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NAS SOSIAL\DATA RENGGANI\ANJAB\ANJAB R. PERENCANAAN DAN KEUANGAN\"/>
    </mc:Choice>
  </mc:AlternateContent>
  <xr:revisionPtr revIDLastSave="0" documentId="13_ncr:1_{7D9769FF-4F47-4E48-966D-F5811CD29013}" xr6:coauthVersionLast="47" xr6:coauthVersionMax="47" xr10:uidLastSave="{00000000-0000-0000-0000-000000000000}"/>
  <bookViews>
    <workbookView xWindow="-120" yWindow="-120" windowWidth="20730" windowHeight="11040" xr2:uid="{C24394C7-9DF3-4D9E-8EF4-81291CDD0D54}"/>
  </bookViews>
  <sheets>
    <sheet name="VERIFIKATOR KEUANG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3" localSheetId="0">#REF!</definedName>
    <definedName name="_3">#REF!</definedName>
    <definedName name="_Key2" localSheetId="0" hidden="1">[1]A!#REF!</definedName>
    <definedName name="_Key2" hidden="1">[1]A!#REF!</definedName>
    <definedName name="_Order1" hidden="1">0</definedName>
    <definedName name="_Order2" hidden="1">255</definedName>
    <definedName name="_Sort" localSheetId="0" hidden="1">[1]A!#REF!</definedName>
    <definedName name="_Sort" hidden="1">[1]A!#REF!</definedName>
    <definedName name="_xlnm.Database" localSheetId="0">#REF!</definedName>
    <definedName name="_xlnm.Database">#REF!</definedName>
    <definedName name="G" localSheetId="0" hidden="1">[2]A!#REF!</definedName>
    <definedName name="G" hidden="1">[2]A!#REF!</definedName>
    <definedName name="JFT" localSheetId="0">[3]sampel!#REF!</definedName>
    <definedName name="JFT">[3]sampel!#REF!</definedName>
    <definedName name="jfu" localSheetId="0">[3]sampel!#REF!</definedName>
    <definedName name="jfu">[3]sampel!#REF!</definedName>
    <definedName name="JO" localSheetId="0">[4]sampel!#REF!</definedName>
    <definedName name="JO">[4]sampel!#REF!</definedName>
    <definedName name="JobPrice" localSheetId="0">[5]sampel!#REF!</definedName>
    <definedName name="JobPrice">[5]sampel!#REF!</definedName>
    <definedName name="JobValue" localSheetId="0">[5]sampel!#REF!</definedName>
    <definedName name="JobValue">[5]sampel!#REF!</definedName>
    <definedName name="JP" localSheetId="0">[4]sampel!#REF!</definedName>
    <definedName name="JP">[4]sampel!#REF!</definedName>
    <definedName name="JPRI" localSheetId="0">[4]sampel!#REF!</definedName>
    <definedName name="JPRI">[4]sampel!#REF!</definedName>
    <definedName name="JV" localSheetId="0">[4]sampel!#REF!</definedName>
    <definedName name="JV">[4]sampel!#REF!</definedName>
    <definedName name="JVA" localSheetId="0">[4]sampel!#REF!</definedName>
    <definedName name="JVA">[4]sampel!#REF!</definedName>
    <definedName name="JVAL" localSheetId="0">[4]sampel!#REF!</definedName>
    <definedName name="JVAL">[4]sampel!#REF!</definedName>
    <definedName name="JVALU" localSheetId="0">[4]sampel!#REF!</definedName>
    <definedName name="JVALU">[4]sampel!#REF!</definedName>
    <definedName name="Kelas" localSheetId="0">#REF!</definedName>
    <definedName name="Kelas">#REF!</definedName>
    <definedName name="menpan" localSheetId="0">[3]sampel!#REF!</definedName>
    <definedName name="menpan">[3]sampel!#REF!</definedName>
    <definedName name="_xlnm.Print_Area" localSheetId="0">#REF!</definedName>
    <definedName name="_xlnm.Print_Area">#REF!</definedName>
    <definedName name="Revisi" localSheetId="0">[3]sampel!#REF!</definedName>
    <definedName name="Revisi">[3]sampel!#REF!</definedName>
    <definedName name="rusdiyanto" localSheetId="0">[3]sampel!#REF!</definedName>
    <definedName name="rusdiyanto">[3]sampel!#REF!</definedName>
    <definedName name="S" localSheetId="0" hidden="1">[2]A!#REF!</definedName>
    <definedName name="S" hidden="1">[2]A!#REF!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1" i="1" l="1"/>
  <c r="R27" i="1" l="1"/>
  <c r="G158" i="1"/>
  <c r="L116" i="1"/>
  <c r="L115" i="1"/>
  <c r="L114" i="1"/>
  <c r="L113" i="1"/>
  <c r="L112" i="1"/>
  <c r="L111" i="1"/>
  <c r="L110" i="1"/>
  <c r="L109" i="1"/>
  <c r="L108" i="1"/>
  <c r="C46" i="1"/>
  <c r="C45" i="1"/>
  <c r="C44" i="1"/>
  <c r="C43" i="1"/>
  <c r="C42" i="1"/>
  <c r="C41" i="1"/>
  <c r="V33" i="1"/>
  <c r="V32" i="1"/>
  <c r="V31" i="1"/>
  <c r="O31" i="1"/>
  <c r="V30" i="1"/>
  <c r="R29" i="1"/>
  <c r="O29" i="1"/>
  <c r="R28" i="1"/>
  <c r="O28" i="1"/>
  <c r="O27" i="1"/>
  <c r="V28" i="1" l="1"/>
  <c r="V29" i="1"/>
  <c r="V27" i="1"/>
  <c r="V36" i="1" s="1"/>
  <c r="V37" i="1" s="1"/>
</calcChain>
</file>

<file path=xl/sharedStrings.xml><?xml version="1.0" encoding="utf-8"?>
<sst xmlns="http://schemas.openxmlformats.org/spreadsheetml/2006/main" count="329" uniqueCount="224">
  <si>
    <t>INFORMASI JABATAN</t>
  </si>
  <si>
    <t>1.</t>
  </si>
  <si>
    <t>NAMA JABATAN</t>
  </si>
  <si>
    <t>:</t>
  </si>
  <si>
    <t>VERIFIKATOR KEUANGAN</t>
  </si>
  <si>
    <t>2.</t>
  </si>
  <si>
    <t>KODE JABATAN</t>
  </si>
  <si>
    <t>3.</t>
  </si>
  <si>
    <t>UNIT KERJA</t>
  </si>
  <si>
    <t>a.</t>
  </si>
  <si>
    <t>JPT Utama</t>
  </si>
  <si>
    <t>b.</t>
  </si>
  <si>
    <t>JPT Madya</t>
  </si>
  <si>
    <t>c.</t>
  </si>
  <si>
    <t>JPT Pratama</t>
  </si>
  <si>
    <t>DINAS SOSIAL</t>
  </si>
  <si>
    <t>d.</t>
  </si>
  <si>
    <t>Administrator</t>
  </si>
  <si>
    <t>SEKRETARIAT</t>
  </si>
  <si>
    <t>e.</t>
  </si>
  <si>
    <t>Pengawas</t>
  </si>
  <si>
    <t>KEPALA SUB BAGIAN UMUM</t>
  </si>
  <si>
    <t>f.</t>
  </si>
  <si>
    <t>Pelaksana</t>
  </si>
  <si>
    <t>g.</t>
  </si>
  <si>
    <t>Jabatan Fungsional</t>
  </si>
  <si>
    <t>4.</t>
  </si>
  <si>
    <t>IKHTISAR JABATAN</t>
  </si>
  <si>
    <t>Melakukan kegiatan verifikasi terhadap dokumen usulan pencaian anggaran yang ada di Dinas Sosial</t>
  </si>
  <si>
    <t>5.</t>
  </si>
  <si>
    <t>KUALIFIKASI JABATAN</t>
  </si>
  <si>
    <t>Pendidikan Formal</t>
  </si>
  <si>
    <t xml:space="preserve">D-3 (Diploma-Tiga) bidang Akuntasi/ Manajeman/ 
Administrasi Perkantoran atau bidang lain yang relevan
dengan tugas jabatan </t>
  </si>
  <si>
    <t>Pendidikan dan Pelatihan</t>
  </si>
  <si>
    <t>1. Perjenjangan : -</t>
  </si>
  <si>
    <t xml:space="preserve">2. Teknis           : </t>
  </si>
  <si>
    <t>1. Diklat Pengelolaan Keuangan Daerah</t>
  </si>
  <si>
    <t>2. Diklat Teknis Administrasi Keuangan</t>
  </si>
  <si>
    <t>Pengalaman kerja</t>
  </si>
  <si>
    <t>-</t>
  </si>
  <si>
    <t>6.</t>
  </si>
  <si>
    <t>TUGAS POKOK</t>
  </si>
  <si>
    <t>NO</t>
  </si>
  <si>
    <t>URAIAN TUGAS</t>
  </si>
  <si>
    <t>HASIL KERJA</t>
  </si>
  <si>
    <t>JUMLAH HASIL</t>
  </si>
  <si>
    <t>WAKTU PENYELESAIAN (JAM)</t>
  </si>
  <si>
    <t>WAKTU EFEKTIF</t>
  </si>
  <si>
    <t>KEBUTUHAN PEGAWAI</t>
  </si>
  <si>
    <t>Melakukan pemeriksaan terhadap alat-alat bukti pengeluaran sesuai dengan prosedur dan ketentuan yang berlaku untuk mengetahui apakah alatalat bukti sesuai dengan ketentuan yang telah ditetapkan</t>
  </si>
  <si>
    <t>Keabsahan SPJ yang diajukan oleh bidang</t>
  </si>
  <si>
    <t>Melakukan konfirmasi dan klarifikasi berkas SPJ kepada bidang</t>
  </si>
  <si>
    <t>Terciptanya kebenaran informasi</t>
  </si>
  <si>
    <t>Melakukan pengecekkan ulang kelengkapan administratif berkas yang diajukan</t>
  </si>
  <si>
    <t>Surat Pertanggungjawaban yang lengkap</t>
  </si>
  <si>
    <t>Melaporkan hasil temuan pemeriksaan kepada atasan untuk memperoleh tindak lanjut sesuai dengan prosedur dan ketentuan yang berlaku sebagai bahan laporan kepada atasan</t>
  </si>
  <si>
    <t>Laporan hasil temuan verifikasi</t>
  </si>
  <si>
    <t>Memparaf berkas SPJ yang telah selesai pencairan anggarannya sebagai otorisasi bahwa SPJ telah terverifikasi</t>
  </si>
  <si>
    <t>Otorisasi berkas SPJ untuk pengarsipan</t>
  </si>
  <si>
    <t>Mengelompokkan berkas SPJ sesuai dengan sub kegiatan untuk mempermudah pengarsipan</t>
  </si>
  <si>
    <t>Tersusunnya klasifikasi berkas SPJ</t>
  </si>
  <si>
    <t>Melaksanakan tugas kedinasan lain yang diperintahkan oleh pimpinan baik tertulis maupun lisan sesuai dengan ketentuan yang berlaku agar kegiatan kedinasan dapat berjalan lancar</t>
  </si>
  <si>
    <t>Laporan tugas kedinasan lain</t>
  </si>
  <si>
    <t>JUMLAH</t>
  </si>
  <si>
    <t>JUMLAH PEGAWAI (dibulatkan)</t>
  </si>
  <si>
    <t>7.</t>
  </si>
  <si>
    <t>No</t>
  </si>
  <si>
    <t>Hasil</t>
  </si>
  <si>
    <t>Satuan</t>
  </si>
  <si>
    <t>Dokumen</t>
  </si>
  <si>
    <t>Kegiatan</t>
  </si>
  <si>
    <t>8.</t>
  </si>
  <si>
    <t>BAHAN KERJA</t>
  </si>
  <si>
    <t>Bahan Kerja</t>
  </si>
  <si>
    <t>Penggunaan Dalam Tugas</t>
  </si>
  <si>
    <t>Peraturan</t>
  </si>
  <si>
    <t>Pedoman dalam pelaksanaan kegiatan, tatalaksana, dan kinerja</t>
  </si>
  <si>
    <t>Dokumen Pelaksanaan Anggaran</t>
  </si>
  <si>
    <t>Acuan untuk melakukan pencairan anggaran atas SPJ yang diajukan</t>
  </si>
  <si>
    <t>TUPOKSI</t>
  </si>
  <si>
    <t>Pedoman pelaksanaan tugas</t>
  </si>
  <si>
    <t>Disposisi Pimpinan</t>
  </si>
  <si>
    <t>Pedoman dalam melaksanakan tugas</t>
  </si>
  <si>
    <t>Standar Satuan Harga</t>
  </si>
  <si>
    <t>Pedoman dalam melakukan verifikasi nominal</t>
  </si>
  <si>
    <t>9.</t>
  </si>
  <si>
    <t>PERANGKAT KERJA</t>
  </si>
  <si>
    <t>Perangkat Kerja</t>
  </si>
  <si>
    <t>Digunakan Untuk Tugas</t>
  </si>
  <si>
    <t>PC</t>
  </si>
  <si>
    <t>Alat bantu verifikasi SPJ</t>
  </si>
  <si>
    <t>ATK</t>
  </si>
  <si>
    <t xml:space="preserve">Pendukung kegiatan administratif </t>
  </si>
  <si>
    <t>INTERNET</t>
  </si>
  <si>
    <t>TELEPON</t>
  </si>
  <si>
    <t>Kelancaran komunikasi</t>
  </si>
  <si>
    <t>10.</t>
  </si>
  <si>
    <t>TANGGUNG JAWAB</t>
  </si>
  <si>
    <t>Keakuratan dalam verifikasi berkas</t>
  </si>
  <si>
    <t>Ketepatan waktu dalam verifikasi berkas</t>
  </si>
  <si>
    <t>Kesesuaian verifikasi berkas dengan peraturan yang berlaku</t>
  </si>
  <si>
    <t>Ketertiban lampiran berkas administrasi</t>
  </si>
  <si>
    <t>Kedisiplinan dan independensi kerja</t>
  </si>
  <si>
    <t>Ketertiban administrasi pelaksanaan tugas</t>
  </si>
  <si>
    <t>h.</t>
  </si>
  <si>
    <t>i.</t>
  </si>
  <si>
    <t>j.</t>
  </si>
  <si>
    <t>k.</t>
  </si>
  <si>
    <t>l.</t>
  </si>
  <si>
    <t>m.</t>
  </si>
  <si>
    <t>11.</t>
  </si>
  <si>
    <t>WEWENANG</t>
  </si>
  <si>
    <t>Menolak berkas pengajuan SPJ yang tidak sesuai dengan peraturan</t>
  </si>
  <si>
    <t>Memberikan informasi kepada bidang mengenai peraturan pelaporan SPJ</t>
  </si>
  <si>
    <t>Meminta arahan dan petunjuk pelaksanaan kegiatan kepada pimpinan</t>
  </si>
  <si>
    <t>Mengajukan kebutuhan sarana prasarana pelaksanaan tugas</t>
  </si>
  <si>
    <t>Memberikan saran dan masukan kepada pimpinan</t>
  </si>
  <si>
    <t>Meminta data dan bukti dukung SPJ kepada bidang</t>
  </si>
  <si>
    <t>Menghimbau bidang memenuhi/melengkapi berkas sesuai peraturan</t>
  </si>
  <si>
    <t>12.</t>
  </si>
  <si>
    <t>KORELASI JABATAN</t>
  </si>
  <si>
    <t>Jabatan</t>
  </si>
  <si>
    <t>Unit Kerja/ Instansi</t>
  </si>
  <si>
    <t>Dalam Hal</t>
  </si>
  <si>
    <t>Kepala Dinas</t>
  </si>
  <si>
    <t>Dinas Sosial</t>
  </si>
  <si>
    <t>Meminta arahan, konsultasi dan laporan</t>
  </si>
  <si>
    <t>Pelaksana/Jabatan fungsional perangkat daerah</t>
  </si>
  <si>
    <t>Koordinasi</t>
  </si>
  <si>
    <t>13.</t>
  </si>
  <si>
    <t>KONDISI LINGKUNGAN KERJA</t>
  </si>
  <si>
    <t>Aspek</t>
  </si>
  <si>
    <t>Faktor</t>
  </si>
  <si>
    <t>Lokasi kerja</t>
  </si>
  <si>
    <t>Suhu</t>
  </si>
  <si>
    <t>Udara</t>
  </si>
  <si>
    <t>Luas ruangan</t>
  </si>
  <si>
    <t>Letak</t>
  </si>
  <si>
    <t>Penerangan</t>
  </si>
  <si>
    <t>Suara</t>
  </si>
  <si>
    <t>Keadaan tempat kerja</t>
  </si>
  <si>
    <t>Getaran</t>
  </si>
  <si>
    <t>14.</t>
  </si>
  <si>
    <t>RESIKO BAHAYA</t>
  </si>
  <si>
    <t>Fisik/Mental</t>
  </si>
  <si>
    <t>Penyebab</t>
  </si>
  <si>
    <t>Tidak ada</t>
  </si>
  <si>
    <t>15.</t>
  </si>
  <si>
    <t>SYARAT JABATAN</t>
  </si>
  <si>
    <t>Ketrampilan Kerja</t>
  </si>
  <si>
    <t xml:space="preserve">: </t>
  </si>
  <si>
    <t>1. Melakukan pengawasan SPJ</t>
  </si>
  <si>
    <t>2. Pemeriksaan terhadap pengeloaan keuangan</t>
  </si>
  <si>
    <t>Bakat Kerja</t>
  </si>
  <si>
    <t>1)</t>
  </si>
  <si>
    <t>G</t>
  </si>
  <si>
    <t>=</t>
  </si>
  <si>
    <t>Intelegensia (Kemampuan belajar secara umum).</t>
  </si>
  <si>
    <t>2)</t>
  </si>
  <si>
    <t>V</t>
  </si>
  <si>
    <t>Bakat Verbal (Kemampuan untuk me-mahami arti kata-kata dan penggunaannya secara tepat dan efektif).</t>
  </si>
  <si>
    <t>3)</t>
  </si>
  <si>
    <t>N</t>
  </si>
  <si>
    <t>Bakat Numerik (Kemampuan untuk me-lakukan operasi aritma-tik secara tepat dan aku-rat).</t>
  </si>
  <si>
    <t>4)</t>
  </si>
  <si>
    <t>Q</t>
  </si>
  <si>
    <t>Bakat Ketelitian (Kemampuan menyerap perincian yang berkaitan dalam bahan verbal atau dalam tabel).</t>
  </si>
  <si>
    <t>Temperamen Kerja</t>
  </si>
  <si>
    <t>D</t>
  </si>
  <si>
    <t>Directing Control Planning (Kemampuan menyesuaikan diri menerima tanggung jawab untuk kegiatan memimpin, mengendalikan atau merencanakan).</t>
  </si>
  <si>
    <t>M</t>
  </si>
  <si>
    <t>Measurable and Verifiable Creteria (Kemampuan menyesuaikan diri dengan kegiatan pengambilan peraturan, pembuatan pertim-bangan, atau pembuatan peraturan berdasarkan kriteria yang diukur atau yang dapat diuji).</t>
  </si>
  <si>
    <t>R</t>
  </si>
  <si>
    <t xml:space="preserve"> Repetitive and Continuous (Kemampuan menyesuaikan diri dalam kegiatan-kegiatan yang berulang, atau secara terus menerus melakukan kegiatan yang sama, sesuai dengan perangkat prosedur, urutan atau kecepatan tertentu). </t>
  </si>
  <si>
    <t>Minat Kerja</t>
  </si>
  <si>
    <t>Investigatif</t>
  </si>
  <si>
    <t>: Aktivitas yang memerlukan penyelidikan observasional, simbolik dan sistematik terhadap fenomena dan kegiatan ilmiah.</t>
  </si>
  <si>
    <t>Upaya Fisik</t>
  </si>
  <si>
    <t>Kondisi Fisik</t>
  </si>
  <si>
    <t>Jenis Kelamin</t>
  </si>
  <si>
    <t>: Laki-laki/Perempuan</t>
  </si>
  <si>
    <t>Umur</t>
  </si>
  <si>
    <t>: Tidak ada syarat khusus</t>
  </si>
  <si>
    <t>Tinggi Badan</t>
  </si>
  <si>
    <t>Berat Badan</t>
  </si>
  <si>
    <t>5)</t>
  </si>
  <si>
    <t>Pustur Badan</t>
  </si>
  <si>
    <t>6)</t>
  </si>
  <si>
    <t>Penampilan</t>
  </si>
  <si>
    <t>Fungsi Pekerjaan</t>
  </si>
  <si>
    <t>Benda</t>
  </si>
  <si>
    <t>= -</t>
  </si>
  <si>
    <t>Data</t>
  </si>
  <si>
    <t>D0</t>
  </si>
  <si>
    <t>= Memadukan Data</t>
  </si>
  <si>
    <t>D4</t>
  </si>
  <si>
    <t>= Menghitung Data</t>
  </si>
  <si>
    <t>D6</t>
  </si>
  <si>
    <t>= Membandingkan Data</t>
  </si>
  <si>
    <t>Orang</t>
  </si>
  <si>
    <t>O1</t>
  </si>
  <si>
    <t>= Berunding</t>
  </si>
  <si>
    <t>O7</t>
  </si>
  <si>
    <t>= Melayani Orang</t>
  </si>
  <si>
    <t>O8</t>
  </si>
  <si>
    <t>= Menerima Instruksi</t>
  </si>
  <si>
    <t>16.</t>
  </si>
  <si>
    <t>PRESTASI YANG DIHARAPKAN</t>
  </si>
  <si>
    <t>: Sangat Baik</t>
  </si>
  <si>
    <t>17.</t>
  </si>
  <si>
    <t>KELAS JABATAN</t>
  </si>
  <si>
    <t>: 6</t>
  </si>
  <si>
    <t xml:space="preserve">1) </t>
  </si>
  <si>
    <t>Berdiri</t>
  </si>
  <si>
    <t xml:space="preserve">2) </t>
  </si>
  <si>
    <t>Duduk</t>
  </si>
  <si>
    <t xml:space="preserve">3) </t>
  </si>
  <si>
    <t>Berbicara</t>
  </si>
  <si>
    <t xml:space="preserve">4) </t>
  </si>
  <si>
    <t>Berjalan</t>
  </si>
  <si>
    <t xml:space="preserve">5) </t>
  </si>
  <si>
    <t>Mendengar</t>
  </si>
  <si>
    <t xml:space="preserve">6) </t>
  </si>
  <si>
    <t>Melihat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</si>
</sst>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* #,##0_);_(* \(#,##0\);_(* &quot;-&quot;_);_(@_)"/>
    <numFmt numFmtId="165" formatCode="_-* #,##0.0000_-;\-* #,##0.0000_-;_-* &quot;-&quot;_-;_-@_-"/>
    <numFmt numFmtId="166" formatCode="_-* #,##0.0_-;\-* #,##0.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9"/>
      <name val="Bookman Old Style"/>
      <family val="1"/>
    </font>
    <font>
      <sz val="9"/>
      <color rgb="FFFF000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/>
    <xf numFmtId="3" fontId="3" fillId="0" borderId="0" xfId="1" applyNumberFormat="1" applyFont="1" applyAlignment="1">
      <alignment horizontal="left" vertical="top"/>
    </xf>
    <xf numFmtId="41" fontId="3" fillId="0" borderId="0" xfId="1" applyNumberFormat="1" applyFont="1" applyAlignment="1">
      <alignment vertical="top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0" fillId="0" borderId="0" xfId="0" applyNumberFormat="1"/>
    <xf numFmtId="41" fontId="3" fillId="0" borderId="2" xfId="0" applyNumberFormat="1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1" fontId="4" fillId="0" borderId="0" xfId="0" applyNumberFormat="1" applyFont="1" applyAlignment="1">
      <alignment horizontal="center" vertical="top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/>
    </xf>
    <xf numFmtId="0" fontId="6" fillId="0" borderId="0" xfId="0" applyFont="1"/>
    <xf numFmtId="0" fontId="3" fillId="0" borderId="0" xfId="0" quotePrefix="1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justify" vertical="top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 wrapText="1"/>
    </xf>
    <xf numFmtId="0" fontId="3" fillId="0" borderId="1" xfId="0" applyFont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3" fillId="0" borderId="4" xfId="0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top"/>
    </xf>
    <xf numFmtId="0" fontId="3" fillId="0" borderId="0" xfId="0" applyFont="1"/>
    <xf numFmtId="0" fontId="3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top"/>
    </xf>
    <xf numFmtId="41" fontId="4" fillId="0" borderId="1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top"/>
    </xf>
    <xf numFmtId="165" fontId="3" fillId="0" borderId="4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 wrapText="1"/>
    </xf>
    <xf numFmtId="41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 vertical="center" wrapText="1"/>
    </xf>
    <xf numFmtId="41" fontId="4" fillId="3" borderId="1" xfId="1" applyNumberFormat="1" applyFont="1" applyFill="1" applyBorder="1" applyAlignment="1">
      <alignment horizontal="center" vertical="center" wrapText="1"/>
    </xf>
    <xf numFmtId="41" fontId="3" fillId="0" borderId="0" xfId="1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t-comptr\anforjab\Users\iyes\Desktop\RB-BKN%202011\FES\FES-KEJAKSAAN\YAN_H_GATRA%20(E)\DATA04\DATPRO\WGI\GAJI\SALWGISEP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-server\Data%20Anjab\data1_mcs\DATA04\DATPRO\WGI\GAJI\SALWGISEP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t-comptr\anforjab\Users\iyes\Desktop\RB-BKN%202011\BADAN%20KEPEGAWAIAN%20NEGARA\data1_mcs\DATA04\DATSTU\Datstu\FPsikologi\TH2003\JOBEVDT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-server\Data%20Anjab\data1_mcs\DATA04\DATSTU\Datstu\FPsikologi\TH2003\JOBEVDT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t-comptr\anforjab\Users\iyes\Desktop\RB-BKN%202011\FES\FES-KEJAKSAAN\YAN_H_GATRA%20(E)\DATA04\DATSTU\Datstu\FPsikologi\TH2003\JOBEVDT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.%20TAHUN%202020\PENGAJUAN%20VALIDASI%20ANKAB%20ABK%202020%20KE%20PROV\URAIAN%20JABATAN%20DAN%20INFORMASI%20JABATAN%20LAMP%20PERBUP\4.%20KEPALA%20DINAS%20P%20DAN%20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"/>
      <sheetName val="SALSEPT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"/>
      <sheetName val="SALSEPT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foxz"/>
      <sheetName val="factor"/>
      <sheetName val="sampel"/>
      <sheetName val="sampel sort"/>
      <sheetName val="jobvalue"/>
      <sheetName val="jobvalue15"/>
      <sheetName val="jobvalue16"/>
      <sheetName val="jobvalue17"/>
      <sheetName val="jobprice15"/>
      <sheetName val="all"/>
      <sheetName val="skalagaji"/>
      <sheetName val="Graf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foxz"/>
      <sheetName val="factor"/>
      <sheetName val="sampel"/>
      <sheetName val="sampel sort"/>
      <sheetName val="jobvalue"/>
      <sheetName val="jobvalue15"/>
      <sheetName val="jobvalue16"/>
      <sheetName val="jobvalue17"/>
      <sheetName val="jobprice15"/>
      <sheetName val="all"/>
      <sheetName val="skalagaji"/>
      <sheetName val="Graf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foxz"/>
      <sheetName val="factor"/>
      <sheetName val="sampel"/>
      <sheetName val="sampel sort"/>
      <sheetName val="jobvalue"/>
      <sheetName val="jobvalue15"/>
      <sheetName val="jobvalue16"/>
      <sheetName val="jobvalue17"/>
      <sheetName val="jobprice15"/>
      <sheetName val="all"/>
      <sheetName val="skalagaji"/>
      <sheetName val="Graf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URAIAN JABATAN"/>
      <sheetName val="ABK"/>
      <sheetName val="INFOFAK"/>
      <sheetName val="INFOJAB"/>
      <sheetName val="DATABASE"/>
    </sheetNames>
    <sheetDataSet>
      <sheetData sheetId="0" refreshError="1"/>
      <sheetData sheetId="1" refreshError="1">
        <row r="15">
          <cell r="G15" t="str">
            <v>-</v>
          </cell>
        </row>
        <row r="107">
          <cell r="L107" t="str">
            <v>Dalam ruangan tertutup</v>
          </cell>
        </row>
        <row r="108">
          <cell r="L108" t="str">
            <v>Sejuk dengan perubahan</v>
          </cell>
        </row>
        <row r="109">
          <cell r="L109" t="str">
            <v>Kering</v>
          </cell>
        </row>
        <row r="110">
          <cell r="L110" t="str">
            <v>Cukup</v>
          </cell>
        </row>
        <row r="111">
          <cell r="L111" t="str">
            <v>Rendah, rata, dan strategis</v>
          </cell>
        </row>
        <row r="112">
          <cell r="L112" t="str">
            <v>Terang</v>
          </cell>
        </row>
        <row r="113">
          <cell r="L113" t="str">
            <v>Tenang</v>
          </cell>
        </row>
        <row r="114">
          <cell r="L114" t="str">
            <v>Bersih</v>
          </cell>
        </row>
        <row r="115">
          <cell r="L115" t="str">
            <v>-</v>
          </cell>
        </row>
        <row r="156">
          <cell r="G156" t="str">
            <v>-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C94C8-F4E9-43F8-A11F-062C2C3C47A5}">
  <sheetPr>
    <tabColor rgb="FF92D050"/>
  </sheetPr>
  <dimension ref="A2:Y169"/>
  <sheetViews>
    <sheetView tabSelected="1" view="pageBreakPreview" topLeftCell="A59" zoomScaleNormal="100" zoomScaleSheetLayoutView="100" workbookViewId="0">
      <selection activeCell="R32" sqref="R32:S32"/>
    </sheetView>
  </sheetViews>
  <sheetFormatPr defaultRowHeight="15" x14ac:dyDescent="0.25"/>
  <cols>
    <col min="1" max="1" width="4.140625" style="8" customWidth="1"/>
    <col min="2" max="2" width="4.7109375" style="4" customWidth="1"/>
    <col min="3" max="4" width="3.7109375" style="4" customWidth="1"/>
    <col min="5" max="5" width="4.42578125" style="4" customWidth="1"/>
    <col min="6" max="6" width="8" style="4" customWidth="1"/>
    <col min="7" max="7" width="5.28515625" style="4" customWidth="1"/>
    <col min="8" max="8" width="16.28515625" style="4" customWidth="1"/>
    <col min="9" max="14" width="3.7109375" style="4" customWidth="1"/>
    <col min="15" max="15" width="7.5703125" style="4" customWidth="1"/>
    <col min="16" max="16" width="2.42578125" style="4" customWidth="1"/>
    <col min="17" max="17" width="8.28515625" style="4" customWidth="1"/>
    <col min="18" max="18" width="3.7109375" style="4" customWidth="1"/>
    <col min="19" max="19" width="6.7109375" style="4" customWidth="1"/>
    <col min="20" max="20" width="3.7109375" style="4" customWidth="1"/>
    <col min="21" max="21" width="5.28515625" style="4" customWidth="1"/>
    <col min="22" max="22" width="3.7109375" style="4" customWidth="1"/>
    <col min="23" max="23" width="15" style="4" customWidth="1"/>
    <col min="24" max="24" width="9.140625" customWidth="1"/>
  </cols>
  <sheetData>
    <row r="2" spans="1:23" ht="15.75" x14ac:dyDescent="0.25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pans="1: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5" spans="1:23" x14ac:dyDescent="0.25">
      <c r="A5" s="2" t="s">
        <v>1</v>
      </c>
      <c r="B5" s="3" t="s">
        <v>2</v>
      </c>
      <c r="C5" s="3"/>
      <c r="D5" s="3"/>
      <c r="E5" s="3"/>
      <c r="G5" s="2" t="s">
        <v>3</v>
      </c>
      <c r="H5" s="46" t="s">
        <v>4</v>
      </c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</row>
    <row r="6" spans="1:23" x14ac:dyDescent="0.25">
      <c r="A6" s="2" t="s">
        <v>5</v>
      </c>
      <c r="B6" s="3" t="s">
        <v>6</v>
      </c>
      <c r="C6" s="3"/>
      <c r="D6" s="3"/>
      <c r="E6" s="3"/>
      <c r="G6" s="2" t="s">
        <v>3</v>
      </c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2" t="s">
        <v>7</v>
      </c>
      <c r="B7" s="3" t="s">
        <v>8</v>
      </c>
      <c r="C7" s="3"/>
      <c r="D7" s="3"/>
      <c r="E7" s="3"/>
      <c r="G7" s="2" t="s">
        <v>3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x14ac:dyDescent="0.25">
      <c r="A8" s="2"/>
      <c r="B8" s="3" t="s">
        <v>9</v>
      </c>
      <c r="C8" s="3" t="s">
        <v>10</v>
      </c>
      <c r="D8" s="3"/>
      <c r="E8" s="3"/>
      <c r="G8" s="2" t="s">
        <v>3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spans="1:23" x14ac:dyDescent="0.25">
      <c r="A9" s="2"/>
      <c r="B9" s="3" t="s">
        <v>11</v>
      </c>
      <c r="C9" s="3" t="s">
        <v>12</v>
      </c>
      <c r="D9" s="3"/>
      <c r="E9" s="3"/>
      <c r="G9" s="2" t="s">
        <v>3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</row>
    <row r="10" spans="1:23" x14ac:dyDescent="0.25">
      <c r="A10" s="2"/>
      <c r="B10" s="3" t="s">
        <v>13</v>
      </c>
      <c r="C10" s="3" t="s">
        <v>14</v>
      </c>
      <c r="D10" s="3"/>
      <c r="E10" s="3"/>
      <c r="G10" s="2" t="s">
        <v>3</v>
      </c>
      <c r="H10" s="104" t="s">
        <v>15</v>
      </c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</row>
    <row r="11" spans="1:23" x14ac:dyDescent="0.25">
      <c r="A11" s="2"/>
      <c r="B11" s="3" t="s">
        <v>16</v>
      </c>
      <c r="C11" s="3" t="s">
        <v>17</v>
      </c>
      <c r="D11" s="3"/>
      <c r="E11" s="3"/>
      <c r="G11" s="2" t="s">
        <v>3</v>
      </c>
      <c r="H11" s="103" t="s">
        <v>18</v>
      </c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</row>
    <row r="12" spans="1:23" x14ac:dyDescent="0.25">
      <c r="A12" s="2"/>
      <c r="B12" s="3" t="s">
        <v>19</v>
      </c>
      <c r="C12" s="3" t="s">
        <v>20</v>
      </c>
      <c r="D12" s="3"/>
      <c r="E12" s="3"/>
      <c r="G12" s="2" t="s">
        <v>3</v>
      </c>
      <c r="H12" s="103" t="s">
        <v>21</v>
      </c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</row>
    <row r="13" spans="1:23" x14ac:dyDescent="0.25">
      <c r="A13" s="2"/>
      <c r="B13" s="3" t="s">
        <v>22</v>
      </c>
      <c r="C13" s="3" t="s">
        <v>23</v>
      </c>
      <c r="D13" s="3"/>
      <c r="E13" s="3"/>
      <c r="G13" s="2" t="s">
        <v>3</v>
      </c>
      <c r="H13" s="104" t="s">
        <v>4</v>
      </c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</row>
    <row r="14" spans="1:23" x14ac:dyDescent="0.25">
      <c r="A14" s="2"/>
      <c r="B14" s="3" t="s">
        <v>24</v>
      </c>
      <c r="C14" s="3" t="s">
        <v>25</v>
      </c>
      <c r="D14" s="3"/>
      <c r="E14" s="3"/>
      <c r="F14" s="2"/>
      <c r="G14" s="2" t="s">
        <v>3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</row>
    <row r="15" spans="1:23" x14ac:dyDescent="0.25">
      <c r="A15" s="8" t="s">
        <v>26</v>
      </c>
      <c r="B15" s="4" t="s">
        <v>27</v>
      </c>
      <c r="G15" s="8" t="s">
        <v>3</v>
      </c>
    </row>
    <row r="16" spans="1:23" ht="27.75" customHeight="1" x14ac:dyDescent="0.25">
      <c r="B16" s="3" t="s">
        <v>28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5" x14ac:dyDescent="0.25">
      <c r="A17" s="8" t="s">
        <v>29</v>
      </c>
      <c r="B17" s="4" t="s">
        <v>30</v>
      </c>
      <c r="C17" s="7"/>
      <c r="D17" s="7"/>
      <c r="E17" s="7"/>
      <c r="F17" s="7"/>
      <c r="G17" s="7" t="s">
        <v>3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5" ht="42" customHeight="1" x14ac:dyDescent="0.25">
      <c r="B18" s="4" t="s">
        <v>9</v>
      </c>
      <c r="C18" s="4" t="s">
        <v>31</v>
      </c>
      <c r="D18" s="7"/>
      <c r="E18" s="7"/>
      <c r="F18" s="7"/>
      <c r="G18" s="7"/>
      <c r="H18" s="7"/>
      <c r="I18" s="7" t="s">
        <v>3</v>
      </c>
      <c r="J18" s="105" t="s">
        <v>32</v>
      </c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3"/>
    </row>
    <row r="19" spans="1:25" s="12" customFormat="1" ht="15" customHeight="1" x14ac:dyDescent="0.25">
      <c r="A19" s="9"/>
      <c r="B19" s="10" t="s">
        <v>11</v>
      </c>
      <c r="C19" s="10" t="s">
        <v>33</v>
      </c>
      <c r="D19" s="11"/>
      <c r="E19" s="11"/>
      <c r="F19" s="11"/>
      <c r="G19" s="11"/>
      <c r="H19" s="11"/>
      <c r="I19" s="11" t="s">
        <v>3</v>
      </c>
      <c r="J19" s="106" t="s">
        <v>34</v>
      </c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</row>
    <row r="20" spans="1:25" s="12" customFormat="1" ht="15.75" customHeight="1" x14ac:dyDescent="0.25">
      <c r="A20" s="9"/>
      <c r="B20" s="10"/>
      <c r="C20" s="10"/>
      <c r="D20" s="11"/>
      <c r="E20" s="11"/>
      <c r="F20" s="11"/>
      <c r="G20" s="11"/>
      <c r="H20" s="11"/>
      <c r="I20" s="11"/>
      <c r="J20" s="106" t="s">
        <v>35</v>
      </c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</row>
    <row r="21" spans="1:25" s="12" customFormat="1" ht="15.75" customHeight="1" x14ac:dyDescent="0.25">
      <c r="A21" s="9"/>
      <c r="B21" s="10"/>
      <c r="C21" s="10"/>
      <c r="D21" s="11"/>
      <c r="E21" s="11"/>
      <c r="F21" s="11"/>
      <c r="G21" s="11"/>
      <c r="H21" s="11"/>
      <c r="I21" s="11"/>
      <c r="J21" s="13"/>
      <c r="K21" s="13"/>
      <c r="L21" s="13"/>
      <c r="M21" s="13"/>
      <c r="N21" s="13"/>
      <c r="O21" s="14" t="s">
        <v>36</v>
      </c>
      <c r="P21" s="13"/>
      <c r="Q21" s="13"/>
      <c r="R21" s="13"/>
      <c r="S21" s="13"/>
      <c r="T21" s="13"/>
      <c r="U21" s="13"/>
      <c r="V21" s="13"/>
      <c r="W21" s="13"/>
    </row>
    <row r="22" spans="1:25" ht="15.75" customHeight="1" x14ac:dyDescent="0.25">
      <c r="D22" s="7"/>
      <c r="E22" s="7"/>
      <c r="F22" s="7"/>
      <c r="G22" s="7"/>
      <c r="H22" s="7"/>
      <c r="I22" s="7"/>
      <c r="J22" s="15"/>
      <c r="K22" s="15"/>
      <c r="L22" s="15"/>
      <c r="M22" s="15"/>
      <c r="O22" s="16" t="s">
        <v>37</v>
      </c>
      <c r="P22" s="17"/>
      <c r="Q22" s="17"/>
      <c r="R22" s="17"/>
      <c r="S22" s="17"/>
      <c r="T22" s="17"/>
      <c r="U22" s="17"/>
      <c r="V22" s="17"/>
      <c r="W22" s="17"/>
    </row>
    <row r="23" spans="1:25" ht="15" customHeight="1" x14ac:dyDescent="0.25">
      <c r="B23" s="3" t="s">
        <v>13</v>
      </c>
      <c r="C23" s="3" t="s">
        <v>38</v>
      </c>
      <c r="D23" s="7"/>
      <c r="E23" s="7"/>
      <c r="F23" s="7"/>
      <c r="G23" s="7"/>
      <c r="H23" s="7"/>
      <c r="I23" s="7" t="s">
        <v>3</v>
      </c>
      <c r="J23" s="46" t="s">
        <v>39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</row>
    <row r="24" spans="1:25" ht="15" customHeight="1" x14ac:dyDescent="0.25">
      <c r="B24" s="3"/>
      <c r="C24" s="3"/>
      <c r="D24" s="7"/>
      <c r="E24" s="7"/>
      <c r="F24" s="7"/>
      <c r="G24" s="7"/>
      <c r="H24" s="7"/>
      <c r="I24" s="7"/>
      <c r="J24" s="46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</row>
    <row r="25" spans="1:25" x14ac:dyDescent="0.25">
      <c r="A25" s="8" t="s">
        <v>40</v>
      </c>
      <c r="B25" s="4" t="s">
        <v>41</v>
      </c>
      <c r="E25" s="3"/>
      <c r="F25" s="4" t="s">
        <v>3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5" ht="49.5" customHeight="1" x14ac:dyDescent="0.25">
      <c r="B26" s="18" t="s">
        <v>42</v>
      </c>
      <c r="C26" s="101" t="s">
        <v>43</v>
      </c>
      <c r="D26" s="101"/>
      <c r="E26" s="101"/>
      <c r="F26" s="101"/>
      <c r="G26" s="101"/>
      <c r="H26" s="101"/>
      <c r="I26" s="101" t="s">
        <v>44</v>
      </c>
      <c r="J26" s="101"/>
      <c r="K26" s="101"/>
      <c r="L26" s="101"/>
      <c r="M26" s="101"/>
      <c r="N26" s="101"/>
      <c r="O26" s="102" t="s">
        <v>45</v>
      </c>
      <c r="P26" s="102"/>
      <c r="Q26" s="102"/>
      <c r="R26" s="101" t="s">
        <v>46</v>
      </c>
      <c r="S26" s="101"/>
      <c r="T26" s="101" t="s">
        <v>47</v>
      </c>
      <c r="U26" s="101"/>
      <c r="V26" s="101" t="s">
        <v>48</v>
      </c>
      <c r="W26" s="101"/>
    </row>
    <row r="27" spans="1:25" s="12" customFormat="1" ht="69.75" customHeight="1" x14ac:dyDescent="0.25">
      <c r="A27" s="9"/>
      <c r="B27" s="19">
        <v>1</v>
      </c>
      <c r="C27" s="95" t="s">
        <v>49</v>
      </c>
      <c r="D27" s="96"/>
      <c r="E27" s="96"/>
      <c r="F27" s="96"/>
      <c r="G27" s="96"/>
      <c r="H27" s="97"/>
      <c r="I27" s="98" t="s">
        <v>50</v>
      </c>
      <c r="J27" s="99"/>
      <c r="K27" s="99"/>
      <c r="L27" s="99"/>
      <c r="M27" s="99"/>
      <c r="N27" s="99"/>
      <c r="O27" s="20">
        <f>12*31*4</f>
        <v>1488</v>
      </c>
      <c r="P27" s="21"/>
      <c r="Q27" s="22"/>
      <c r="R27" s="92">
        <f>30/60</f>
        <v>0.5</v>
      </c>
      <c r="S27" s="92"/>
      <c r="T27" s="88">
        <v>1250</v>
      </c>
      <c r="U27" s="87"/>
      <c r="V27" s="84">
        <f t="shared" ref="V27:V32" si="0">O27*R27/T27</f>
        <v>0.59519999999999995</v>
      </c>
      <c r="W27" s="84"/>
    </row>
    <row r="28" spans="1:25" ht="44.25" customHeight="1" x14ac:dyDescent="0.25">
      <c r="B28" s="23">
        <v>2</v>
      </c>
      <c r="C28" s="100" t="s">
        <v>51</v>
      </c>
      <c r="D28" s="100"/>
      <c r="E28" s="100"/>
      <c r="F28" s="100"/>
      <c r="G28" s="100"/>
      <c r="H28" s="100"/>
      <c r="I28" s="100" t="s">
        <v>52</v>
      </c>
      <c r="J28" s="52"/>
      <c r="K28" s="52"/>
      <c r="L28" s="52"/>
      <c r="M28" s="52"/>
      <c r="N28" s="52"/>
      <c r="O28" s="20">
        <f>12*31</f>
        <v>372</v>
      </c>
      <c r="P28" s="83"/>
      <c r="Q28" s="77"/>
      <c r="R28" s="92">
        <f>5/60</f>
        <v>8.3333333333333329E-2</v>
      </c>
      <c r="S28" s="92"/>
      <c r="T28" s="88">
        <v>1250</v>
      </c>
      <c r="U28" s="87"/>
      <c r="V28" s="84">
        <f t="shared" si="0"/>
        <v>2.4799999999999999E-2</v>
      </c>
      <c r="W28" s="84"/>
    </row>
    <row r="29" spans="1:25" ht="44.25" customHeight="1" x14ac:dyDescent="0.25">
      <c r="B29" s="19">
        <v>3</v>
      </c>
      <c r="C29" s="89" t="s">
        <v>53</v>
      </c>
      <c r="D29" s="90"/>
      <c r="E29" s="90"/>
      <c r="F29" s="90"/>
      <c r="G29" s="90"/>
      <c r="H29" s="91"/>
      <c r="I29" s="59" t="s">
        <v>54</v>
      </c>
      <c r="J29" s="60"/>
      <c r="K29" s="60"/>
      <c r="L29" s="60"/>
      <c r="M29" s="60"/>
      <c r="N29" s="61"/>
      <c r="O29" s="20">
        <f>12*31</f>
        <v>372</v>
      </c>
      <c r="P29" s="24"/>
      <c r="Q29" s="25"/>
      <c r="R29" s="92">
        <f>20/60</f>
        <v>0.33333333333333331</v>
      </c>
      <c r="S29" s="92"/>
      <c r="T29" s="93">
        <v>1250</v>
      </c>
      <c r="U29" s="94"/>
      <c r="V29" s="84">
        <f t="shared" si="0"/>
        <v>9.9199999999999997E-2</v>
      </c>
      <c r="W29" s="84"/>
    </row>
    <row r="30" spans="1:25" ht="62.25" customHeight="1" x14ac:dyDescent="0.25">
      <c r="B30" s="23">
        <v>4</v>
      </c>
      <c r="C30" s="82" t="s">
        <v>55</v>
      </c>
      <c r="D30" s="85"/>
      <c r="E30" s="85"/>
      <c r="F30" s="85"/>
      <c r="G30" s="85"/>
      <c r="H30" s="86"/>
      <c r="I30" s="49" t="s">
        <v>56</v>
      </c>
      <c r="J30" s="50"/>
      <c r="K30" s="50"/>
      <c r="L30" s="50"/>
      <c r="M30" s="50"/>
      <c r="N30" s="51"/>
      <c r="O30" s="20">
        <v>12</v>
      </c>
      <c r="P30" s="83"/>
      <c r="Q30" s="77"/>
      <c r="R30" s="87">
        <v>8</v>
      </c>
      <c r="S30" s="87"/>
      <c r="T30" s="88">
        <v>1250</v>
      </c>
      <c r="U30" s="87"/>
      <c r="V30" s="84">
        <f t="shared" si="0"/>
        <v>7.6799999999999993E-2</v>
      </c>
      <c r="W30" s="84"/>
    </row>
    <row r="31" spans="1:25" ht="51.75" customHeight="1" x14ac:dyDescent="0.25">
      <c r="B31" s="19">
        <v>5</v>
      </c>
      <c r="C31" s="82" t="s">
        <v>57</v>
      </c>
      <c r="D31" s="85"/>
      <c r="E31" s="85"/>
      <c r="F31" s="85"/>
      <c r="G31" s="85"/>
      <c r="H31" s="86"/>
      <c r="I31" s="49" t="s">
        <v>58</v>
      </c>
      <c r="J31" s="50"/>
      <c r="K31" s="50"/>
      <c r="L31" s="50"/>
      <c r="M31" s="50"/>
      <c r="N31" s="51"/>
      <c r="O31" s="20">
        <f>12*31*20</f>
        <v>7440</v>
      </c>
      <c r="P31" s="83"/>
      <c r="Q31" s="77"/>
      <c r="R31" s="92">
        <f>4/60</f>
        <v>6.6666666666666666E-2</v>
      </c>
      <c r="S31" s="92"/>
      <c r="T31" s="88">
        <v>1250</v>
      </c>
      <c r="U31" s="87"/>
      <c r="V31" s="84">
        <f t="shared" si="0"/>
        <v>0.39679999999999999</v>
      </c>
      <c r="W31" s="84"/>
      <c r="Y31" s="26"/>
    </row>
    <row r="32" spans="1:25" ht="51.75" customHeight="1" x14ac:dyDescent="0.25">
      <c r="B32" s="23">
        <v>6</v>
      </c>
      <c r="C32" s="82" t="s">
        <v>59</v>
      </c>
      <c r="D32" s="85"/>
      <c r="E32" s="85"/>
      <c r="F32" s="85"/>
      <c r="G32" s="85"/>
      <c r="H32" s="86"/>
      <c r="I32" s="49" t="s">
        <v>60</v>
      </c>
      <c r="J32" s="50"/>
      <c r="K32" s="50"/>
      <c r="L32" s="50"/>
      <c r="M32" s="50"/>
      <c r="N32" s="51"/>
      <c r="O32" s="20">
        <v>12</v>
      </c>
      <c r="P32" s="83"/>
      <c r="Q32" s="77"/>
      <c r="R32" s="87">
        <v>1.5</v>
      </c>
      <c r="S32" s="87"/>
      <c r="T32" s="88">
        <v>1250</v>
      </c>
      <c r="U32" s="87"/>
      <c r="V32" s="84">
        <f t="shared" si="0"/>
        <v>1.44E-2</v>
      </c>
      <c r="W32" s="84"/>
    </row>
    <row r="33" spans="1:23" ht="68.25" customHeight="1" x14ac:dyDescent="0.25">
      <c r="B33" s="19">
        <v>7</v>
      </c>
      <c r="C33" s="82" t="s">
        <v>61</v>
      </c>
      <c r="D33" s="50"/>
      <c r="E33" s="50"/>
      <c r="F33" s="50"/>
      <c r="G33" s="50"/>
      <c r="H33" s="51"/>
      <c r="I33" s="49" t="s">
        <v>62</v>
      </c>
      <c r="J33" s="50"/>
      <c r="K33" s="50"/>
      <c r="L33" s="50"/>
      <c r="M33" s="50"/>
      <c r="N33" s="51"/>
      <c r="O33" s="20">
        <v>12</v>
      </c>
      <c r="P33" s="83"/>
      <c r="Q33" s="77"/>
      <c r="R33" s="76">
        <v>8</v>
      </c>
      <c r="S33" s="77"/>
      <c r="T33" s="78">
        <v>1250</v>
      </c>
      <c r="U33" s="79"/>
      <c r="V33" s="84">
        <f>O33*R33/T33</f>
        <v>7.6799999999999993E-2</v>
      </c>
      <c r="W33" s="84"/>
    </row>
    <row r="34" spans="1:23" ht="51.75" hidden="1" customHeight="1" x14ac:dyDescent="0.25">
      <c r="B34" s="23">
        <v>8</v>
      </c>
      <c r="C34" s="59"/>
      <c r="D34" s="60"/>
      <c r="E34" s="60"/>
      <c r="F34" s="60"/>
      <c r="G34" s="60"/>
      <c r="H34" s="61"/>
      <c r="I34" s="59"/>
      <c r="J34" s="60"/>
      <c r="K34" s="60"/>
      <c r="L34" s="60"/>
      <c r="M34" s="60"/>
      <c r="N34" s="61"/>
      <c r="O34" s="27"/>
      <c r="P34" s="74"/>
      <c r="Q34" s="75"/>
      <c r="R34" s="76"/>
      <c r="S34" s="77"/>
      <c r="T34" s="78"/>
      <c r="U34" s="79"/>
      <c r="V34" s="80"/>
      <c r="W34" s="81"/>
    </row>
    <row r="35" spans="1:23" ht="51.75" hidden="1" customHeight="1" x14ac:dyDescent="0.25">
      <c r="B35" s="23"/>
      <c r="C35" s="49"/>
      <c r="D35" s="50"/>
      <c r="E35" s="50"/>
      <c r="F35" s="50"/>
      <c r="G35" s="50"/>
      <c r="H35" s="51"/>
      <c r="I35" s="49"/>
      <c r="J35" s="50"/>
      <c r="K35" s="50"/>
      <c r="L35" s="50"/>
      <c r="M35" s="50"/>
      <c r="N35" s="51"/>
      <c r="O35" s="27"/>
      <c r="P35" s="74"/>
      <c r="Q35" s="75"/>
      <c r="R35" s="76"/>
      <c r="S35" s="77"/>
      <c r="T35" s="78"/>
      <c r="U35" s="79"/>
      <c r="V35" s="80"/>
      <c r="W35" s="81"/>
    </row>
    <row r="36" spans="1:23" x14ac:dyDescent="0.25">
      <c r="B36" s="67" t="s">
        <v>63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70"/>
      <c r="S36" s="70"/>
      <c r="T36" s="71"/>
      <c r="U36" s="71"/>
      <c r="V36" s="72">
        <f>SUM(V27:W35)</f>
        <v>1.2839999999999998</v>
      </c>
      <c r="W36" s="71"/>
    </row>
    <row r="37" spans="1:23" x14ac:dyDescent="0.25">
      <c r="B37" s="67" t="s">
        <v>64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28"/>
      <c r="S37" s="29"/>
      <c r="T37" s="71"/>
      <c r="U37" s="71"/>
      <c r="V37" s="73">
        <f>V36</f>
        <v>1.2839999999999998</v>
      </c>
      <c r="W37" s="73"/>
    </row>
    <row r="38" spans="1:23" x14ac:dyDescent="0.2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1"/>
      <c r="S38" s="31"/>
      <c r="T38" s="30"/>
      <c r="U38" s="30"/>
      <c r="V38" s="32"/>
      <c r="W38" s="32"/>
    </row>
    <row r="39" spans="1:23" x14ac:dyDescent="0.25">
      <c r="A39" s="8" t="s">
        <v>65</v>
      </c>
      <c r="B39" s="4" t="s">
        <v>44</v>
      </c>
      <c r="C39" s="30"/>
      <c r="D39" s="30"/>
      <c r="E39" s="30"/>
      <c r="F39" s="2" t="s">
        <v>3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  <c r="S39" s="31"/>
      <c r="T39" s="30"/>
      <c r="U39" s="30"/>
      <c r="V39" s="32"/>
      <c r="W39" s="32"/>
    </row>
    <row r="40" spans="1:23" x14ac:dyDescent="0.25">
      <c r="B40" s="33" t="s">
        <v>66</v>
      </c>
      <c r="C40" s="66" t="s">
        <v>67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 t="s">
        <v>68</v>
      </c>
      <c r="O40" s="66"/>
      <c r="P40" s="66"/>
      <c r="Q40" s="66"/>
      <c r="R40" s="66"/>
      <c r="S40" s="66"/>
      <c r="T40" s="66"/>
      <c r="U40" s="66"/>
      <c r="V40" s="66"/>
      <c r="W40" s="66"/>
    </row>
    <row r="41" spans="1:23" ht="15" customHeight="1" x14ac:dyDescent="0.25">
      <c r="B41" s="23" t="s">
        <v>9</v>
      </c>
      <c r="C41" s="59" t="str">
        <f>I27</f>
        <v>Keabsahan SPJ yang diajukan oleh bidang</v>
      </c>
      <c r="D41" s="60"/>
      <c r="E41" s="60"/>
      <c r="F41" s="60"/>
      <c r="G41" s="60"/>
      <c r="H41" s="60"/>
      <c r="I41" s="60"/>
      <c r="J41" s="60"/>
      <c r="K41" s="60"/>
      <c r="L41" s="60"/>
      <c r="M41" s="61"/>
      <c r="N41" s="63" t="s">
        <v>69</v>
      </c>
      <c r="O41" s="64"/>
      <c r="P41" s="64"/>
      <c r="Q41" s="64"/>
      <c r="R41" s="64"/>
      <c r="S41" s="64"/>
      <c r="T41" s="64"/>
      <c r="U41" s="64"/>
      <c r="V41" s="64"/>
      <c r="W41" s="65"/>
    </row>
    <row r="42" spans="1:23" ht="15" customHeight="1" x14ac:dyDescent="0.25">
      <c r="B42" s="23" t="s">
        <v>11</v>
      </c>
      <c r="C42" s="59" t="str">
        <f>I28</f>
        <v>Terciptanya kebenaran informasi</v>
      </c>
      <c r="D42" s="60"/>
      <c r="E42" s="60"/>
      <c r="F42" s="60"/>
      <c r="G42" s="60"/>
      <c r="H42" s="60"/>
      <c r="I42" s="60"/>
      <c r="J42" s="60"/>
      <c r="K42" s="60"/>
      <c r="L42" s="60"/>
      <c r="M42" s="61"/>
      <c r="N42" s="63" t="s">
        <v>69</v>
      </c>
      <c r="O42" s="64"/>
      <c r="P42" s="64"/>
      <c r="Q42" s="64"/>
      <c r="R42" s="64"/>
      <c r="S42" s="64"/>
      <c r="T42" s="64"/>
      <c r="U42" s="64"/>
      <c r="V42" s="64"/>
      <c r="W42" s="65"/>
    </row>
    <row r="43" spans="1:23" ht="15" customHeight="1" x14ac:dyDescent="0.25">
      <c r="B43" s="23" t="s">
        <v>13</v>
      </c>
      <c r="C43" s="59" t="str">
        <f t="shared" ref="C43:C45" si="1">I30</f>
        <v>Laporan hasil temuan verifikasi</v>
      </c>
      <c r="D43" s="60"/>
      <c r="E43" s="60"/>
      <c r="F43" s="60"/>
      <c r="G43" s="60"/>
      <c r="H43" s="60"/>
      <c r="I43" s="60"/>
      <c r="J43" s="60"/>
      <c r="K43" s="60"/>
      <c r="L43" s="60"/>
      <c r="M43" s="61"/>
      <c r="N43" s="63" t="s">
        <v>69</v>
      </c>
      <c r="O43" s="64"/>
      <c r="P43" s="64"/>
      <c r="Q43" s="64"/>
      <c r="R43" s="64"/>
      <c r="S43" s="64"/>
      <c r="T43" s="64"/>
      <c r="U43" s="64"/>
      <c r="V43" s="64"/>
      <c r="W43" s="65"/>
    </row>
    <row r="44" spans="1:23" ht="15" customHeight="1" x14ac:dyDescent="0.25">
      <c r="B44" s="23" t="s">
        <v>16</v>
      </c>
      <c r="C44" s="59" t="str">
        <f t="shared" si="1"/>
        <v>Otorisasi berkas SPJ untuk pengarsipan</v>
      </c>
      <c r="D44" s="60"/>
      <c r="E44" s="60"/>
      <c r="F44" s="60"/>
      <c r="G44" s="60"/>
      <c r="H44" s="60"/>
      <c r="I44" s="60"/>
      <c r="J44" s="60"/>
      <c r="K44" s="60"/>
      <c r="L44" s="60"/>
      <c r="M44" s="61"/>
      <c r="N44" s="63" t="s">
        <v>69</v>
      </c>
      <c r="O44" s="64"/>
      <c r="P44" s="64"/>
      <c r="Q44" s="64"/>
      <c r="R44" s="64"/>
      <c r="S44" s="64"/>
      <c r="T44" s="64"/>
      <c r="U44" s="64"/>
      <c r="V44" s="64"/>
      <c r="W44" s="65"/>
    </row>
    <row r="45" spans="1:23" ht="15" customHeight="1" x14ac:dyDescent="0.25">
      <c r="B45" s="23" t="s">
        <v>19</v>
      </c>
      <c r="C45" s="59" t="str">
        <f t="shared" si="1"/>
        <v>Tersusunnya klasifikasi berkas SPJ</v>
      </c>
      <c r="D45" s="60"/>
      <c r="E45" s="60"/>
      <c r="F45" s="60"/>
      <c r="G45" s="60"/>
      <c r="H45" s="60"/>
      <c r="I45" s="60"/>
      <c r="J45" s="60"/>
      <c r="K45" s="60"/>
      <c r="L45" s="60"/>
      <c r="M45" s="61"/>
      <c r="N45" s="63" t="s">
        <v>70</v>
      </c>
      <c r="O45" s="64"/>
      <c r="P45" s="64"/>
      <c r="Q45" s="64"/>
      <c r="R45" s="64"/>
      <c r="S45" s="64"/>
      <c r="T45" s="64"/>
      <c r="U45" s="64"/>
      <c r="V45" s="64"/>
      <c r="W45" s="65"/>
    </row>
    <row r="46" spans="1:23" ht="15" customHeight="1" x14ac:dyDescent="0.25">
      <c r="B46" s="23" t="s">
        <v>22</v>
      </c>
      <c r="C46" s="59" t="str">
        <f>I33</f>
        <v>Laporan tugas kedinasan lain</v>
      </c>
      <c r="D46" s="60"/>
      <c r="E46" s="60"/>
      <c r="F46" s="60"/>
      <c r="G46" s="60"/>
      <c r="H46" s="60"/>
      <c r="I46" s="60"/>
      <c r="J46" s="60"/>
      <c r="K46" s="60"/>
      <c r="L46" s="60"/>
      <c r="M46" s="61"/>
      <c r="N46" s="62" t="s">
        <v>69</v>
      </c>
      <c r="O46" s="62"/>
      <c r="P46" s="62"/>
      <c r="Q46" s="62"/>
      <c r="R46" s="62"/>
      <c r="S46" s="62"/>
      <c r="T46" s="62"/>
      <c r="U46" s="62"/>
      <c r="V46" s="62"/>
      <c r="W46" s="62"/>
    </row>
    <row r="47" spans="1:23" hidden="1" x14ac:dyDescent="0.25">
      <c r="B47" s="23" t="s">
        <v>24</v>
      </c>
      <c r="C47" s="63"/>
      <c r="D47" s="64"/>
      <c r="E47" s="64"/>
      <c r="F47" s="64"/>
      <c r="G47" s="64"/>
      <c r="H47" s="64"/>
      <c r="I47" s="64"/>
      <c r="J47" s="64"/>
      <c r="K47" s="64"/>
      <c r="L47" s="64"/>
      <c r="M47" s="65"/>
      <c r="N47" s="63"/>
      <c r="O47" s="64"/>
      <c r="P47" s="64"/>
      <c r="Q47" s="64"/>
      <c r="R47" s="64"/>
      <c r="S47" s="64"/>
      <c r="T47" s="64"/>
      <c r="U47" s="64"/>
      <c r="V47" s="64"/>
      <c r="W47" s="65"/>
    </row>
    <row r="48" spans="1:23" x14ac:dyDescent="0.25"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x14ac:dyDescent="0.25">
      <c r="A49" s="8" t="s">
        <v>71</v>
      </c>
      <c r="B49" s="4" t="s">
        <v>72</v>
      </c>
      <c r="F49" s="4" t="s">
        <v>3</v>
      </c>
    </row>
    <row r="51" spans="1:23" x14ac:dyDescent="0.25">
      <c r="B51" s="34" t="s">
        <v>66</v>
      </c>
      <c r="C51" s="48" t="s">
        <v>73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 t="s">
        <v>74</v>
      </c>
      <c r="O51" s="48"/>
      <c r="P51" s="48"/>
      <c r="Q51" s="48"/>
      <c r="R51" s="48"/>
      <c r="S51" s="48"/>
      <c r="T51" s="48"/>
      <c r="U51" s="48"/>
      <c r="V51" s="48"/>
      <c r="W51" s="48"/>
    </row>
    <row r="52" spans="1:23" ht="15" customHeight="1" x14ac:dyDescent="0.25">
      <c r="B52" s="35">
        <v>1</v>
      </c>
      <c r="C52" s="56" t="s">
        <v>75</v>
      </c>
      <c r="D52" s="57"/>
      <c r="E52" s="57"/>
      <c r="F52" s="57"/>
      <c r="G52" s="57"/>
      <c r="H52" s="57"/>
      <c r="I52" s="57"/>
      <c r="J52" s="57"/>
      <c r="K52" s="57"/>
      <c r="L52" s="57"/>
      <c r="M52" s="58"/>
      <c r="N52" s="4" t="s">
        <v>76</v>
      </c>
      <c r="O52" s="36"/>
      <c r="P52" s="36"/>
      <c r="Q52" s="36"/>
      <c r="R52" s="36"/>
      <c r="S52" s="36"/>
      <c r="T52" s="36"/>
      <c r="U52" s="36"/>
      <c r="V52" s="36"/>
      <c r="W52" s="36"/>
    </row>
    <row r="53" spans="1:23" x14ac:dyDescent="0.25">
      <c r="B53" s="35">
        <v>2</v>
      </c>
      <c r="C53" s="56" t="s">
        <v>77</v>
      </c>
      <c r="D53" s="57"/>
      <c r="E53" s="57"/>
      <c r="F53" s="57"/>
      <c r="G53" s="57"/>
      <c r="H53" s="57"/>
      <c r="I53" s="57"/>
      <c r="J53" s="57"/>
      <c r="K53" s="57"/>
      <c r="L53" s="57"/>
      <c r="M53" s="58"/>
      <c r="N53" s="52" t="s">
        <v>78</v>
      </c>
      <c r="O53" s="52"/>
      <c r="P53" s="52"/>
      <c r="Q53" s="52"/>
      <c r="R53" s="52"/>
      <c r="S53" s="52"/>
      <c r="T53" s="52"/>
      <c r="U53" s="52"/>
      <c r="V53" s="52"/>
      <c r="W53" s="52"/>
    </row>
    <row r="54" spans="1:23" x14ac:dyDescent="0.25">
      <c r="B54" s="35">
        <v>3</v>
      </c>
      <c r="C54" s="52" t="s">
        <v>79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 t="s">
        <v>80</v>
      </c>
      <c r="O54" s="52"/>
      <c r="P54" s="52"/>
      <c r="Q54" s="52"/>
      <c r="R54" s="52"/>
      <c r="S54" s="52"/>
      <c r="T54" s="52"/>
      <c r="U54" s="52"/>
      <c r="V54" s="52"/>
      <c r="W54" s="52"/>
    </row>
    <row r="55" spans="1:23" x14ac:dyDescent="0.25">
      <c r="B55" s="35">
        <v>4</v>
      </c>
      <c r="C55" s="52" t="s">
        <v>81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 t="s">
        <v>82</v>
      </c>
      <c r="O55" s="52"/>
      <c r="P55" s="52"/>
      <c r="Q55" s="52"/>
      <c r="R55" s="52"/>
      <c r="S55" s="52"/>
      <c r="T55" s="52"/>
      <c r="U55" s="52"/>
      <c r="V55" s="52"/>
      <c r="W55" s="52"/>
    </row>
    <row r="56" spans="1:23" x14ac:dyDescent="0.25">
      <c r="B56" s="35">
        <v>5</v>
      </c>
      <c r="C56" s="52" t="s">
        <v>83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 t="s">
        <v>84</v>
      </c>
      <c r="O56" s="52"/>
      <c r="P56" s="52"/>
      <c r="Q56" s="52"/>
      <c r="R56" s="52"/>
      <c r="S56" s="52"/>
      <c r="T56" s="52"/>
      <c r="U56" s="52"/>
      <c r="V56" s="52"/>
      <c r="W56" s="52"/>
    </row>
    <row r="57" spans="1:23" hidden="1" x14ac:dyDescent="0.25">
      <c r="B57" s="23">
        <v>6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</row>
    <row r="58" spans="1:23" x14ac:dyDescent="0.25">
      <c r="B58" s="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x14ac:dyDescent="0.25">
      <c r="A59" s="8" t="s">
        <v>85</v>
      </c>
      <c r="B59" s="4" t="s">
        <v>86</v>
      </c>
      <c r="G59" s="4" t="s">
        <v>3</v>
      </c>
    </row>
    <row r="61" spans="1:23" x14ac:dyDescent="0.25">
      <c r="B61" s="34" t="s">
        <v>66</v>
      </c>
      <c r="C61" s="48" t="s">
        <v>87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 t="s">
        <v>88</v>
      </c>
      <c r="O61" s="48"/>
      <c r="P61" s="48"/>
      <c r="Q61" s="48"/>
      <c r="R61" s="48"/>
      <c r="S61" s="48"/>
      <c r="T61" s="48"/>
      <c r="U61" s="48"/>
      <c r="V61" s="48"/>
      <c r="W61" s="48"/>
    </row>
    <row r="62" spans="1:23" x14ac:dyDescent="0.25">
      <c r="B62" s="23">
        <v>1</v>
      </c>
      <c r="C62" s="52" t="s">
        <v>89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4" t="s">
        <v>90</v>
      </c>
      <c r="O62" s="54"/>
      <c r="P62" s="54"/>
      <c r="Q62" s="54"/>
      <c r="R62" s="54"/>
      <c r="S62" s="54"/>
      <c r="T62" s="54"/>
      <c r="U62" s="54"/>
      <c r="V62" s="54"/>
      <c r="W62" s="54"/>
    </row>
    <row r="63" spans="1:23" x14ac:dyDescent="0.25">
      <c r="B63" s="23">
        <v>2</v>
      </c>
      <c r="C63" s="54" t="s">
        <v>91</v>
      </c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4" t="s">
        <v>92</v>
      </c>
      <c r="O63" s="54"/>
      <c r="P63" s="54"/>
      <c r="Q63" s="54"/>
      <c r="R63" s="54"/>
      <c r="S63" s="54"/>
      <c r="T63" s="54"/>
      <c r="U63" s="54"/>
      <c r="V63" s="54"/>
      <c r="W63" s="54"/>
    </row>
    <row r="64" spans="1:23" x14ac:dyDescent="0.25">
      <c r="B64" s="23">
        <v>3</v>
      </c>
      <c r="C64" s="54" t="s">
        <v>93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 t="s">
        <v>92</v>
      </c>
      <c r="O64" s="54"/>
      <c r="P64" s="54"/>
      <c r="Q64" s="54"/>
      <c r="R64" s="54"/>
      <c r="S64" s="54"/>
      <c r="T64" s="54"/>
      <c r="U64" s="54"/>
      <c r="V64" s="54"/>
      <c r="W64" s="54"/>
    </row>
    <row r="65" spans="1:23" x14ac:dyDescent="0.25">
      <c r="B65" s="23">
        <v>4</v>
      </c>
      <c r="C65" s="54" t="s">
        <v>94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 t="s">
        <v>95</v>
      </c>
      <c r="O65" s="54"/>
      <c r="P65" s="54"/>
      <c r="Q65" s="54"/>
      <c r="R65" s="54"/>
      <c r="S65" s="54"/>
      <c r="T65" s="54"/>
      <c r="U65" s="54"/>
      <c r="V65" s="54"/>
      <c r="W65" s="54"/>
    </row>
    <row r="66" spans="1:23" hidden="1" x14ac:dyDescent="0.25">
      <c r="B66" s="23">
        <v>5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</row>
    <row r="67" spans="1:23" hidden="1" x14ac:dyDescent="0.25">
      <c r="B67" s="23">
        <v>6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</row>
    <row r="69" spans="1:23" x14ac:dyDescent="0.25">
      <c r="A69" s="8" t="s">
        <v>96</v>
      </c>
      <c r="B69" s="4" t="s">
        <v>97</v>
      </c>
      <c r="G69" s="4" t="s">
        <v>3</v>
      </c>
    </row>
    <row r="70" spans="1:23" ht="15" customHeight="1" x14ac:dyDescent="0.25">
      <c r="B70" s="2" t="s">
        <v>9</v>
      </c>
      <c r="C70" s="53" t="s">
        <v>98</v>
      </c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</row>
    <row r="71" spans="1:23" ht="15" customHeight="1" x14ac:dyDescent="0.25">
      <c r="B71" s="2" t="s">
        <v>11</v>
      </c>
      <c r="C71" s="53" t="s">
        <v>99</v>
      </c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</row>
    <row r="72" spans="1:23" ht="15" customHeight="1" x14ac:dyDescent="0.25">
      <c r="B72" s="2" t="s">
        <v>13</v>
      </c>
      <c r="C72" s="53" t="s">
        <v>100</v>
      </c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</row>
    <row r="73" spans="1:23" ht="15" customHeight="1" x14ac:dyDescent="0.25">
      <c r="B73" s="2" t="s">
        <v>16</v>
      </c>
      <c r="C73" s="53" t="s">
        <v>101</v>
      </c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</row>
    <row r="74" spans="1:23" ht="15" customHeight="1" x14ac:dyDescent="0.25">
      <c r="B74" s="2" t="s">
        <v>19</v>
      </c>
      <c r="C74" s="53" t="s">
        <v>102</v>
      </c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</row>
    <row r="75" spans="1:23" ht="15" customHeight="1" x14ac:dyDescent="0.25">
      <c r="B75" s="2" t="s">
        <v>22</v>
      </c>
      <c r="C75" s="53" t="s">
        <v>103</v>
      </c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</row>
    <row r="76" spans="1:23" ht="15" hidden="1" customHeight="1" x14ac:dyDescent="0.25">
      <c r="B76" s="2" t="s">
        <v>24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</row>
    <row r="77" spans="1:23" s="4" customFormat="1" ht="15" hidden="1" customHeight="1" x14ac:dyDescent="0.25">
      <c r="A77" s="8"/>
      <c r="B77" s="2" t="s">
        <v>104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</row>
    <row r="78" spans="1:23" s="4" customFormat="1" ht="15" hidden="1" customHeight="1" x14ac:dyDescent="0.25">
      <c r="A78" s="8"/>
      <c r="B78" s="2" t="s">
        <v>105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</row>
    <row r="79" spans="1:23" s="4" customFormat="1" ht="15" hidden="1" customHeight="1" x14ac:dyDescent="0.25">
      <c r="A79" s="8"/>
      <c r="B79" s="2" t="s">
        <v>106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</row>
    <row r="80" spans="1:23" s="4" customFormat="1" ht="15" hidden="1" customHeight="1" x14ac:dyDescent="0.25">
      <c r="A80" s="8"/>
      <c r="B80" s="2" t="s">
        <v>107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</row>
    <row r="81" spans="1:23" s="4" customFormat="1" ht="15" hidden="1" customHeight="1" x14ac:dyDescent="0.25">
      <c r="A81" s="8"/>
      <c r="B81" s="2" t="s">
        <v>108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</row>
    <row r="82" spans="1:23" s="4" customFormat="1" ht="15" hidden="1" customHeight="1" x14ac:dyDescent="0.25">
      <c r="A82" s="8"/>
      <c r="B82" s="2" t="s">
        <v>109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</row>
    <row r="84" spans="1:23" s="4" customFormat="1" ht="12.75" x14ac:dyDescent="0.25">
      <c r="A84" s="8" t="s">
        <v>110</v>
      </c>
      <c r="B84" s="4" t="s">
        <v>111</v>
      </c>
      <c r="E84" s="4" t="s">
        <v>3</v>
      </c>
    </row>
    <row r="85" spans="1:23" s="4" customFormat="1" ht="12.75" customHeight="1" x14ac:dyDescent="0.25">
      <c r="A85" s="8"/>
      <c r="B85" s="2" t="s">
        <v>9</v>
      </c>
      <c r="C85" s="53" t="s">
        <v>112</v>
      </c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</row>
    <row r="86" spans="1:23" s="4" customFormat="1" ht="12.75" customHeight="1" x14ac:dyDescent="0.25">
      <c r="A86" s="8"/>
      <c r="B86" s="2" t="s">
        <v>11</v>
      </c>
      <c r="C86" s="53" t="s">
        <v>113</v>
      </c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</row>
    <row r="87" spans="1:23" s="4" customFormat="1" ht="12.75" customHeight="1" x14ac:dyDescent="0.25">
      <c r="A87" s="8"/>
      <c r="B87" s="2" t="s">
        <v>13</v>
      </c>
      <c r="C87" s="53" t="s">
        <v>114</v>
      </c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</row>
    <row r="88" spans="1:23" s="4" customFormat="1" ht="12.75" customHeight="1" x14ac:dyDescent="0.25">
      <c r="A88" s="8"/>
      <c r="B88" s="2" t="s">
        <v>16</v>
      </c>
      <c r="C88" s="53" t="s">
        <v>115</v>
      </c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</row>
    <row r="89" spans="1:23" s="4" customFormat="1" ht="12.75" customHeight="1" x14ac:dyDescent="0.25">
      <c r="A89" s="8"/>
      <c r="B89" s="2" t="s">
        <v>19</v>
      </c>
      <c r="C89" s="53" t="s">
        <v>116</v>
      </c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</row>
    <row r="90" spans="1:23" s="4" customFormat="1" ht="12.75" customHeight="1" x14ac:dyDescent="0.25">
      <c r="A90" s="8"/>
      <c r="B90" s="2" t="s">
        <v>22</v>
      </c>
      <c r="C90" s="53" t="s">
        <v>117</v>
      </c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</row>
    <row r="91" spans="1:23" s="4" customFormat="1" ht="12.75" customHeight="1" x14ac:dyDescent="0.25">
      <c r="A91" s="8"/>
      <c r="B91" s="2" t="s">
        <v>24</v>
      </c>
      <c r="C91" s="43" t="s">
        <v>118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</row>
    <row r="92" spans="1:23" s="4" customFormat="1" ht="12.75" hidden="1" x14ac:dyDescent="0.25">
      <c r="A92" s="8"/>
      <c r="B92" s="2" t="s">
        <v>104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</row>
    <row r="93" spans="1:23" s="4" customFormat="1" ht="12.75" hidden="1" x14ac:dyDescent="0.25">
      <c r="A93" s="8"/>
      <c r="B93" s="2" t="s">
        <v>105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</row>
    <row r="94" spans="1:23" s="4" customFormat="1" ht="12.75" hidden="1" x14ac:dyDescent="0.25">
      <c r="A94" s="8"/>
      <c r="B94" s="2" t="s">
        <v>106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</row>
    <row r="95" spans="1:23" s="4" customFormat="1" ht="12.75" hidden="1" x14ac:dyDescent="0.25">
      <c r="A95" s="8"/>
      <c r="B95" s="2" t="s">
        <v>107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</row>
    <row r="96" spans="1:23" s="4" customFormat="1" ht="12.75" hidden="1" x14ac:dyDescent="0.25">
      <c r="A96" s="8"/>
      <c r="B96" s="2" t="s">
        <v>108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</row>
    <row r="97" spans="1:23" s="4" customFormat="1" ht="12.75" hidden="1" x14ac:dyDescent="0.25">
      <c r="A97" s="8"/>
      <c r="B97" s="2" t="s">
        <v>109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</row>
    <row r="99" spans="1:23" x14ac:dyDescent="0.25">
      <c r="A99" s="8" t="s">
        <v>119</v>
      </c>
      <c r="B99" s="4" t="s">
        <v>120</v>
      </c>
      <c r="G99" s="4" t="s">
        <v>3</v>
      </c>
    </row>
    <row r="101" spans="1:23" x14ac:dyDescent="0.25">
      <c r="B101" s="34" t="s">
        <v>66</v>
      </c>
      <c r="C101" s="48" t="s">
        <v>121</v>
      </c>
      <c r="D101" s="48"/>
      <c r="E101" s="48"/>
      <c r="F101" s="48"/>
      <c r="G101" s="48"/>
      <c r="H101" s="48"/>
      <c r="I101" s="48"/>
      <c r="J101" s="48" t="s">
        <v>122</v>
      </c>
      <c r="K101" s="48"/>
      <c r="L101" s="48"/>
      <c r="M101" s="48"/>
      <c r="N101" s="48"/>
      <c r="O101" s="48"/>
      <c r="P101" s="48"/>
      <c r="Q101" s="48" t="s">
        <v>123</v>
      </c>
      <c r="R101" s="48"/>
      <c r="S101" s="48"/>
      <c r="T101" s="48"/>
      <c r="U101" s="48"/>
      <c r="V101" s="48"/>
      <c r="W101" s="48"/>
    </row>
    <row r="102" spans="1:23" ht="15" customHeight="1" x14ac:dyDescent="0.25">
      <c r="B102" s="37">
        <v>1</v>
      </c>
      <c r="C102" s="49" t="s">
        <v>124</v>
      </c>
      <c r="D102" s="50"/>
      <c r="E102" s="50"/>
      <c r="F102" s="50"/>
      <c r="G102" s="50"/>
      <c r="H102" s="50"/>
      <c r="I102" s="51"/>
      <c r="J102" s="52" t="s">
        <v>125</v>
      </c>
      <c r="K102" s="52"/>
      <c r="L102" s="52"/>
      <c r="M102" s="52"/>
      <c r="N102" s="52"/>
      <c r="O102" s="52"/>
      <c r="P102" s="52"/>
      <c r="Q102" s="49" t="s">
        <v>126</v>
      </c>
      <c r="R102" s="50"/>
      <c r="S102" s="50"/>
      <c r="T102" s="50"/>
      <c r="U102" s="50"/>
      <c r="V102" s="50"/>
      <c r="W102" s="51"/>
    </row>
    <row r="103" spans="1:23" ht="15" customHeight="1" x14ac:dyDescent="0.25">
      <c r="B103" s="37">
        <v>2</v>
      </c>
      <c r="C103" s="49" t="s">
        <v>127</v>
      </c>
      <c r="D103" s="50"/>
      <c r="E103" s="50"/>
      <c r="F103" s="50"/>
      <c r="G103" s="50"/>
      <c r="H103" s="50"/>
      <c r="I103" s="51"/>
      <c r="J103" s="52" t="s">
        <v>125</v>
      </c>
      <c r="K103" s="52"/>
      <c r="L103" s="52"/>
      <c r="M103" s="52"/>
      <c r="N103" s="52"/>
      <c r="O103" s="52"/>
      <c r="P103" s="52"/>
      <c r="Q103" s="49" t="s">
        <v>128</v>
      </c>
      <c r="R103" s="50"/>
      <c r="S103" s="50"/>
      <c r="T103" s="50"/>
      <c r="U103" s="50"/>
      <c r="V103" s="50"/>
      <c r="W103" s="51"/>
    </row>
    <row r="105" spans="1:23" x14ac:dyDescent="0.25">
      <c r="A105" s="8" t="s">
        <v>129</v>
      </c>
      <c r="B105" s="4" t="s">
        <v>130</v>
      </c>
      <c r="I105" s="4" t="s">
        <v>3</v>
      </c>
      <c r="J105" s="38"/>
    </row>
    <row r="107" spans="1:23" x14ac:dyDescent="0.25">
      <c r="B107" s="33" t="s">
        <v>66</v>
      </c>
      <c r="C107" s="48" t="s">
        <v>131</v>
      </c>
      <c r="D107" s="48"/>
      <c r="E107" s="48"/>
      <c r="F107" s="48"/>
      <c r="G107" s="48"/>
      <c r="H107" s="48"/>
      <c r="I107" s="48"/>
      <c r="J107" s="48"/>
      <c r="K107" s="48"/>
      <c r="L107" s="48" t="s">
        <v>132</v>
      </c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</row>
    <row r="108" spans="1:23" x14ac:dyDescent="0.25">
      <c r="B108" s="37">
        <v>1</v>
      </c>
      <c r="C108" s="47" t="s">
        <v>133</v>
      </c>
      <c r="D108" s="47"/>
      <c r="E108" s="47"/>
      <c r="F108" s="47"/>
      <c r="G108" s="47"/>
      <c r="H108" s="47"/>
      <c r="I108" s="47"/>
      <c r="J108" s="47"/>
      <c r="K108" s="47"/>
      <c r="L108" s="47" t="str">
        <f>'[6]URAIAN JABATAN'!L107</f>
        <v>Dalam ruangan tertutup</v>
      </c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1:23" x14ac:dyDescent="0.25">
      <c r="B109" s="37">
        <v>2</v>
      </c>
      <c r="C109" s="47" t="s">
        <v>134</v>
      </c>
      <c r="D109" s="47"/>
      <c r="E109" s="47"/>
      <c r="F109" s="47"/>
      <c r="G109" s="47"/>
      <c r="H109" s="47"/>
      <c r="I109" s="47"/>
      <c r="J109" s="47"/>
      <c r="K109" s="47"/>
      <c r="L109" s="47" t="str">
        <f>'[6]URAIAN JABATAN'!L108</f>
        <v>Sejuk dengan perubahan</v>
      </c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1:23" x14ac:dyDescent="0.25">
      <c r="B110" s="37">
        <v>3</v>
      </c>
      <c r="C110" s="47" t="s">
        <v>135</v>
      </c>
      <c r="D110" s="47"/>
      <c r="E110" s="47"/>
      <c r="F110" s="47"/>
      <c r="G110" s="47"/>
      <c r="H110" s="47"/>
      <c r="I110" s="47"/>
      <c r="J110" s="47"/>
      <c r="K110" s="47"/>
      <c r="L110" s="47" t="str">
        <f>'[6]URAIAN JABATAN'!L109</f>
        <v>Kering</v>
      </c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1:23" x14ac:dyDescent="0.25">
      <c r="B111" s="37">
        <v>4</v>
      </c>
      <c r="C111" s="47" t="s">
        <v>136</v>
      </c>
      <c r="D111" s="47"/>
      <c r="E111" s="47"/>
      <c r="F111" s="47"/>
      <c r="G111" s="47"/>
      <c r="H111" s="47"/>
      <c r="I111" s="47"/>
      <c r="J111" s="47"/>
      <c r="K111" s="47"/>
      <c r="L111" s="47" t="str">
        <f>'[6]URAIAN JABATAN'!L110</f>
        <v>Cukup</v>
      </c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1:23" x14ac:dyDescent="0.25">
      <c r="B112" s="37">
        <v>5</v>
      </c>
      <c r="C112" s="47" t="s">
        <v>137</v>
      </c>
      <c r="D112" s="47"/>
      <c r="E112" s="47"/>
      <c r="F112" s="47"/>
      <c r="G112" s="47"/>
      <c r="H112" s="47"/>
      <c r="I112" s="47"/>
      <c r="J112" s="47"/>
      <c r="K112" s="47"/>
      <c r="L112" s="47" t="str">
        <f>'[6]URAIAN JABATAN'!L111</f>
        <v>Rendah, rata, dan strategis</v>
      </c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1:23" x14ac:dyDescent="0.25">
      <c r="B113" s="37">
        <v>6</v>
      </c>
      <c r="C113" s="47" t="s">
        <v>138</v>
      </c>
      <c r="D113" s="47"/>
      <c r="E113" s="47"/>
      <c r="F113" s="47"/>
      <c r="G113" s="47"/>
      <c r="H113" s="47"/>
      <c r="I113" s="47"/>
      <c r="J113" s="47"/>
      <c r="K113" s="47"/>
      <c r="L113" s="47" t="str">
        <f>'[6]URAIAN JABATAN'!L112</f>
        <v>Terang</v>
      </c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1:23" x14ac:dyDescent="0.25">
      <c r="B114" s="37">
        <v>7</v>
      </c>
      <c r="C114" s="47" t="s">
        <v>139</v>
      </c>
      <c r="D114" s="47"/>
      <c r="E114" s="47"/>
      <c r="F114" s="47"/>
      <c r="G114" s="47"/>
      <c r="H114" s="47"/>
      <c r="I114" s="47"/>
      <c r="J114" s="47"/>
      <c r="K114" s="47"/>
      <c r="L114" s="47" t="str">
        <f>'[6]URAIAN JABATAN'!L113</f>
        <v>Tenang</v>
      </c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1:23" x14ac:dyDescent="0.25">
      <c r="B115" s="37">
        <v>8</v>
      </c>
      <c r="C115" s="47" t="s">
        <v>140</v>
      </c>
      <c r="D115" s="47"/>
      <c r="E115" s="47"/>
      <c r="F115" s="47"/>
      <c r="G115" s="47"/>
      <c r="H115" s="47"/>
      <c r="I115" s="47"/>
      <c r="J115" s="47"/>
      <c r="K115" s="47"/>
      <c r="L115" s="47" t="str">
        <f>'[6]URAIAN JABATAN'!L114</f>
        <v>Bersih</v>
      </c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1:23" x14ac:dyDescent="0.25">
      <c r="B116" s="37">
        <v>9</v>
      </c>
      <c r="C116" s="47" t="s">
        <v>141</v>
      </c>
      <c r="D116" s="47"/>
      <c r="E116" s="47"/>
      <c r="F116" s="47"/>
      <c r="G116" s="47"/>
      <c r="H116" s="47"/>
      <c r="I116" s="47"/>
      <c r="J116" s="47"/>
      <c r="K116" s="47"/>
      <c r="L116" s="47" t="str">
        <f>'[6]URAIAN JABATAN'!L115</f>
        <v>-</v>
      </c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8" spans="1:23" x14ac:dyDescent="0.25">
      <c r="A118" s="8" t="s">
        <v>142</v>
      </c>
      <c r="B118" s="4" t="s">
        <v>143</v>
      </c>
      <c r="F118" s="4" t="s">
        <v>3</v>
      </c>
    </row>
    <row r="119" spans="1:23" ht="9.75" customHeight="1" x14ac:dyDescent="0.25"/>
    <row r="120" spans="1:23" x14ac:dyDescent="0.25">
      <c r="B120" s="34" t="s">
        <v>66</v>
      </c>
      <c r="C120" s="48" t="s">
        <v>144</v>
      </c>
      <c r="D120" s="48"/>
      <c r="E120" s="48"/>
      <c r="F120" s="48"/>
      <c r="G120" s="48"/>
      <c r="H120" s="48"/>
      <c r="I120" s="48"/>
      <c r="J120" s="48"/>
      <c r="K120" s="48"/>
      <c r="L120" s="48" t="s">
        <v>145</v>
      </c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</row>
    <row r="121" spans="1:23" x14ac:dyDescent="0.25">
      <c r="B121" s="37">
        <v>1</v>
      </c>
      <c r="C121" s="47" t="s">
        <v>146</v>
      </c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3" spans="1:23" x14ac:dyDescent="0.25">
      <c r="A123" s="8" t="s">
        <v>147</v>
      </c>
      <c r="B123" s="4" t="s">
        <v>148</v>
      </c>
      <c r="F123" s="8"/>
      <c r="H123" s="8" t="s">
        <v>3</v>
      </c>
    </row>
    <row r="124" spans="1:23" ht="20.100000000000001" customHeight="1" x14ac:dyDescent="0.25">
      <c r="B124" s="2" t="s">
        <v>9</v>
      </c>
      <c r="C124" s="3" t="s">
        <v>149</v>
      </c>
      <c r="D124" s="3"/>
      <c r="E124" s="3"/>
      <c r="F124" s="3"/>
      <c r="G124" s="3"/>
      <c r="H124" s="2" t="s">
        <v>150</v>
      </c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</row>
    <row r="125" spans="1:23" ht="20.100000000000001" customHeight="1" x14ac:dyDescent="0.25">
      <c r="B125" s="2"/>
      <c r="C125" s="3"/>
      <c r="D125" s="3"/>
      <c r="E125" s="3"/>
      <c r="F125" s="3"/>
      <c r="G125" s="3"/>
      <c r="H125" s="2"/>
      <c r="I125" s="45" t="s">
        <v>151</v>
      </c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</row>
    <row r="126" spans="1:23" ht="20.100000000000001" customHeight="1" x14ac:dyDescent="0.25">
      <c r="B126" s="2"/>
      <c r="C126" s="3"/>
      <c r="D126" s="3"/>
      <c r="E126" s="3"/>
      <c r="F126" s="3"/>
      <c r="G126" s="3"/>
      <c r="H126" s="2"/>
      <c r="I126" s="45" t="s">
        <v>152</v>
      </c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</row>
    <row r="127" spans="1:23" x14ac:dyDescent="0.25">
      <c r="B127" s="8" t="s">
        <v>11</v>
      </c>
      <c r="C127" s="4" t="s">
        <v>153</v>
      </c>
      <c r="H127" s="8" t="s">
        <v>3</v>
      </c>
    </row>
    <row r="128" spans="1:23" x14ac:dyDescent="0.25">
      <c r="A128" s="2"/>
      <c r="B128" s="2"/>
      <c r="C128" s="3" t="s">
        <v>154</v>
      </c>
      <c r="D128" s="3" t="s">
        <v>155</v>
      </c>
      <c r="E128" s="3" t="s">
        <v>156</v>
      </c>
      <c r="F128" s="42" t="s">
        <v>157</v>
      </c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</row>
    <row r="129" spans="1:23" x14ac:dyDescent="0.25">
      <c r="A129" s="2"/>
      <c r="B129" s="2"/>
      <c r="C129" s="3" t="s">
        <v>158</v>
      </c>
      <c r="D129" s="3" t="s">
        <v>159</v>
      </c>
      <c r="E129" s="3" t="s">
        <v>156</v>
      </c>
      <c r="F129" s="42" t="s">
        <v>160</v>
      </c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</row>
    <row r="130" spans="1:23" x14ac:dyDescent="0.25">
      <c r="A130" s="2"/>
      <c r="B130" s="2"/>
      <c r="C130" s="3" t="s">
        <v>161</v>
      </c>
      <c r="D130" s="3" t="s">
        <v>162</v>
      </c>
      <c r="E130" s="3" t="s">
        <v>156</v>
      </c>
      <c r="F130" s="45" t="s">
        <v>163</v>
      </c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</row>
    <row r="131" spans="1:23" x14ac:dyDescent="0.25">
      <c r="A131" s="2"/>
      <c r="B131" s="2"/>
      <c r="C131" s="3" t="s">
        <v>164</v>
      </c>
      <c r="D131" s="3" t="s">
        <v>165</v>
      </c>
      <c r="E131" s="3" t="s">
        <v>156</v>
      </c>
      <c r="F131" s="45" t="s">
        <v>166</v>
      </c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</row>
    <row r="132" spans="1:23" x14ac:dyDescent="0.25">
      <c r="A132" s="2"/>
      <c r="B132" s="2"/>
      <c r="C132" s="3"/>
      <c r="D132" s="3"/>
      <c r="E132" s="3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x14ac:dyDescent="0.25">
      <c r="B133" s="8" t="s">
        <v>13</v>
      </c>
      <c r="C133" s="4" t="s">
        <v>167</v>
      </c>
    </row>
    <row r="134" spans="1:23" ht="30" customHeight="1" x14ac:dyDescent="0.25">
      <c r="B134" s="8"/>
      <c r="C134" s="3" t="s">
        <v>154</v>
      </c>
      <c r="D134" s="3" t="s">
        <v>168</v>
      </c>
      <c r="E134" s="3" t="s">
        <v>156</v>
      </c>
      <c r="F134" s="46" t="s">
        <v>169</v>
      </c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</row>
    <row r="135" spans="1:23" ht="25.5" customHeight="1" x14ac:dyDescent="0.25">
      <c r="B135" s="8"/>
      <c r="C135" s="3" t="s">
        <v>158</v>
      </c>
      <c r="D135" s="3" t="s">
        <v>170</v>
      </c>
      <c r="E135" s="3" t="s">
        <v>156</v>
      </c>
      <c r="F135" s="46" t="s">
        <v>171</v>
      </c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</row>
    <row r="136" spans="1:23" ht="30" customHeight="1" x14ac:dyDescent="0.25">
      <c r="B136" s="8"/>
      <c r="C136" s="3" t="s">
        <v>161</v>
      </c>
      <c r="D136" s="3" t="s">
        <v>172</v>
      </c>
      <c r="E136" s="3" t="s">
        <v>156</v>
      </c>
      <c r="F136" s="42" t="s">
        <v>173</v>
      </c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</row>
    <row r="137" spans="1:23" x14ac:dyDescent="0.25">
      <c r="B137" s="8"/>
      <c r="C137" s="3"/>
      <c r="D137" s="3"/>
      <c r="E137" s="3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7"/>
      <c r="V137" s="7"/>
      <c r="W137" s="7"/>
    </row>
    <row r="138" spans="1:23" x14ac:dyDescent="0.25">
      <c r="B138" s="8" t="s">
        <v>16</v>
      </c>
      <c r="C138" s="4" t="s">
        <v>174</v>
      </c>
      <c r="F138" s="4" t="s">
        <v>3</v>
      </c>
    </row>
    <row r="139" spans="1:23" ht="30" customHeight="1" x14ac:dyDescent="0.25">
      <c r="B139" s="8"/>
      <c r="C139" s="4" t="s">
        <v>154</v>
      </c>
      <c r="D139" s="4" t="s">
        <v>175</v>
      </c>
      <c r="H139" s="44" t="s">
        <v>176</v>
      </c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3"/>
    </row>
    <row r="140" spans="1:23" hidden="1" x14ac:dyDescent="0.25">
      <c r="B140" s="8"/>
      <c r="C140" s="4" t="s">
        <v>158</v>
      </c>
      <c r="H140" s="4" t="s">
        <v>3</v>
      </c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</row>
    <row r="141" spans="1:23" x14ac:dyDescent="0.25">
      <c r="B141" s="8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</row>
    <row r="142" spans="1:23" x14ac:dyDescent="0.25">
      <c r="B142" s="8" t="s">
        <v>19</v>
      </c>
      <c r="C142" s="4" t="s">
        <v>177</v>
      </c>
      <c r="F142" s="4" t="s">
        <v>3</v>
      </c>
    </row>
    <row r="143" spans="1:23" x14ac:dyDescent="0.25">
      <c r="B143" s="8"/>
      <c r="C143" s="4" t="s">
        <v>212</v>
      </c>
      <c r="D143" s="4" t="s">
        <v>213</v>
      </c>
    </row>
    <row r="144" spans="1:23" x14ac:dyDescent="0.25">
      <c r="B144" s="8"/>
      <c r="C144" s="4" t="s">
        <v>214</v>
      </c>
      <c r="D144" s="4" t="s">
        <v>215</v>
      </c>
    </row>
    <row r="145" spans="2:23" x14ac:dyDescent="0.25">
      <c r="B145" s="8"/>
      <c r="C145" s="4" t="s">
        <v>216</v>
      </c>
      <c r="D145" s="4" t="s">
        <v>217</v>
      </c>
    </row>
    <row r="146" spans="2:23" x14ac:dyDescent="0.25">
      <c r="B146" s="8"/>
      <c r="C146" s="4" t="s">
        <v>218</v>
      </c>
      <c r="D146" s="4" t="s">
        <v>219</v>
      </c>
    </row>
    <row r="147" spans="2:23" x14ac:dyDescent="0.25">
      <c r="B147" s="8"/>
      <c r="C147" s="4" t="s">
        <v>220</v>
      </c>
      <c r="D147" s="4" t="s">
        <v>221</v>
      </c>
    </row>
    <row r="148" spans="2:23" x14ac:dyDescent="0.25">
      <c r="B148" s="8"/>
      <c r="C148" s="4" t="s">
        <v>222</v>
      </c>
      <c r="D148" s="4" t="s">
        <v>223</v>
      </c>
    </row>
    <row r="149" spans="2:23" x14ac:dyDescent="0.25">
      <c r="B149" s="8"/>
    </row>
    <row r="150" spans="2:23" x14ac:dyDescent="0.25">
      <c r="B150" s="8" t="s">
        <v>22</v>
      </c>
      <c r="C150" s="4" t="s">
        <v>178</v>
      </c>
      <c r="F150" s="4" t="s">
        <v>3</v>
      </c>
    </row>
    <row r="151" spans="2:23" x14ac:dyDescent="0.25">
      <c r="B151" s="8"/>
      <c r="C151" s="4" t="s">
        <v>154</v>
      </c>
      <c r="D151" s="4" t="s">
        <v>179</v>
      </c>
      <c r="H151" s="4" t="s">
        <v>180</v>
      </c>
    </row>
    <row r="152" spans="2:23" x14ac:dyDescent="0.25">
      <c r="B152" s="8"/>
      <c r="C152" s="4" t="s">
        <v>158</v>
      </c>
      <c r="D152" s="4" t="s">
        <v>181</v>
      </c>
      <c r="H152" s="4" t="s">
        <v>182</v>
      </c>
    </row>
    <row r="153" spans="2:23" x14ac:dyDescent="0.25">
      <c r="B153" s="8"/>
      <c r="C153" s="4" t="s">
        <v>161</v>
      </c>
      <c r="D153" s="4" t="s">
        <v>183</v>
      </c>
      <c r="H153" s="4" t="s">
        <v>182</v>
      </c>
    </row>
    <row r="154" spans="2:23" x14ac:dyDescent="0.25">
      <c r="B154" s="8"/>
      <c r="C154" s="4" t="s">
        <v>164</v>
      </c>
      <c r="D154" s="4" t="s">
        <v>184</v>
      </c>
      <c r="H154" s="4" t="s">
        <v>182</v>
      </c>
    </row>
    <row r="155" spans="2:23" x14ac:dyDescent="0.25">
      <c r="B155" s="8"/>
      <c r="C155" s="4" t="s">
        <v>185</v>
      </c>
      <c r="D155" s="4" t="s">
        <v>186</v>
      </c>
      <c r="H155" s="4" t="s">
        <v>182</v>
      </c>
    </row>
    <row r="156" spans="2:23" x14ac:dyDescent="0.25">
      <c r="B156" s="8"/>
      <c r="C156" s="4" t="s">
        <v>187</v>
      </c>
      <c r="D156" s="4" t="s">
        <v>188</v>
      </c>
      <c r="H156" s="4" t="s">
        <v>182</v>
      </c>
    </row>
    <row r="157" spans="2:23" x14ac:dyDescent="0.25">
      <c r="B157" s="8" t="s">
        <v>108</v>
      </c>
      <c r="C157" s="4" t="s">
        <v>189</v>
      </c>
      <c r="G157" s="4" t="s">
        <v>3</v>
      </c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</row>
    <row r="158" spans="2:23" x14ac:dyDescent="0.25">
      <c r="B158" s="8"/>
      <c r="C158" s="4" t="s">
        <v>154</v>
      </c>
      <c r="D158" s="4" t="s">
        <v>190</v>
      </c>
      <c r="F158" s="4" t="s">
        <v>3</v>
      </c>
      <c r="G158" s="4" t="str">
        <f>'[6]URAIAN JABATAN'!G156</f>
        <v>-</v>
      </c>
      <c r="H158" s="39" t="s">
        <v>191</v>
      </c>
    </row>
    <row r="159" spans="2:23" x14ac:dyDescent="0.25">
      <c r="B159" s="8"/>
      <c r="C159" s="4" t="s">
        <v>158</v>
      </c>
      <c r="D159" s="4" t="s">
        <v>192</v>
      </c>
      <c r="F159" s="4" t="s">
        <v>3</v>
      </c>
    </row>
    <row r="160" spans="2:23" x14ac:dyDescent="0.25">
      <c r="B160" s="8"/>
      <c r="G160" s="4" t="s">
        <v>193</v>
      </c>
      <c r="H160" s="39" t="s">
        <v>194</v>
      </c>
    </row>
    <row r="161" spans="1:23" ht="14.25" customHeight="1" x14ac:dyDescent="0.25">
      <c r="B161" s="8"/>
      <c r="G161" s="4" t="s">
        <v>195</v>
      </c>
      <c r="H161" s="39" t="s">
        <v>196</v>
      </c>
    </row>
    <row r="162" spans="1:23" x14ac:dyDescent="0.25">
      <c r="B162" s="8"/>
      <c r="G162" s="4" t="s">
        <v>197</v>
      </c>
      <c r="H162" s="39" t="s">
        <v>198</v>
      </c>
    </row>
    <row r="163" spans="1:23" x14ac:dyDescent="0.25">
      <c r="B163" s="8"/>
      <c r="C163" s="4" t="s">
        <v>161</v>
      </c>
      <c r="D163" s="4" t="s">
        <v>199</v>
      </c>
      <c r="F163" s="4" t="s">
        <v>3</v>
      </c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</row>
    <row r="164" spans="1:23" x14ac:dyDescent="0.25">
      <c r="B164" s="8"/>
      <c r="G164" s="4" t="s">
        <v>200</v>
      </c>
      <c r="H164" s="39" t="s">
        <v>201</v>
      </c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</row>
    <row r="165" spans="1:23" x14ac:dyDescent="0.25">
      <c r="B165" s="8"/>
      <c r="G165" s="4" t="s">
        <v>202</v>
      </c>
      <c r="H165" s="39" t="s">
        <v>203</v>
      </c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</row>
    <row r="166" spans="1:23" x14ac:dyDescent="0.25">
      <c r="B166" s="8"/>
      <c r="G166" s="4" t="s">
        <v>204</v>
      </c>
      <c r="H166" s="39" t="s">
        <v>205</v>
      </c>
    </row>
    <row r="168" spans="1:23" x14ac:dyDescent="0.25">
      <c r="A168" s="8" t="s">
        <v>206</v>
      </c>
      <c r="B168" s="4" t="s">
        <v>207</v>
      </c>
      <c r="I168" s="4" t="s">
        <v>208</v>
      </c>
    </row>
    <row r="169" spans="1:23" x14ac:dyDescent="0.25">
      <c r="A169" s="8" t="s">
        <v>209</v>
      </c>
      <c r="B169" s="4" t="s">
        <v>210</v>
      </c>
      <c r="I169" s="4" t="s">
        <v>211</v>
      </c>
    </row>
  </sheetData>
  <mergeCells count="197">
    <mergeCell ref="A2:W2"/>
    <mergeCell ref="H5:W5"/>
    <mergeCell ref="H8:W8"/>
    <mergeCell ref="H9:W9"/>
    <mergeCell ref="H10:W10"/>
    <mergeCell ref="H11:W11"/>
    <mergeCell ref="J23:W23"/>
    <mergeCell ref="J24:W24"/>
    <mergeCell ref="C26:H26"/>
    <mergeCell ref="I26:N26"/>
    <mergeCell ref="O26:Q26"/>
    <mergeCell ref="R26:S26"/>
    <mergeCell ref="T26:U26"/>
    <mergeCell ref="V26:W26"/>
    <mergeCell ref="H12:W12"/>
    <mergeCell ref="H13:W13"/>
    <mergeCell ref="H14:W14"/>
    <mergeCell ref="J18:V18"/>
    <mergeCell ref="J19:W19"/>
    <mergeCell ref="J20:W20"/>
    <mergeCell ref="V28:W28"/>
    <mergeCell ref="C29:H29"/>
    <mergeCell ref="I29:N29"/>
    <mergeCell ref="R29:S29"/>
    <mergeCell ref="T29:U29"/>
    <mergeCell ref="V29:W29"/>
    <mergeCell ref="C27:H27"/>
    <mergeCell ref="I27:N27"/>
    <mergeCell ref="R27:S27"/>
    <mergeCell ref="T27:U27"/>
    <mergeCell ref="V27:W27"/>
    <mergeCell ref="C28:H28"/>
    <mergeCell ref="I28:N28"/>
    <mergeCell ref="P28:Q28"/>
    <mergeCell ref="R28:S28"/>
    <mergeCell ref="T28:U28"/>
    <mergeCell ref="C31:H31"/>
    <mergeCell ref="I31:N31"/>
    <mergeCell ref="P31:Q31"/>
    <mergeCell ref="R31:S31"/>
    <mergeCell ref="T31:U31"/>
    <mergeCell ref="V31:W31"/>
    <mergeCell ref="C30:H30"/>
    <mergeCell ref="I30:N30"/>
    <mergeCell ref="P30:Q30"/>
    <mergeCell ref="R30:S30"/>
    <mergeCell ref="T30:U30"/>
    <mergeCell ref="V30:W30"/>
    <mergeCell ref="C33:H33"/>
    <mergeCell ref="I33:N33"/>
    <mergeCell ref="P33:Q33"/>
    <mergeCell ref="R33:S33"/>
    <mergeCell ref="T33:U33"/>
    <mergeCell ref="V33:W33"/>
    <mergeCell ref="C32:H32"/>
    <mergeCell ref="I32:N32"/>
    <mergeCell ref="P32:Q32"/>
    <mergeCell ref="R32:S32"/>
    <mergeCell ref="T32:U32"/>
    <mergeCell ref="V32:W32"/>
    <mergeCell ref="C35:H35"/>
    <mergeCell ref="I35:N35"/>
    <mergeCell ref="P35:Q35"/>
    <mergeCell ref="R35:S35"/>
    <mergeCell ref="T35:U35"/>
    <mergeCell ref="V35:W35"/>
    <mergeCell ref="C34:H34"/>
    <mergeCell ref="I34:N34"/>
    <mergeCell ref="P34:Q34"/>
    <mergeCell ref="R34:S34"/>
    <mergeCell ref="T34:U34"/>
    <mergeCell ref="V34:W34"/>
    <mergeCell ref="C40:M40"/>
    <mergeCell ref="N40:W40"/>
    <mergeCell ref="C41:M41"/>
    <mergeCell ref="N41:W41"/>
    <mergeCell ref="C42:M42"/>
    <mergeCell ref="N42:W42"/>
    <mergeCell ref="B36:Q36"/>
    <mergeCell ref="R36:S36"/>
    <mergeCell ref="T36:U36"/>
    <mergeCell ref="V36:W36"/>
    <mergeCell ref="B37:Q37"/>
    <mergeCell ref="T37:U37"/>
    <mergeCell ref="V37:W37"/>
    <mergeCell ref="C46:M46"/>
    <mergeCell ref="N46:W46"/>
    <mergeCell ref="C47:M47"/>
    <mergeCell ref="N47:W47"/>
    <mergeCell ref="C51:M51"/>
    <mergeCell ref="N51:W51"/>
    <mergeCell ref="C43:M43"/>
    <mergeCell ref="N43:W43"/>
    <mergeCell ref="C44:M44"/>
    <mergeCell ref="N44:W44"/>
    <mergeCell ref="C45:M45"/>
    <mergeCell ref="N45:W45"/>
    <mergeCell ref="C56:M56"/>
    <mergeCell ref="N56:W56"/>
    <mergeCell ref="C57:M57"/>
    <mergeCell ref="N57:W57"/>
    <mergeCell ref="C61:M61"/>
    <mergeCell ref="N61:W61"/>
    <mergeCell ref="C52:M52"/>
    <mergeCell ref="C53:M53"/>
    <mergeCell ref="N53:W53"/>
    <mergeCell ref="C54:M54"/>
    <mergeCell ref="N54:W54"/>
    <mergeCell ref="C55:M55"/>
    <mergeCell ref="N55:W55"/>
    <mergeCell ref="C65:M65"/>
    <mergeCell ref="N65:W65"/>
    <mergeCell ref="C66:M66"/>
    <mergeCell ref="N66:W66"/>
    <mergeCell ref="C67:M67"/>
    <mergeCell ref="N67:W67"/>
    <mergeCell ref="C62:M62"/>
    <mergeCell ref="N62:W62"/>
    <mergeCell ref="C63:M63"/>
    <mergeCell ref="N63:W63"/>
    <mergeCell ref="C64:M64"/>
    <mergeCell ref="N64:W64"/>
    <mergeCell ref="C76:W76"/>
    <mergeCell ref="C77:W77"/>
    <mergeCell ref="C78:W78"/>
    <mergeCell ref="C79:W79"/>
    <mergeCell ref="C80:W80"/>
    <mergeCell ref="C81:W81"/>
    <mergeCell ref="C70:W70"/>
    <mergeCell ref="C71:W71"/>
    <mergeCell ref="C72:W72"/>
    <mergeCell ref="C73:W73"/>
    <mergeCell ref="C74:W74"/>
    <mergeCell ref="C75:W75"/>
    <mergeCell ref="C90:W90"/>
    <mergeCell ref="C91:W91"/>
    <mergeCell ref="C92:W92"/>
    <mergeCell ref="C93:W93"/>
    <mergeCell ref="C94:W94"/>
    <mergeCell ref="C95:W95"/>
    <mergeCell ref="C82:W82"/>
    <mergeCell ref="C85:W85"/>
    <mergeCell ref="C86:W86"/>
    <mergeCell ref="C87:W87"/>
    <mergeCell ref="C88:W88"/>
    <mergeCell ref="C89:W89"/>
    <mergeCell ref="C103:I103"/>
    <mergeCell ref="J103:P103"/>
    <mergeCell ref="Q103:W103"/>
    <mergeCell ref="C107:K107"/>
    <mergeCell ref="L107:W107"/>
    <mergeCell ref="C108:K108"/>
    <mergeCell ref="L108:W108"/>
    <mergeCell ref="C96:W96"/>
    <mergeCell ref="C97:W97"/>
    <mergeCell ref="C101:I101"/>
    <mergeCell ref="J101:P101"/>
    <mergeCell ref="Q101:W101"/>
    <mergeCell ref="C102:I102"/>
    <mergeCell ref="J102:P102"/>
    <mergeCell ref="Q102:W102"/>
    <mergeCell ref="C112:K112"/>
    <mergeCell ref="L112:W112"/>
    <mergeCell ref="C113:K113"/>
    <mergeCell ref="L113:W113"/>
    <mergeCell ref="C114:K114"/>
    <mergeCell ref="L114:W114"/>
    <mergeCell ref="C109:K109"/>
    <mergeCell ref="L109:W109"/>
    <mergeCell ref="C110:K110"/>
    <mergeCell ref="L110:W110"/>
    <mergeCell ref="C111:K111"/>
    <mergeCell ref="L111:W111"/>
    <mergeCell ref="C121:K121"/>
    <mergeCell ref="L121:W121"/>
    <mergeCell ref="I124:W124"/>
    <mergeCell ref="I125:W125"/>
    <mergeCell ref="I126:W126"/>
    <mergeCell ref="F128:W128"/>
    <mergeCell ref="C115:K115"/>
    <mergeCell ref="L115:W115"/>
    <mergeCell ref="C116:K116"/>
    <mergeCell ref="L116:W116"/>
    <mergeCell ref="C120:K120"/>
    <mergeCell ref="L120:W120"/>
    <mergeCell ref="F137:T137"/>
    <mergeCell ref="I140:W140"/>
    <mergeCell ref="I141:W141"/>
    <mergeCell ref="I157:W157"/>
    <mergeCell ref="I163:W163"/>
    <mergeCell ref="H139:V139"/>
    <mergeCell ref="F129:W129"/>
    <mergeCell ref="F130:W130"/>
    <mergeCell ref="F131:W131"/>
    <mergeCell ref="F134:W134"/>
    <mergeCell ref="F135:W135"/>
    <mergeCell ref="F136:W136"/>
  </mergeCells>
  <pageMargins left="0.7" right="0.7" top="0.75" bottom="0.75" header="0.3" footer="0.3"/>
  <pageSetup scale="65" orientation="portrait" r:id="rId1"/>
  <rowBreaks count="2" manualBreakCount="2">
    <brk id="48" max="16383" man="1"/>
    <brk id="1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VERIFIKATOR KEUANGAN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2022-12-08T02:25:18Z</cp:lastPrinted>
  <dcterms:created xsi:type="dcterms:W3CDTF">2022-12-08T01:05:47Z</dcterms:created>
  <dcterms:modified xsi:type="dcterms:W3CDTF">2022-12-08T02:26:12Z</dcterms:modified>
</cp:coreProperties>
</file>