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ian File\SK (SURAT KEPUTUSAN) PEGAWAI DPUPR TH.2023\"/>
    </mc:Choice>
  </mc:AlternateContent>
  <xr:revisionPtr revIDLastSave="0" documentId="13_ncr:1_{42E710CB-25A9-4EA0-AB9B-83680BC07C9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PKom" sheetId="12" r:id="rId1"/>
    <sheet name="PPTK" sheetId="14" r:id="rId2"/>
  </sheets>
  <definedNames>
    <definedName name="_xlnm.Print_Area" localSheetId="1">PPTK!$A$1:$G$121</definedName>
  </definedNames>
  <calcPr calcId="181029"/>
</workbook>
</file>

<file path=xl/calcChain.xml><?xml version="1.0" encoding="utf-8"?>
<calcChain xmlns="http://schemas.openxmlformats.org/spreadsheetml/2006/main">
  <c r="F44" i="12" l="1"/>
  <c r="F57" i="14"/>
  <c r="F20" i="14"/>
  <c r="F95" i="14" l="1"/>
  <c r="F41" i="12" l="1"/>
  <c r="F40" i="12"/>
  <c r="F39" i="12"/>
  <c r="F38" i="12"/>
  <c r="F37" i="12"/>
  <c r="F36" i="12"/>
  <c r="F35" i="12"/>
  <c r="F34" i="12"/>
  <c r="F33" i="12"/>
  <c r="F32" i="12"/>
  <c r="F31" i="12"/>
  <c r="F30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F29" i="12"/>
  <c r="F28" i="12"/>
  <c r="F27" i="12"/>
  <c r="F26" i="12"/>
  <c r="F25" i="12"/>
  <c r="F24" i="12"/>
  <c r="F23" i="12"/>
  <c r="F22" i="12"/>
  <c r="F21" i="12"/>
  <c r="E29" i="12"/>
  <c r="E28" i="12"/>
  <c r="E27" i="12"/>
  <c r="E26" i="12"/>
  <c r="E25" i="12"/>
  <c r="E24" i="12"/>
  <c r="E23" i="12"/>
  <c r="E22" i="12"/>
  <c r="E21" i="12"/>
  <c r="F20" i="12"/>
  <c r="E20" i="12"/>
  <c r="F19" i="12"/>
  <c r="F18" i="12"/>
  <c r="F17" i="12"/>
  <c r="F16" i="12"/>
  <c r="F15" i="12"/>
  <c r="F14" i="12"/>
  <c r="E19" i="12"/>
  <c r="E18" i="12"/>
  <c r="E17" i="12"/>
  <c r="E16" i="12"/>
  <c r="E15" i="12"/>
  <c r="E14" i="12"/>
  <c r="D15" i="12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15" i="14"/>
  <c r="D16" i="14" s="1"/>
  <c r="D17" i="14" s="1"/>
  <c r="D18" i="14" s="1"/>
  <c r="D19" i="14" s="1"/>
  <c r="D48" i="14"/>
  <c r="D49" i="14" s="1"/>
  <c r="D50" i="14" s="1"/>
  <c r="D51" i="14" s="1"/>
  <c r="D52" i="14" s="1"/>
  <c r="D53" i="14" s="1"/>
  <c r="D54" i="14" s="1"/>
  <c r="D55" i="14" s="1"/>
  <c r="D56" i="14" s="1"/>
  <c r="D84" i="14" l="1"/>
  <c r="D85" i="14" s="1"/>
  <c r="D86" i="14" s="1"/>
  <c r="D87" i="14" s="1"/>
  <c r="D88" i="14" s="1"/>
  <c r="D89" i="14" s="1"/>
  <c r="D90" i="14" s="1"/>
  <c r="D91" i="14" s="1"/>
  <c r="D92" i="14" s="1"/>
  <c r="D93" i="14" s="1"/>
  <c r="D94" i="14" s="1"/>
</calcChain>
</file>

<file path=xl/sharedStrings.xml><?xml version="1.0" encoding="utf-8"?>
<sst xmlns="http://schemas.openxmlformats.org/spreadsheetml/2006/main" count="131" uniqueCount="77">
  <si>
    <t>NO</t>
  </si>
  <si>
    <t>NAMA PAKET KEGIATAN</t>
  </si>
  <si>
    <t>PEJABAT PEMBUAT KOMITMEN</t>
  </si>
  <si>
    <t>NAMA / NIP</t>
  </si>
  <si>
    <t>JABATAN  DINAS</t>
  </si>
  <si>
    <t>Penyediaan komponen instalasi listrik/penerangan bangunan kantor</t>
  </si>
  <si>
    <t>Surat Keputusan Kepala Dinas Pekerjaan Umum</t>
  </si>
  <si>
    <t>(PPK)</t>
  </si>
  <si>
    <t xml:space="preserve">Lampiran </t>
  </si>
  <si>
    <t>HARTONO, SE., M.M.             NIP.19700728 199203 1 005</t>
  </si>
  <si>
    <t>Kasubag Umum dan Kepegawaian</t>
  </si>
  <si>
    <t>JUMLAH ANGGARAN</t>
  </si>
  <si>
    <t>JUMLAH   Rp.</t>
  </si>
  <si>
    <t>PEJABAT PELAKSANA TEKNIS KEGIATAN (PPTK)</t>
  </si>
  <si>
    <t>JUMLAH ANGGARAN (Rp)</t>
  </si>
  <si>
    <t>PEJABAT PEMBUAT KOMITMEN (PPK) PADA SEKRETARIAT</t>
  </si>
  <si>
    <t>PEJABAT PELAKSANA TEKNIS KEGIATAN (PPTK) PADA SEKRETARIAT</t>
  </si>
  <si>
    <t>( Rp )</t>
  </si>
  <si>
    <t>:</t>
  </si>
  <si>
    <t>dan Perumahan Rakyat Kabupaten Karanganyar</t>
  </si>
  <si>
    <t>DINAS PEKERJAAN UMUM DAN PEERUMAHAN RAKYAT  KABUPATEN KARANGANYAR</t>
  </si>
  <si>
    <t>DINAS PEKERJAAN UMUM DAN PERUMAHAN RAKYAT KABUPATEN KARANGANYAR</t>
  </si>
  <si>
    <t>Pendataan dan Pengolahan Administrasi Kepegawaian</t>
  </si>
  <si>
    <t>Penyediaan Barang Cetakan dan Penggandaan</t>
  </si>
  <si>
    <t>Penyelenggaraan Rapat Koordinasi dan Konsultasi SKPD</t>
  </si>
  <si>
    <t>Penyediaan Jasa Surat Menyurat</t>
  </si>
  <si>
    <t>Penyediaan Jasa Komunikasi, Sumber Daya Air dan Listrik</t>
  </si>
  <si>
    <t>Penyediaan Jasa Pelayanan Umum Kantor</t>
  </si>
  <si>
    <t>Penyediaan Jasa Pemeliharaan, Biaya Pemeliharaan, Pajak, dan Perizinan Kendaraan Dinas Operasional atau Lapangan</t>
  </si>
  <si>
    <t>Pemeliharaan Mebel</t>
  </si>
  <si>
    <t>Pemeliharaan Aset Tetap Lainnya</t>
  </si>
  <si>
    <t>Koordinasi dan Penyusunan Dokumen RKA-SKPD</t>
  </si>
  <si>
    <t>Koordinasi dan Penyusunan Dokumen Perubahan RKA-SKPD</t>
  </si>
  <si>
    <t>Koordinasi dan Penyusunan DPA-SKPD</t>
  </si>
  <si>
    <t>Koordinasi dan Penyusunan Perubahan DPA-SKPD</t>
  </si>
  <si>
    <t>Koordinasi dan Penyusunan Laporan Capaian Kinerja dan Ikhtisar Realisasi Kinerja SKPD</t>
  </si>
  <si>
    <t>Evaluasi Kinerja Perangkat Daerah</t>
  </si>
  <si>
    <t>Penyediaan Gaji dan Tunjangan ASN</t>
  </si>
  <si>
    <t>Pelaksanaan Penatausahaan dan Pengujian/Verifikasi Keuangan SKPD</t>
  </si>
  <si>
    <t>Koordinasi dan Pelaksanaan Akuntansi SKPD</t>
  </si>
  <si>
    <t>Koordinasi dan Penyusunan Laporan Keuangan Akhir Tahun SKPD</t>
  </si>
  <si>
    <t>Pengelolaan dan Penyiapan Bahan Tanggapan Pemeriksaan</t>
  </si>
  <si>
    <t>Koordinasi dan Penyusunan Laporan Keuangan Bulanan / Triwulan / Semesteran SKPD</t>
  </si>
  <si>
    <t>Pengadaan Peralatan dan Mesin Lainnya</t>
  </si>
  <si>
    <t>5</t>
  </si>
  <si>
    <t>JUMLAH</t>
  </si>
  <si>
    <t>DEWI SETYARINI, S.T., M.T.   NIP. 19770728 200801 2 021</t>
  </si>
  <si>
    <t>Teknik Pengairan Ahli Muda</t>
  </si>
  <si>
    <t xml:space="preserve">KEPALA DINAS PEKERJAAN UMUM </t>
  </si>
  <si>
    <t>DAN PERUMAHAN RAKYAT</t>
  </si>
  <si>
    <t>KABUPATEN KARANGANYAR</t>
  </si>
  <si>
    <t>Sekretaris</t>
  </si>
  <si>
    <t xml:space="preserve">Pengadaan Kendaraan Dinas </t>
  </si>
  <si>
    <t>Tanggal      :         Januari 2023</t>
  </si>
  <si>
    <t>TAHUN ANGGARAN 2023</t>
  </si>
  <si>
    <t>Lampiran 1</t>
  </si>
  <si>
    <t>ASIHNO PURWADI, S.T.</t>
  </si>
  <si>
    <t>NIP. 19720828 199803 1 016</t>
  </si>
  <si>
    <t>Lampiran 2</t>
  </si>
  <si>
    <t>Perencana Ahli Muda</t>
  </si>
  <si>
    <t>Lampiran 3</t>
  </si>
  <si>
    <t>SUNARNO, S.H., M.H., M.T.                                    NIP.19721227 199103 1 001</t>
  </si>
  <si>
    <t>BAMBANG SUKARJO, S.H., M.M.                                 NIP.19670617 199203 1 010</t>
  </si>
  <si>
    <t>Pembina Tingkat I</t>
  </si>
  <si>
    <t>Penyusunan Dokumen Perencanaan Perangkat Daerah</t>
  </si>
  <si>
    <t>Penatausahaan Barang Milik Daerah pada SKPD</t>
  </si>
  <si>
    <t>Pemeliharaan/Rehabilitasi Gedung Kantor dan Bangunan Lainnya</t>
  </si>
  <si>
    <t>Nomor        :        /                    / I / 2023</t>
  </si>
  <si>
    <t>Monitoring, Evaluasi dan Penilaian Kinerja Pegawai</t>
  </si>
  <si>
    <t>Pemeliharaan Jalan dan Jembatan Jalan - Jalan Kabupaten</t>
  </si>
  <si>
    <t>Pemeliharaan Bangunan Air-Bangunan Air Irigasi-Bangunan Air Irigasi Lainnya</t>
  </si>
  <si>
    <t>Nomor       :  050  /  02 . 6 . 254  /  I  /  2023</t>
  </si>
  <si>
    <t>Tanggal      :  03  Januari 2023</t>
  </si>
  <si>
    <t>Nomor        :   050  /  02 . 6 . 254  /  I  /  2023</t>
  </si>
  <si>
    <t>Nomor        :  050  /  02 . 6 . 254  /  I  /  2023</t>
  </si>
  <si>
    <t>Tanggal      :   03 Januari 2023</t>
  </si>
  <si>
    <t>Tanggal      :  03 Januari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</si>
</sst>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_-* #,##0.00_-;\-* #,##0.00_-;_-* &quot;-&quot;_-;_-@_-"/>
  </numFmts>
  <fonts count="9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top"/>
    </xf>
    <xf numFmtId="41" fontId="2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1" fontId="4" fillId="0" borderId="5" xfId="0" applyNumberFormat="1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1" fontId="4" fillId="0" borderId="0" xfId="0" applyNumberFormat="1" applyFont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41" fontId="4" fillId="0" borderId="10" xfId="0" applyNumberFormat="1" applyFont="1" applyBorder="1" applyAlignment="1">
      <alignment horizontal="left" vertical="top" wrapText="1"/>
    </xf>
    <xf numFmtId="41" fontId="6" fillId="0" borderId="5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166" fontId="4" fillId="0" borderId="0" xfId="3" applyNumberFormat="1" applyFont="1"/>
    <xf numFmtId="166" fontId="4" fillId="0" borderId="5" xfId="3" applyNumberFormat="1" applyFont="1" applyBorder="1" applyAlignment="1">
      <alignment horizontal="center" vertical="center" wrapText="1"/>
    </xf>
    <xf numFmtId="166" fontId="6" fillId="0" borderId="0" xfId="3" applyNumberFormat="1" applyFont="1" applyBorder="1" applyAlignment="1">
      <alignment horizontal="left" vertical="top"/>
    </xf>
    <xf numFmtId="166" fontId="4" fillId="0" borderId="0" xfId="3" applyNumberFormat="1" applyFont="1" applyAlignment="1">
      <alignment horizontal="left" vertical="top"/>
    </xf>
    <xf numFmtId="166" fontId="4" fillId="0" borderId="0" xfId="3" applyNumberFormat="1" applyFont="1" applyBorder="1" applyAlignment="1">
      <alignment horizontal="left" vertical="top"/>
    </xf>
    <xf numFmtId="166" fontId="4" fillId="0" borderId="5" xfId="3" applyNumberFormat="1" applyFont="1" applyBorder="1" applyAlignment="1">
      <alignment vertical="top"/>
    </xf>
    <xf numFmtId="0" fontId="7" fillId="0" borderId="5" xfId="0" applyFont="1" applyBorder="1" applyAlignment="1">
      <alignment horizontal="left" vertical="top" wrapText="1"/>
    </xf>
    <xf numFmtId="166" fontId="4" fillId="0" borderId="5" xfId="3" applyNumberFormat="1" applyFont="1" applyBorder="1" applyAlignment="1">
      <alignment horizontal="left" vertical="top"/>
    </xf>
    <xf numFmtId="166" fontId="4" fillId="0" borderId="0" xfId="0" applyNumberFormat="1" applyFont="1"/>
    <xf numFmtId="166" fontId="4" fillId="0" borderId="5" xfId="3" quotePrefix="1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3" fillId="0" borderId="0" xfId="0" applyFont="1"/>
    <xf numFmtId="166" fontId="3" fillId="0" borderId="0" xfId="0" applyNumberFormat="1" applyFont="1"/>
    <xf numFmtId="0" fontId="4" fillId="2" borderId="9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1" fillId="0" borderId="10" xfId="0" applyFont="1" applyBorder="1" applyAlignment="1">
      <alignment wrapText="1"/>
    </xf>
    <xf numFmtId="164" fontId="4" fillId="0" borderId="9" xfId="3" applyFont="1" applyBorder="1" applyAlignment="1">
      <alignment horizontal="left" vertical="top" wrapText="1"/>
    </xf>
    <xf numFmtId="164" fontId="3" fillId="0" borderId="0" xfId="0" applyNumberFormat="1" applyFont="1"/>
    <xf numFmtId="166" fontId="4" fillId="0" borderId="5" xfId="3" applyNumberFormat="1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5" fontId="4" fillId="0" borderId="0" xfId="0" applyNumberFormat="1" applyFont="1" applyAlignment="1">
      <alignment horizontal="center"/>
    </xf>
    <xf numFmtId="41" fontId="4" fillId="0" borderId="12" xfId="0" applyNumberFormat="1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1" fontId="4" fillId="0" borderId="2" xfId="0" applyNumberFormat="1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41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 wrapText="1"/>
    </xf>
    <xf numFmtId="0" fontId="6" fillId="0" borderId="0" xfId="0" applyFont="1" applyAlignment="1">
      <alignment wrapText="1"/>
    </xf>
    <xf numFmtId="164" fontId="4" fillId="0" borderId="5" xfId="3" applyNumberFormat="1" applyFont="1" applyBorder="1" applyAlignment="1">
      <alignment vertical="top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</cellXfs>
  <cellStyles count="4">
    <cellStyle name="Comma [0]" xfId="3" builtinId="6"/>
    <cellStyle name="Comma [0] 2 2 2" xfId="2" xr:uid="{00000000-0005-0000-0000-000002000000}"/>
    <cellStyle name="Normal" xfId="0" builtinId="0"/>
    <cellStyle name="Normal 2 29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BreakPreview" topLeftCell="A16" zoomScale="116" zoomScaleNormal="100" zoomScaleSheetLayoutView="116" workbookViewId="0">
      <selection activeCell="D19" sqref="D19"/>
    </sheetView>
  </sheetViews>
  <sheetFormatPr defaultRowHeight="15" x14ac:dyDescent="0.25"/>
  <cols>
    <col min="1" max="1" width="3.42578125" style="1" customWidth="1"/>
    <col min="2" max="2" width="25.28515625" style="1" customWidth="1"/>
    <col min="3" max="3" width="19.85546875" style="1" customWidth="1"/>
    <col min="4" max="4" width="3.42578125" style="1" customWidth="1"/>
    <col min="5" max="5" width="27.42578125" style="4" customWidth="1"/>
    <col min="6" max="6" width="18.5703125" style="1" customWidth="1"/>
    <col min="7" max="7" width="17.42578125" style="42" bestFit="1" customWidth="1"/>
  </cols>
  <sheetData>
    <row r="1" spans="1:7" x14ac:dyDescent="0.25">
      <c r="C1" s="2" t="s">
        <v>8</v>
      </c>
      <c r="D1" s="1" t="s">
        <v>18</v>
      </c>
      <c r="E1" s="1" t="s">
        <v>6</v>
      </c>
    </row>
    <row r="2" spans="1:7" x14ac:dyDescent="0.25">
      <c r="D2" s="3"/>
      <c r="E2" s="3" t="s">
        <v>19</v>
      </c>
    </row>
    <row r="3" spans="1:7" x14ac:dyDescent="0.25">
      <c r="E3" s="1" t="s">
        <v>67</v>
      </c>
    </row>
    <row r="4" spans="1:7" x14ac:dyDescent="0.25">
      <c r="E4" s="1" t="s">
        <v>53</v>
      </c>
    </row>
    <row r="5" spans="1:7" x14ac:dyDescent="0.25">
      <c r="E5" s="1"/>
    </row>
    <row r="6" spans="1:7" x14ac:dyDescent="0.25">
      <c r="D6" s="8" t="s">
        <v>15</v>
      </c>
      <c r="E6" s="1"/>
    </row>
    <row r="7" spans="1:7" x14ac:dyDescent="0.25">
      <c r="D7" s="8" t="s">
        <v>21</v>
      </c>
      <c r="E7" s="1"/>
    </row>
    <row r="8" spans="1:7" x14ac:dyDescent="0.25">
      <c r="D8" s="8" t="s">
        <v>54</v>
      </c>
      <c r="E8" s="1"/>
    </row>
    <row r="10" spans="1:7" x14ac:dyDescent="0.25">
      <c r="A10" s="68" t="s">
        <v>0</v>
      </c>
      <c r="B10" s="71" t="s">
        <v>2</v>
      </c>
      <c r="C10" s="72"/>
      <c r="D10" s="76" t="s">
        <v>1</v>
      </c>
      <c r="E10" s="77"/>
      <c r="F10" s="73" t="s">
        <v>14</v>
      </c>
    </row>
    <row r="11" spans="1:7" x14ac:dyDescent="0.25">
      <c r="A11" s="69"/>
      <c r="B11" s="74" t="s">
        <v>7</v>
      </c>
      <c r="C11" s="75"/>
      <c r="D11" s="78"/>
      <c r="E11" s="79"/>
      <c r="F11" s="73"/>
    </row>
    <row r="12" spans="1:7" x14ac:dyDescent="0.25">
      <c r="A12" s="70"/>
      <c r="B12" s="9" t="s">
        <v>3</v>
      </c>
      <c r="C12" s="9" t="s">
        <v>4</v>
      </c>
      <c r="D12" s="80"/>
      <c r="E12" s="81"/>
      <c r="F12" s="73"/>
    </row>
    <row r="13" spans="1:7" x14ac:dyDescent="0.25">
      <c r="A13" s="9">
        <v>1</v>
      </c>
      <c r="B13" s="9">
        <v>2</v>
      </c>
      <c r="C13" s="9">
        <v>3</v>
      </c>
      <c r="D13" s="66">
        <v>4</v>
      </c>
      <c r="E13" s="67"/>
      <c r="F13" s="7">
        <v>5</v>
      </c>
    </row>
    <row r="14" spans="1:7" ht="29.25" customHeight="1" x14ac:dyDescent="0.25">
      <c r="A14" s="51">
        <v>1</v>
      </c>
      <c r="B14" s="39" t="s">
        <v>46</v>
      </c>
      <c r="C14" s="40" t="s">
        <v>47</v>
      </c>
      <c r="D14" s="52">
        <v>1</v>
      </c>
      <c r="E14" s="19" t="str">
        <f>+PPTK!E14</f>
        <v>Penyediaan Gaji dan Tunjangan ASN</v>
      </c>
      <c r="F14" s="47">
        <f>+PPTK!F14</f>
        <v>17362035016</v>
      </c>
      <c r="G14" s="43"/>
    </row>
    <row r="15" spans="1:7" ht="29.25" customHeight="1" x14ac:dyDescent="0.25">
      <c r="A15" s="23"/>
      <c r="B15" s="46"/>
      <c r="C15" s="41"/>
      <c r="D15" s="52">
        <f t="shared" ref="D15:D41" si="0">SUM(D14+1)</f>
        <v>2</v>
      </c>
      <c r="E15" s="19" t="str">
        <f>+PPTK!E15</f>
        <v>Pelaksanaan Penatausahaan dan Pengujian/Verifikasi Keuangan SKPD</v>
      </c>
      <c r="F15" s="47">
        <f>+PPTK!F15</f>
        <v>10000000</v>
      </c>
      <c r="G15" s="43"/>
    </row>
    <row r="16" spans="1:7" ht="30" x14ac:dyDescent="0.2">
      <c r="A16" s="23"/>
      <c r="B16" s="25"/>
      <c r="C16" s="41"/>
      <c r="D16" s="52">
        <f t="shared" si="0"/>
        <v>3</v>
      </c>
      <c r="E16" s="19" t="str">
        <f>+PPTK!E16</f>
        <v>Koordinasi dan Pelaksanaan Akuntansi SKPD</v>
      </c>
      <c r="F16" s="47">
        <f>+PPTK!F16</f>
        <v>10843950</v>
      </c>
    </row>
    <row r="17" spans="1:7" ht="45" x14ac:dyDescent="0.2">
      <c r="A17" s="23"/>
      <c r="B17" s="25"/>
      <c r="C17" s="41"/>
      <c r="D17" s="52">
        <f t="shared" si="0"/>
        <v>4</v>
      </c>
      <c r="E17" s="19" t="str">
        <f>+PPTK!E17</f>
        <v>Koordinasi dan Penyusunan Laporan Keuangan Akhir Tahun SKPD</v>
      </c>
      <c r="F17" s="47">
        <f>+PPTK!F17</f>
        <v>10000000</v>
      </c>
    </row>
    <row r="18" spans="1:7" ht="45" x14ac:dyDescent="0.2">
      <c r="A18" s="23"/>
      <c r="B18" s="25"/>
      <c r="C18" s="27"/>
      <c r="D18" s="52">
        <f t="shared" si="0"/>
        <v>5</v>
      </c>
      <c r="E18" s="19" t="str">
        <f>+PPTK!E18</f>
        <v>Pengelolaan dan Penyiapan Bahan Tanggapan Pemeriksaan</v>
      </c>
      <c r="F18" s="47">
        <f>+PPTK!F18</f>
        <v>10000000</v>
      </c>
    </row>
    <row r="19" spans="1:7" ht="45.75" customHeight="1" x14ac:dyDescent="0.2">
      <c r="A19" s="23"/>
      <c r="B19" s="25"/>
      <c r="C19" s="27"/>
      <c r="D19" s="52">
        <f t="shared" si="0"/>
        <v>6</v>
      </c>
      <c r="E19" s="19" t="str">
        <f>+PPTK!E19</f>
        <v>Koordinasi dan Penyusunan Laporan Keuangan Bulanan / Triwulan / Semesteran SKPD</v>
      </c>
      <c r="F19" s="47">
        <f>+PPTK!F19</f>
        <v>10000000</v>
      </c>
      <c r="G19" s="48"/>
    </row>
    <row r="20" spans="1:7" ht="30" customHeight="1" x14ac:dyDescent="0.2">
      <c r="A20" s="23"/>
      <c r="B20" s="25"/>
      <c r="C20" s="21"/>
      <c r="D20" s="52">
        <f t="shared" si="0"/>
        <v>7</v>
      </c>
      <c r="E20" s="19" t="str">
        <f>+PPTK!E47</f>
        <v>Penyusunan Dokumen Perencanaan Perangkat Daerah</v>
      </c>
      <c r="F20" s="47">
        <f>+PPTK!F47</f>
        <v>184880000</v>
      </c>
    </row>
    <row r="21" spans="1:7" ht="30" x14ac:dyDescent="0.2">
      <c r="A21" s="23"/>
      <c r="B21" s="25"/>
      <c r="C21" s="21"/>
      <c r="D21" s="52">
        <f t="shared" si="0"/>
        <v>8</v>
      </c>
      <c r="E21" s="19" t="str">
        <f>+PPTK!E48</f>
        <v>Koordinasi dan Penyusunan Dokumen RKA-SKPD</v>
      </c>
      <c r="F21" s="47">
        <f>+PPTK!F48</f>
        <v>15579400</v>
      </c>
      <c r="G21" s="43"/>
    </row>
    <row r="22" spans="1:7" ht="43.5" customHeight="1" x14ac:dyDescent="0.2">
      <c r="A22" s="23"/>
      <c r="B22" s="25"/>
      <c r="C22" s="21"/>
      <c r="D22" s="52">
        <f t="shared" si="0"/>
        <v>9</v>
      </c>
      <c r="E22" s="19" t="str">
        <f>+PPTK!E49</f>
        <v>Koordinasi dan Penyusunan Dokumen Perubahan RKA-SKPD</v>
      </c>
      <c r="F22" s="47">
        <f>+PPTK!F49</f>
        <v>10000000</v>
      </c>
    </row>
    <row r="23" spans="1:7" ht="30.75" customHeight="1" x14ac:dyDescent="0.2">
      <c r="A23" s="23"/>
      <c r="B23" s="25"/>
      <c r="C23" s="21"/>
      <c r="D23" s="19">
        <f t="shared" si="0"/>
        <v>10</v>
      </c>
      <c r="E23" s="19" t="str">
        <f>+PPTK!E50</f>
        <v>Koordinasi dan Penyusunan DPA-SKPD</v>
      </c>
      <c r="F23" s="47">
        <f>+PPTK!F50</f>
        <v>10000000</v>
      </c>
    </row>
    <row r="24" spans="1:7" ht="30" x14ac:dyDescent="0.2">
      <c r="A24" s="23"/>
      <c r="B24" s="25"/>
      <c r="C24" s="21"/>
      <c r="D24" s="19">
        <f t="shared" si="0"/>
        <v>11</v>
      </c>
      <c r="E24" s="19" t="str">
        <f>+PPTK!E51</f>
        <v>Koordinasi dan Penyusunan Perubahan DPA-SKPD</v>
      </c>
      <c r="F24" s="47">
        <f>+PPTK!F51</f>
        <v>10000000</v>
      </c>
    </row>
    <row r="25" spans="1:7" ht="45.75" customHeight="1" x14ac:dyDescent="0.2">
      <c r="A25" s="23"/>
      <c r="B25" s="25"/>
      <c r="C25" s="21"/>
      <c r="D25" s="19">
        <f t="shared" si="0"/>
        <v>12</v>
      </c>
      <c r="E25" s="19" t="str">
        <f>+PPTK!E52</f>
        <v>Koordinasi dan Penyusunan Laporan Capaian Kinerja dan Ikhtisar Realisasi Kinerja SKPD</v>
      </c>
      <c r="F25" s="47">
        <f>+PPTK!F52</f>
        <v>10000000</v>
      </c>
    </row>
    <row r="26" spans="1:7" ht="30" x14ac:dyDescent="0.2">
      <c r="A26" s="23"/>
      <c r="B26" s="25"/>
      <c r="C26" s="21"/>
      <c r="D26" s="19">
        <f t="shared" si="0"/>
        <v>13</v>
      </c>
      <c r="E26" s="19" t="str">
        <f>+PPTK!E53</f>
        <v>Evaluasi Kinerja Perangkat Daerah</v>
      </c>
      <c r="F26" s="47">
        <f>+PPTK!F53</f>
        <v>42080000</v>
      </c>
    </row>
    <row r="27" spans="1:7" ht="30" customHeight="1" x14ac:dyDescent="0.2">
      <c r="A27" s="23"/>
      <c r="B27" s="25"/>
      <c r="C27" s="21"/>
      <c r="D27" s="19">
        <f t="shared" si="0"/>
        <v>14</v>
      </c>
      <c r="E27" s="19" t="str">
        <f>+PPTK!E54</f>
        <v>Penatausahaan Barang Milik Daerah pada SKPD</v>
      </c>
      <c r="F27" s="47">
        <f>+PPTK!F54</f>
        <v>84207500</v>
      </c>
    </row>
    <row r="28" spans="1:7" ht="17.25" customHeight="1" x14ac:dyDescent="0.2">
      <c r="A28" s="23"/>
      <c r="B28" s="25"/>
      <c r="C28" s="21"/>
      <c r="D28" s="19">
        <f t="shared" si="0"/>
        <v>15</v>
      </c>
      <c r="E28" s="19" t="str">
        <f>+PPTK!E55</f>
        <v xml:space="preserve">Pengadaan Kendaraan Dinas </v>
      </c>
      <c r="F28" s="47">
        <f>+PPTK!F55</f>
        <v>2000000000</v>
      </c>
    </row>
    <row r="29" spans="1:7" ht="30" x14ac:dyDescent="0.2">
      <c r="A29" s="23"/>
      <c r="B29" s="25"/>
      <c r="C29" s="21"/>
      <c r="D29" s="19">
        <f t="shared" si="0"/>
        <v>16</v>
      </c>
      <c r="E29" s="19" t="str">
        <f>+PPTK!E56</f>
        <v>Pengadaan Peralatan dan Mesin Lainnya</v>
      </c>
      <c r="F29" s="47">
        <f>+PPTK!F56</f>
        <v>1707500000</v>
      </c>
      <c r="G29" s="43"/>
    </row>
    <row r="30" spans="1:7" ht="30" x14ac:dyDescent="0.2">
      <c r="A30" s="23"/>
      <c r="B30" s="25"/>
      <c r="C30" s="21"/>
      <c r="D30" s="19">
        <f t="shared" si="0"/>
        <v>17</v>
      </c>
      <c r="E30" s="19" t="str">
        <f>+PPTK!E83</f>
        <v>Pendataan dan Pengolahan Administrasi Kepegawaian</v>
      </c>
      <c r="F30" s="47">
        <f>+PPTK!F83</f>
        <v>15000000</v>
      </c>
    </row>
    <row r="31" spans="1:7" ht="30" x14ac:dyDescent="0.2">
      <c r="A31" s="23"/>
      <c r="B31" s="25"/>
      <c r="C31" s="21"/>
      <c r="D31" s="19">
        <f t="shared" si="0"/>
        <v>18</v>
      </c>
      <c r="E31" s="19" t="str">
        <f>+PPTK!E84</f>
        <v>Monitoring, Evaluasi dan Penilaian Kinerja Pegawai</v>
      </c>
      <c r="F31" s="47">
        <f>+PPTK!F84</f>
        <v>15000000</v>
      </c>
    </row>
    <row r="32" spans="1:7" ht="45" x14ac:dyDescent="0.2">
      <c r="A32" s="23"/>
      <c r="B32" s="25"/>
      <c r="C32" s="21"/>
      <c r="D32" s="19">
        <f t="shared" si="0"/>
        <v>19</v>
      </c>
      <c r="E32" s="19" t="str">
        <f>+PPTK!E85</f>
        <v>Penyediaan komponen instalasi listrik/penerangan bangunan kantor</v>
      </c>
      <c r="F32" s="47">
        <f>+PPTK!F85</f>
        <v>50000000</v>
      </c>
    </row>
    <row r="33" spans="1:7" ht="30" x14ac:dyDescent="0.2">
      <c r="A33" s="57"/>
      <c r="B33" s="55"/>
      <c r="C33" s="56"/>
      <c r="D33" s="19">
        <f t="shared" si="0"/>
        <v>20</v>
      </c>
      <c r="E33" s="19" t="str">
        <f>+PPTK!E86</f>
        <v>Penyediaan Barang Cetakan dan Penggandaan</v>
      </c>
      <c r="F33" s="47">
        <f>+PPTK!F86</f>
        <v>80000000</v>
      </c>
    </row>
    <row r="34" spans="1:7" ht="45" x14ac:dyDescent="0.2">
      <c r="A34" s="22"/>
      <c r="B34" s="59"/>
      <c r="C34" s="58"/>
      <c r="D34" s="19">
        <f t="shared" si="0"/>
        <v>21</v>
      </c>
      <c r="E34" s="19" t="str">
        <f>+PPTK!E87</f>
        <v>Penyelenggaraan Rapat Koordinasi dan Konsultasi SKPD</v>
      </c>
      <c r="F34" s="47">
        <f>+PPTK!F87</f>
        <v>347070000</v>
      </c>
    </row>
    <row r="35" spans="1:7" ht="30" x14ac:dyDescent="0.2">
      <c r="A35" s="23"/>
      <c r="B35" s="25"/>
      <c r="C35" s="21"/>
      <c r="D35" s="19">
        <f t="shared" si="0"/>
        <v>22</v>
      </c>
      <c r="E35" s="19" t="str">
        <f>+PPTK!E88</f>
        <v>Penyediaan Jasa Surat Menyurat</v>
      </c>
      <c r="F35" s="47">
        <f>+PPTK!F88</f>
        <v>10000000</v>
      </c>
    </row>
    <row r="36" spans="1:7" ht="30" x14ac:dyDescent="0.2">
      <c r="A36" s="23"/>
      <c r="B36" s="25"/>
      <c r="C36" s="21"/>
      <c r="D36" s="19">
        <f t="shared" si="0"/>
        <v>23</v>
      </c>
      <c r="E36" s="19" t="str">
        <f>+PPTK!E89</f>
        <v>Penyediaan Jasa Komunikasi, Sumber Daya Air dan Listrik</v>
      </c>
      <c r="F36" s="47">
        <f>+PPTK!F89</f>
        <v>179380000</v>
      </c>
    </row>
    <row r="37" spans="1:7" ht="30" x14ac:dyDescent="0.2">
      <c r="A37" s="23"/>
      <c r="B37" s="25"/>
      <c r="C37" s="21"/>
      <c r="D37" s="19">
        <f t="shared" si="0"/>
        <v>24</v>
      </c>
      <c r="E37" s="19" t="str">
        <f>+PPTK!E90</f>
        <v>Penyediaan Jasa Pelayanan Umum Kantor</v>
      </c>
      <c r="F37" s="47">
        <f>+PPTK!F90</f>
        <v>463840000</v>
      </c>
    </row>
    <row r="38" spans="1:7" ht="62.25" customHeight="1" x14ac:dyDescent="0.2">
      <c r="A38" s="23"/>
      <c r="B38" s="25"/>
      <c r="C38" s="21"/>
      <c r="D38" s="19">
        <f t="shared" si="0"/>
        <v>25</v>
      </c>
      <c r="E38" s="19" t="str">
        <f>+PPTK!E91</f>
        <v>Penyediaan Jasa Pemeliharaan, Biaya Pemeliharaan, Pajak, dan Perizinan Kendaraan Dinas Operasional atau Lapangan</v>
      </c>
      <c r="F38" s="47">
        <f>+PPTK!F91</f>
        <v>110000000</v>
      </c>
    </row>
    <row r="39" spans="1:7" x14ac:dyDescent="0.2">
      <c r="A39" s="23"/>
      <c r="B39" s="25"/>
      <c r="C39" s="21"/>
      <c r="D39" s="19">
        <f t="shared" si="0"/>
        <v>26</v>
      </c>
      <c r="E39" s="19" t="str">
        <f>+PPTK!E92</f>
        <v>Pemeliharaan Mebel</v>
      </c>
      <c r="F39" s="47">
        <f>+PPTK!F92</f>
        <v>10000000</v>
      </c>
    </row>
    <row r="40" spans="1:7" ht="30" x14ac:dyDescent="0.2">
      <c r="A40" s="23"/>
      <c r="B40" s="25"/>
      <c r="C40" s="21"/>
      <c r="D40" s="19">
        <f t="shared" si="0"/>
        <v>27</v>
      </c>
      <c r="E40" s="19" t="str">
        <f>+PPTK!E93</f>
        <v>Pemeliharaan Aset Tetap Lainnya</v>
      </c>
      <c r="F40" s="47">
        <f>+PPTK!F93</f>
        <v>14433000</v>
      </c>
    </row>
    <row r="41" spans="1:7" ht="45" x14ac:dyDescent="0.2">
      <c r="A41" s="23"/>
      <c r="B41" s="25"/>
      <c r="C41" s="21"/>
      <c r="D41" s="19">
        <f t="shared" si="0"/>
        <v>28</v>
      </c>
      <c r="E41" s="19" t="str">
        <f>+PPTK!E94</f>
        <v>Pemeliharaan/Rehabilitasi Gedung Kantor dan Bangunan Lainnya</v>
      </c>
      <c r="F41" s="47">
        <f>+PPTK!F94</f>
        <v>47703341</v>
      </c>
      <c r="G41" s="48"/>
    </row>
    <row r="42" spans="1:7" ht="45" x14ac:dyDescent="0.2">
      <c r="A42" s="23"/>
      <c r="B42" s="25"/>
      <c r="C42" s="21"/>
      <c r="D42" s="19">
        <v>29</v>
      </c>
      <c r="E42" s="19" t="s">
        <v>69</v>
      </c>
      <c r="F42" s="65">
        <v>1575000000</v>
      </c>
    </row>
    <row r="43" spans="1:7" ht="45" x14ac:dyDescent="0.2">
      <c r="A43" s="23"/>
      <c r="B43" s="25"/>
      <c r="C43" s="21"/>
      <c r="D43" s="19">
        <v>30</v>
      </c>
      <c r="E43" s="19" t="s">
        <v>70</v>
      </c>
      <c r="F43" s="65">
        <v>340000000</v>
      </c>
    </row>
    <row r="44" spans="1:7" ht="27" customHeight="1" x14ac:dyDescent="0.2">
      <c r="A44" s="24"/>
      <c r="B44" s="24"/>
      <c r="C44" s="24"/>
      <c r="D44" s="20"/>
      <c r="E44" s="28" t="s">
        <v>45</v>
      </c>
      <c r="F44" s="26">
        <f>SUM(F14:F43)</f>
        <v>24744552207</v>
      </c>
    </row>
    <row r="45" spans="1:7" x14ac:dyDescent="0.2">
      <c r="A45" s="13"/>
      <c r="B45" s="13"/>
      <c r="C45" s="13"/>
      <c r="D45" s="13"/>
      <c r="E45" s="14"/>
      <c r="F45" s="13"/>
    </row>
    <row r="46" spans="1:7" x14ac:dyDescent="0.2">
      <c r="A46" s="13"/>
      <c r="B46" s="13"/>
      <c r="C46" s="13"/>
      <c r="D46" s="13"/>
      <c r="E46" s="13" t="s">
        <v>48</v>
      </c>
      <c r="F46" s="13"/>
    </row>
    <row r="47" spans="1:7" x14ac:dyDescent="0.2">
      <c r="A47" s="13"/>
      <c r="B47" s="13"/>
      <c r="C47" s="13"/>
      <c r="D47" s="13"/>
      <c r="E47" s="13" t="s">
        <v>49</v>
      </c>
      <c r="F47" s="13"/>
    </row>
    <row r="48" spans="1:7" x14ac:dyDescent="0.25">
      <c r="B48" s="8"/>
      <c r="E48" s="4" t="s">
        <v>50</v>
      </c>
    </row>
    <row r="49" spans="2:5" x14ac:dyDescent="0.25">
      <c r="B49" s="8"/>
    </row>
    <row r="50" spans="2:5" x14ac:dyDescent="0.25">
      <c r="B50" s="8"/>
    </row>
    <row r="51" spans="2:5" x14ac:dyDescent="0.25">
      <c r="B51" s="8"/>
    </row>
    <row r="52" spans="2:5" x14ac:dyDescent="0.25">
      <c r="B52" s="8"/>
      <c r="E52" s="64" t="s">
        <v>56</v>
      </c>
    </row>
    <row r="53" spans="2:5" x14ac:dyDescent="0.25">
      <c r="B53" s="8"/>
      <c r="E53" s="4" t="s">
        <v>63</v>
      </c>
    </row>
    <row r="54" spans="2:5" x14ac:dyDescent="0.25">
      <c r="B54" s="8"/>
      <c r="D54" s="14"/>
      <c r="E54" s="4" t="s">
        <v>57</v>
      </c>
    </row>
    <row r="55" spans="2:5" x14ac:dyDescent="0.25">
      <c r="B55" s="8"/>
    </row>
  </sheetData>
  <mergeCells count="6">
    <mergeCell ref="D13:E13"/>
    <mergeCell ref="A10:A12"/>
    <mergeCell ref="B10:C10"/>
    <mergeCell ref="F10:F12"/>
    <mergeCell ref="B11:C11"/>
    <mergeCell ref="D10:E12"/>
  </mergeCells>
  <pageMargins left="0.39370078740157483" right="0.51181102362204722" top="0.39370078740157483" bottom="1.1811023622047245" header="0.31496062992125984" footer="0.31496062992125984"/>
  <pageSetup paperSize="5" scale="9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6"/>
  <sheetViews>
    <sheetView view="pageBreakPreview" topLeftCell="A64" zoomScaleNormal="100" zoomScaleSheetLayoutView="100" workbookViewId="0">
      <selection activeCell="C81" sqref="C81"/>
    </sheetView>
  </sheetViews>
  <sheetFormatPr defaultRowHeight="15" x14ac:dyDescent="0.25"/>
  <cols>
    <col min="1" max="1" width="3.42578125" style="1" customWidth="1"/>
    <col min="2" max="2" width="27.85546875" style="1" customWidth="1"/>
    <col min="3" max="3" width="23.7109375" style="1" customWidth="1"/>
    <col min="4" max="4" width="3.28515625" style="1" customWidth="1"/>
    <col min="5" max="5" width="27.140625" style="4" customWidth="1"/>
    <col min="6" max="6" width="18.7109375" style="29" customWidth="1"/>
    <col min="7" max="7" width="18" bestFit="1" customWidth="1"/>
  </cols>
  <sheetData>
    <row r="1" spans="1:6" s="1" customFormat="1" x14ac:dyDescent="0.25">
      <c r="A1" s="15"/>
      <c r="B1" s="16"/>
      <c r="C1" s="14"/>
      <c r="D1" s="14"/>
      <c r="E1" s="17"/>
      <c r="F1" s="31"/>
    </row>
    <row r="2" spans="1:6" s="1" customFormat="1" x14ac:dyDescent="0.25">
      <c r="C2" s="2" t="s">
        <v>55</v>
      </c>
      <c r="D2" s="8" t="s">
        <v>18</v>
      </c>
      <c r="E2" s="1" t="s">
        <v>6</v>
      </c>
      <c r="F2" s="29"/>
    </row>
    <row r="3" spans="1:6" s="1" customFormat="1" x14ac:dyDescent="0.25">
      <c r="D3" s="3"/>
      <c r="E3" s="3" t="s">
        <v>19</v>
      </c>
      <c r="F3" s="29"/>
    </row>
    <row r="4" spans="1:6" s="1" customFormat="1" x14ac:dyDescent="0.25">
      <c r="E4" s="1" t="s">
        <v>71</v>
      </c>
      <c r="F4" s="29"/>
    </row>
    <row r="5" spans="1:6" s="1" customFormat="1" x14ac:dyDescent="0.25">
      <c r="E5" s="1" t="s">
        <v>72</v>
      </c>
      <c r="F5" s="29"/>
    </row>
    <row r="6" spans="1:6" s="1" customFormat="1" x14ac:dyDescent="0.25">
      <c r="F6" s="29"/>
    </row>
    <row r="7" spans="1:6" s="1" customFormat="1" x14ac:dyDescent="0.25">
      <c r="D7" s="8" t="s">
        <v>16</v>
      </c>
      <c r="F7" s="29"/>
    </row>
    <row r="8" spans="1:6" s="1" customFormat="1" x14ac:dyDescent="0.25">
      <c r="D8" s="8" t="s">
        <v>20</v>
      </c>
      <c r="F8" s="29"/>
    </row>
    <row r="9" spans="1:6" s="1" customFormat="1" x14ac:dyDescent="0.25">
      <c r="D9" s="8" t="s">
        <v>54</v>
      </c>
      <c r="F9" s="29"/>
    </row>
    <row r="10" spans="1:6" s="1" customFormat="1" x14ac:dyDescent="0.25">
      <c r="D10" s="8"/>
      <c r="F10" s="29"/>
    </row>
    <row r="11" spans="1:6" s="1" customFormat="1" ht="30" x14ac:dyDescent="0.25">
      <c r="A11" s="5" t="s">
        <v>0</v>
      </c>
      <c r="B11" s="76" t="s">
        <v>13</v>
      </c>
      <c r="C11" s="77"/>
      <c r="D11" s="76" t="s">
        <v>1</v>
      </c>
      <c r="E11" s="77"/>
      <c r="F11" s="30" t="s">
        <v>11</v>
      </c>
    </row>
    <row r="12" spans="1:6" s="1" customFormat="1" x14ac:dyDescent="0.25">
      <c r="A12" s="6"/>
      <c r="B12" s="9" t="s">
        <v>3</v>
      </c>
      <c r="C12" s="9" t="s">
        <v>4</v>
      </c>
      <c r="D12" s="80"/>
      <c r="E12" s="81"/>
      <c r="F12" s="30" t="s">
        <v>17</v>
      </c>
    </row>
    <row r="13" spans="1:6" s="1" customFormat="1" x14ac:dyDescent="0.25">
      <c r="A13" s="7">
        <v>1</v>
      </c>
      <c r="B13" s="7">
        <v>2</v>
      </c>
      <c r="C13" s="7">
        <v>3</v>
      </c>
      <c r="D13" s="66">
        <v>4</v>
      </c>
      <c r="E13" s="67"/>
      <c r="F13" s="7">
        <v>5</v>
      </c>
    </row>
    <row r="14" spans="1:6" s="1" customFormat="1" ht="33" customHeight="1" x14ac:dyDescent="0.25">
      <c r="A14" s="50">
        <v>1</v>
      </c>
      <c r="B14" s="10" t="s">
        <v>61</v>
      </c>
      <c r="C14" s="12" t="s">
        <v>51</v>
      </c>
      <c r="D14" s="52">
        <v>1</v>
      </c>
      <c r="E14" s="19" t="s">
        <v>37</v>
      </c>
      <c r="F14" s="36">
        <v>17362035016</v>
      </c>
    </row>
    <row r="15" spans="1:6" s="1" customFormat="1" ht="45" x14ac:dyDescent="0.25">
      <c r="A15" s="11"/>
      <c r="B15" s="10"/>
      <c r="C15" s="12"/>
      <c r="D15" s="52">
        <f>SUM(D14+1)</f>
        <v>2</v>
      </c>
      <c r="E15" s="19" t="s">
        <v>38</v>
      </c>
      <c r="F15" s="36">
        <v>10000000</v>
      </c>
    </row>
    <row r="16" spans="1:6" s="1" customFormat="1" ht="30" x14ac:dyDescent="0.25">
      <c r="A16" s="11"/>
      <c r="B16" s="10"/>
      <c r="C16" s="12"/>
      <c r="D16" s="52">
        <f t="shared" ref="D16:D19" si="0">SUM(D15+1)</f>
        <v>3</v>
      </c>
      <c r="E16" s="19" t="s">
        <v>39</v>
      </c>
      <c r="F16" s="36">
        <v>10843950</v>
      </c>
    </row>
    <row r="17" spans="1:6" s="1" customFormat="1" ht="45" x14ac:dyDescent="0.25">
      <c r="A17" s="11"/>
      <c r="B17" s="10"/>
      <c r="C17" s="12"/>
      <c r="D17" s="52">
        <f t="shared" si="0"/>
        <v>4</v>
      </c>
      <c r="E17" s="19" t="s">
        <v>40</v>
      </c>
      <c r="F17" s="36">
        <v>10000000</v>
      </c>
    </row>
    <row r="18" spans="1:6" s="1" customFormat="1" ht="45" x14ac:dyDescent="0.25">
      <c r="A18" s="11"/>
      <c r="B18" s="10"/>
      <c r="C18" s="12"/>
      <c r="D18" s="52">
        <f t="shared" si="0"/>
        <v>5</v>
      </c>
      <c r="E18" s="19" t="s">
        <v>41</v>
      </c>
      <c r="F18" s="36">
        <v>10000000</v>
      </c>
    </row>
    <row r="19" spans="1:6" s="1" customFormat="1" ht="45" x14ac:dyDescent="0.25">
      <c r="A19" s="11"/>
      <c r="B19" s="10"/>
      <c r="C19" s="12"/>
      <c r="D19" s="52">
        <f t="shared" si="0"/>
        <v>6</v>
      </c>
      <c r="E19" s="19" t="s">
        <v>42</v>
      </c>
      <c r="F19" s="36">
        <v>10000000</v>
      </c>
    </row>
    <row r="20" spans="1:6" s="1" customFormat="1" x14ac:dyDescent="0.25">
      <c r="A20" s="11"/>
      <c r="B20" s="10"/>
      <c r="C20" s="12"/>
      <c r="D20" s="12"/>
      <c r="E20" s="44" t="s">
        <v>12</v>
      </c>
      <c r="F20" s="36">
        <f>SUM(F14:F19)</f>
        <v>17412878966</v>
      </c>
    </row>
    <row r="21" spans="1:6" s="1" customFormat="1" x14ac:dyDescent="0.25">
      <c r="A21" s="60"/>
      <c r="B21" s="61"/>
      <c r="C21" s="62"/>
      <c r="D21" s="62"/>
      <c r="E21" s="63"/>
      <c r="F21" s="33"/>
    </row>
    <row r="22" spans="1:6" s="1" customFormat="1" x14ac:dyDescent="0.25">
      <c r="A22" s="15"/>
      <c r="B22" s="16"/>
      <c r="C22" s="14"/>
      <c r="D22" s="14"/>
      <c r="E22" s="18"/>
      <c r="F22" s="33"/>
    </row>
    <row r="23" spans="1:6" s="1" customFormat="1" x14ac:dyDescent="0.25">
      <c r="A23" s="13"/>
      <c r="B23" s="13"/>
      <c r="C23" s="13"/>
      <c r="D23" s="13"/>
      <c r="E23" s="13" t="s">
        <v>48</v>
      </c>
      <c r="F23" s="32"/>
    </row>
    <row r="24" spans="1:6" s="1" customFormat="1" x14ac:dyDescent="0.25">
      <c r="B24" s="8"/>
      <c r="D24" s="13"/>
      <c r="E24" s="13" t="s">
        <v>49</v>
      </c>
      <c r="F24" s="29"/>
    </row>
    <row r="25" spans="1:6" s="1" customFormat="1" x14ac:dyDescent="0.25">
      <c r="B25" s="8"/>
      <c r="E25" s="4" t="s">
        <v>50</v>
      </c>
      <c r="F25" s="29"/>
    </row>
    <row r="26" spans="1:6" s="1" customFormat="1" x14ac:dyDescent="0.25">
      <c r="B26" s="8"/>
      <c r="E26" s="4"/>
      <c r="F26" s="29"/>
    </row>
    <row r="27" spans="1:6" s="1" customFormat="1" x14ac:dyDescent="0.25">
      <c r="B27" s="54"/>
      <c r="E27" s="4"/>
      <c r="F27" s="29"/>
    </row>
    <row r="28" spans="1:6" s="1" customFormat="1" x14ac:dyDescent="0.25">
      <c r="B28" s="8"/>
      <c r="E28" s="4"/>
      <c r="F28" s="29"/>
    </row>
    <row r="29" spans="1:6" s="1" customFormat="1" x14ac:dyDescent="0.25">
      <c r="B29" s="8"/>
      <c r="E29" s="4" t="s">
        <v>56</v>
      </c>
      <c r="F29" s="29"/>
    </row>
    <row r="30" spans="1:6" s="1" customFormat="1" x14ac:dyDescent="0.25">
      <c r="B30" s="8"/>
      <c r="E30" s="4" t="s">
        <v>63</v>
      </c>
      <c r="F30" s="29"/>
    </row>
    <row r="31" spans="1:6" s="1" customFormat="1" x14ac:dyDescent="0.25">
      <c r="A31" s="15"/>
      <c r="B31" s="16"/>
      <c r="C31" s="14"/>
      <c r="D31" s="14"/>
      <c r="E31" s="4" t="s">
        <v>57</v>
      </c>
      <c r="F31" s="31"/>
    </row>
    <row r="32" spans="1:6" s="1" customFormat="1" x14ac:dyDescent="0.25">
      <c r="A32" s="15"/>
      <c r="B32" s="16"/>
      <c r="C32" s="14"/>
      <c r="D32" s="14"/>
      <c r="E32" s="4"/>
      <c r="F32" s="31"/>
    </row>
    <row r="33" spans="1:6" s="1" customFormat="1" x14ac:dyDescent="0.25">
      <c r="A33" s="15"/>
      <c r="B33" s="16"/>
      <c r="C33" s="14"/>
      <c r="D33" s="14"/>
      <c r="E33" s="4"/>
      <c r="F33" s="31"/>
    </row>
    <row r="34" spans="1:6" s="1" customFormat="1" x14ac:dyDescent="0.25">
      <c r="A34" s="15"/>
      <c r="B34" s="16"/>
      <c r="C34" s="14"/>
      <c r="D34" s="14"/>
      <c r="E34" s="17"/>
      <c r="F34" s="31"/>
    </row>
    <row r="35" spans="1:6" s="1" customFormat="1" x14ac:dyDescent="0.25">
      <c r="C35" s="2" t="s">
        <v>58</v>
      </c>
      <c r="D35" s="8" t="s">
        <v>18</v>
      </c>
      <c r="E35" s="1" t="s">
        <v>6</v>
      </c>
      <c r="F35" s="29"/>
    </row>
    <row r="36" spans="1:6" s="1" customFormat="1" x14ac:dyDescent="0.25">
      <c r="D36" s="3"/>
      <c r="E36" s="3" t="s">
        <v>19</v>
      </c>
      <c r="F36" s="29"/>
    </row>
    <row r="37" spans="1:6" s="1" customFormat="1" x14ac:dyDescent="0.25">
      <c r="E37" s="1" t="s">
        <v>73</v>
      </c>
      <c r="F37" s="29"/>
    </row>
    <row r="38" spans="1:6" s="1" customFormat="1" x14ac:dyDescent="0.25">
      <c r="E38" s="1" t="s">
        <v>75</v>
      </c>
      <c r="F38" s="29"/>
    </row>
    <row r="39" spans="1:6" s="1" customFormat="1" x14ac:dyDescent="0.25">
      <c r="F39" s="29"/>
    </row>
    <row r="40" spans="1:6" s="1" customFormat="1" x14ac:dyDescent="0.25">
      <c r="D40" s="8" t="s">
        <v>16</v>
      </c>
      <c r="F40" s="29"/>
    </row>
    <row r="41" spans="1:6" s="1" customFormat="1" x14ac:dyDescent="0.25">
      <c r="D41" s="8" t="s">
        <v>20</v>
      </c>
      <c r="F41" s="29"/>
    </row>
    <row r="42" spans="1:6" s="1" customFormat="1" x14ac:dyDescent="0.25">
      <c r="D42" s="8" t="s">
        <v>54</v>
      </c>
      <c r="F42" s="29"/>
    </row>
    <row r="43" spans="1:6" s="1" customFormat="1" x14ac:dyDescent="0.25">
      <c r="E43" s="4"/>
      <c r="F43" s="29"/>
    </row>
    <row r="44" spans="1:6" s="1" customFormat="1" ht="30" x14ac:dyDescent="0.25">
      <c r="A44" s="68" t="s">
        <v>0</v>
      </c>
      <c r="B44" s="76" t="s">
        <v>13</v>
      </c>
      <c r="C44" s="77"/>
      <c r="D44" s="76" t="s">
        <v>1</v>
      </c>
      <c r="E44" s="77"/>
      <c r="F44" s="30" t="s">
        <v>11</v>
      </c>
    </row>
    <row r="45" spans="1:6" s="1" customFormat="1" x14ac:dyDescent="0.25">
      <c r="A45" s="70"/>
      <c r="B45" s="9" t="s">
        <v>3</v>
      </c>
      <c r="C45" s="9" t="s">
        <v>4</v>
      </c>
      <c r="D45" s="80"/>
      <c r="E45" s="81"/>
      <c r="F45" s="30" t="s">
        <v>17</v>
      </c>
    </row>
    <row r="46" spans="1:6" s="1" customFormat="1" x14ac:dyDescent="0.25">
      <c r="A46" s="7">
        <v>1</v>
      </c>
      <c r="B46" s="7">
        <v>2</v>
      </c>
      <c r="C46" s="7">
        <v>3</v>
      </c>
      <c r="D46" s="66">
        <v>4</v>
      </c>
      <c r="E46" s="67"/>
      <c r="F46" s="7">
        <v>5</v>
      </c>
    </row>
    <row r="47" spans="1:6" s="1" customFormat="1" ht="46.5" customHeight="1" x14ac:dyDescent="0.25">
      <c r="A47" s="50">
        <v>1</v>
      </c>
      <c r="B47" s="10" t="s">
        <v>62</v>
      </c>
      <c r="C47" s="12" t="s">
        <v>59</v>
      </c>
      <c r="D47" s="52">
        <v>1</v>
      </c>
      <c r="E47" s="19" t="s">
        <v>64</v>
      </c>
      <c r="F47" s="36">
        <v>184880000</v>
      </c>
    </row>
    <row r="48" spans="1:6" s="1" customFormat="1" ht="30" x14ac:dyDescent="0.25">
      <c r="A48" s="11"/>
      <c r="B48" s="10"/>
      <c r="C48" s="12"/>
      <c r="D48" s="52">
        <f t="shared" ref="D48:D56" si="1">SUM(D47+1)</f>
        <v>2</v>
      </c>
      <c r="E48" s="19" t="s">
        <v>31</v>
      </c>
      <c r="F48" s="36">
        <v>15579400</v>
      </c>
    </row>
    <row r="49" spans="1:6" s="1" customFormat="1" ht="45" x14ac:dyDescent="0.25">
      <c r="A49" s="11"/>
      <c r="B49" s="10"/>
      <c r="C49" s="12"/>
      <c r="D49" s="52">
        <f t="shared" si="1"/>
        <v>3</v>
      </c>
      <c r="E49" s="19" t="s">
        <v>32</v>
      </c>
      <c r="F49" s="36">
        <v>10000000</v>
      </c>
    </row>
    <row r="50" spans="1:6" s="1" customFormat="1" ht="30" x14ac:dyDescent="0.25">
      <c r="A50" s="11"/>
      <c r="B50" s="10"/>
      <c r="C50" s="12"/>
      <c r="D50" s="52">
        <f t="shared" si="1"/>
        <v>4</v>
      </c>
      <c r="E50" s="19" t="s">
        <v>33</v>
      </c>
      <c r="F50" s="36">
        <v>10000000</v>
      </c>
    </row>
    <row r="51" spans="1:6" s="1" customFormat="1" ht="30" x14ac:dyDescent="0.25">
      <c r="A51" s="11"/>
      <c r="B51" s="10"/>
      <c r="C51" s="12"/>
      <c r="D51" s="52">
        <f t="shared" si="1"/>
        <v>5</v>
      </c>
      <c r="E51" s="19" t="s">
        <v>34</v>
      </c>
      <c r="F51" s="36">
        <v>10000000</v>
      </c>
    </row>
    <row r="52" spans="1:6" s="1" customFormat="1" ht="48.75" customHeight="1" x14ac:dyDescent="0.25">
      <c r="A52" s="11"/>
      <c r="B52" s="10"/>
      <c r="C52" s="12"/>
      <c r="D52" s="52">
        <f t="shared" si="1"/>
        <v>6</v>
      </c>
      <c r="E52" s="19" t="s">
        <v>35</v>
      </c>
      <c r="F52" s="36">
        <v>10000000</v>
      </c>
    </row>
    <row r="53" spans="1:6" s="1" customFormat="1" ht="30" x14ac:dyDescent="0.25">
      <c r="A53" s="11"/>
      <c r="B53" s="10"/>
      <c r="C53" s="12"/>
      <c r="D53" s="52">
        <f t="shared" si="1"/>
        <v>7</v>
      </c>
      <c r="E53" s="19" t="s">
        <v>36</v>
      </c>
      <c r="F53" s="36">
        <v>42080000</v>
      </c>
    </row>
    <row r="54" spans="1:6" s="1" customFormat="1" ht="30" x14ac:dyDescent="0.25">
      <c r="A54" s="11"/>
      <c r="B54" s="10"/>
      <c r="C54" s="12"/>
      <c r="D54" s="52">
        <f t="shared" si="1"/>
        <v>8</v>
      </c>
      <c r="E54" s="19" t="s">
        <v>65</v>
      </c>
      <c r="F54" s="36">
        <v>84207500</v>
      </c>
    </row>
    <row r="55" spans="1:6" s="1" customFormat="1" x14ac:dyDescent="0.25">
      <c r="A55" s="11"/>
      <c r="B55" s="10"/>
      <c r="C55" s="12"/>
      <c r="D55" s="52">
        <f t="shared" si="1"/>
        <v>9</v>
      </c>
      <c r="E55" s="19" t="s">
        <v>52</v>
      </c>
      <c r="F55" s="36">
        <v>2000000000</v>
      </c>
    </row>
    <row r="56" spans="1:6" s="1" customFormat="1" ht="30" x14ac:dyDescent="0.25">
      <c r="A56" s="11"/>
      <c r="B56" s="10"/>
      <c r="C56" s="12"/>
      <c r="D56" s="52">
        <f t="shared" si="1"/>
        <v>10</v>
      </c>
      <c r="E56" s="19" t="s">
        <v>43</v>
      </c>
      <c r="F56" s="36">
        <v>1707500000</v>
      </c>
    </row>
    <row r="57" spans="1:6" s="1" customFormat="1" x14ac:dyDescent="0.25">
      <c r="A57" s="11"/>
      <c r="B57" s="10"/>
      <c r="C57" s="12"/>
      <c r="D57" s="12"/>
      <c r="E57" s="44" t="s">
        <v>12</v>
      </c>
      <c r="F57" s="36">
        <f>SUM(F47:F56)</f>
        <v>4074246900</v>
      </c>
    </row>
    <row r="58" spans="1:6" s="1" customFormat="1" x14ac:dyDescent="0.25">
      <c r="A58" s="60"/>
      <c r="B58" s="61"/>
      <c r="C58" s="62"/>
      <c r="D58" s="62"/>
      <c r="E58" s="63"/>
      <c r="F58" s="33"/>
    </row>
    <row r="59" spans="1:6" s="1" customFormat="1" x14ac:dyDescent="0.25">
      <c r="A59" s="15"/>
      <c r="B59" s="16"/>
      <c r="C59" s="14"/>
      <c r="D59" s="14"/>
      <c r="E59" s="18"/>
      <c r="F59" s="33"/>
    </row>
    <row r="60" spans="1:6" s="1" customFormat="1" x14ac:dyDescent="0.25">
      <c r="A60" s="13"/>
      <c r="B60" s="13"/>
      <c r="C60" s="13"/>
      <c r="D60" s="13"/>
      <c r="E60" s="13" t="s">
        <v>48</v>
      </c>
      <c r="F60" s="32"/>
    </row>
    <row r="61" spans="1:6" s="1" customFormat="1" x14ac:dyDescent="0.25">
      <c r="B61" s="8"/>
      <c r="D61" s="13"/>
      <c r="E61" s="13" t="s">
        <v>49</v>
      </c>
      <c r="F61" s="29"/>
    </row>
    <row r="62" spans="1:6" s="1" customFormat="1" x14ac:dyDescent="0.25">
      <c r="B62" s="8"/>
      <c r="E62" s="4" t="s">
        <v>50</v>
      </c>
      <c r="F62" s="29"/>
    </row>
    <row r="63" spans="1:6" s="1" customFormat="1" x14ac:dyDescent="0.25">
      <c r="B63" s="8"/>
      <c r="E63" s="4"/>
      <c r="F63" s="29"/>
    </row>
    <row r="64" spans="1:6" s="1" customFormat="1" x14ac:dyDescent="0.25">
      <c r="B64" s="8"/>
      <c r="E64" s="4"/>
      <c r="F64" s="29"/>
    </row>
    <row r="65" spans="1:6" s="1" customFormat="1" x14ac:dyDescent="0.25">
      <c r="B65" s="8"/>
      <c r="E65" s="4"/>
      <c r="F65" s="29"/>
    </row>
    <row r="66" spans="1:6" s="1" customFormat="1" x14ac:dyDescent="0.25">
      <c r="B66" s="8"/>
      <c r="E66" s="4" t="s">
        <v>56</v>
      </c>
      <c r="F66" s="29"/>
    </row>
    <row r="67" spans="1:6" s="1" customFormat="1" x14ac:dyDescent="0.25">
      <c r="B67" s="8"/>
      <c r="E67" s="4" t="s">
        <v>63</v>
      </c>
      <c r="F67" s="29"/>
    </row>
    <row r="68" spans="1:6" s="1" customFormat="1" x14ac:dyDescent="0.25">
      <c r="A68" s="15"/>
      <c r="B68" s="16"/>
      <c r="C68" s="14"/>
      <c r="D68" s="14"/>
      <c r="E68" s="4" t="s">
        <v>57</v>
      </c>
      <c r="F68" s="31"/>
    </row>
    <row r="69" spans="1:6" s="1" customFormat="1" x14ac:dyDescent="0.25">
      <c r="E69" s="4"/>
      <c r="F69" s="29"/>
    </row>
    <row r="70" spans="1:6" s="1" customFormat="1" x14ac:dyDescent="0.25">
      <c r="E70" s="4"/>
      <c r="F70" s="29"/>
    </row>
    <row r="71" spans="1:6" s="1" customFormat="1" x14ac:dyDescent="0.25">
      <c r="C71" s="2" t="s">
        <v>60</v>
      </c>
      <c r="D71" s="8" t="s">
        <v>18</v>
      </c>
      <c r="E71" s="1" t="s">
        <v>6</v>
      </c>
      <c r="F71" s="29"/>
    </row>
    <row r="72" spans="1:6" s="1" customFormat="1" x14ac:dyDescent="0.25">
      <c r="D72" s="3"/>
      <c r="E72" s="3" t="s">
        <v>19</v>
      </c>
      <c r="F72" s="29"/>
    </row>
    <row r="73" spans="1:6" s="1" customFormat="1" x14ac:dyDescent="0.25">
      <c r="E73" s="1" t="s">
        <v>74</v>
      </c>
      <c r="F73" s="29"/>
    </row>
    <row r="74" spans="1:6" s="1" customFormat="1" x14ac:dyDescent="0.25">
      <c r="E74" s="1" t="s">
        <v>76</v>
      </c>
      <c r="F74" s="29"/>
    </row>
    <row r="75" spans="1:6" s="1" customFormat="1" x14ac:dyDescent="0.25">
      <c r="F75" s="29"/>
    </row>
    <row r="76" spans="1:6" s="1" customFormat="1" x14ac:dyDescent="0.25">
      <c r="D76" s="8" t="s">
        <v>16</v>
      </c>
      <c r="F76" s="29"/>
    </row>
    <row r="77" spans="1:6" s="1" customFormat="1" x14ac:dyDescent="0.25">
      <c r="D77" s="8" t="s">
        <v>20</v>
      </c>
      <c r="F77" s="29"/>
    </row>
    <row r="78" spans="1:6" s="1" customFormat="1" x14ac:dyDescent="0.25">
      <c r="D78" s="8" t="s">
        <v>54</v>
      </c>
      <c r="F78" s="29"/>
    </row>
    <row r="79" spans="1:6" s="1" customFormat="1" x14ac:dyDescent="0.25">
      <c r="E79" s="4"/>
      <c r="F79" s="29"/>
    </row>
    <row r="80" spans="1:6" s="1" customFormat="1" ht="30" x14ac:dyDescent="0.25">
      <c r="A80" s="82" t="s">
        <v>0</v>
      </c>
      <c r="B80" s="76" t="s">
        <v>13</v>
      </c>
      <c r="C80" s="77"/>
      <c r="D80" s="76" t="s">
        <v>1</v>
      </c>
      <c r="E80" s="77"/>
      <c r="F80" s="49" t="s">
        <v>11</v>
      </c>
    </row>
    <row r="81" spans="1:7" s="1" customFormat="1" x14ac:dyDescent="0.25">
      <c r="A81" s="83"/>
      <c r="B81" s="9" t="s">
        <v>3</v>
      </c>
      <c r="C81" s="9" t="s">
        <v>4</v>
      </c>
      <c r="D81" s="80"/>
      <c r="E81" s="81"/>
      <c r="F81" s="30" t="s">
        <v>17</v>
      </c>
    </row>
    <row r="82" spans="1:7" s="1" customFormat="1" x14ac:dyDescent="0.25">
      <c r="A82" s="7">
        <v>1</v>
      </c>
      <c r="B82" s="7">
        <v>2</v>
      </c>
      <c r="C82" s="7">
        <v>3</v>
      </c>
      <c r="D82" s="66">
        <v>4</v>
      </c>
      <c r="E82" s="67"/>
      <c r="F82" s="38" t="s">
        <v>44</v>
      </c>
    </row>
    <row r="83" spans="1:7" s="1" customFormat="1" ht="30" x14ac:dyDescent="0.25">
      <c r="A83" s="50">
        <v>1</v>
      </c>
      <c r="B83" s="10" t="s">
        <v>9</v>
      </c>
      <c r="C83" s="12" t="s">
        <v>10</v>
      </c>
      <c r="D83" s="53">
        <v>1</v>
      </c>
      <c r="E83" s="35" t="s">
        <v>22</v>
      </c>
      <c r="F83" s="34">
        <v>15000000</v>
      </c>
    </row>
    <row r="84" spans="1:7" s="1" customFormat="1" ht="30" x14ac:dyDescent="0.25">
      <c r="A84" s="11"/>
      <c r="B84" s="10"/>
      <c r="C84" s="12"/>
      <c r="D84" s="53">
        <f>SUM(D83+1)</f>
        <v>2</v>
      </c>
      <c r="E84" s="35" t="s">
        <v>68</v>
      </c>
      <c r="F84" s="34">
        <v>15000000</v>
      </c>
    </row>
    <row r="85" spans="1:7" s="1" customFormat="1" ht="45" x14ac:dyDescent="0.25">
      <c r="A85" s="11"/>
      <c r="B85" s="10"/>
      <c r="C85" s="12"/>
      <c r="D85" s="53">
        <f t="shared" ref="D85:D94" si="2">SUM(D84+1)</f>
        <v>3</v>
      </c>
      <c r="E85" s="35" t="s">
        <v>5</v>
      </c>
      <c r="F85" s="34">
        <v>50000000</v>
      </c>
      <c r="G85" s="37"/>
    </row>
    <row r="86" spans="1:7" s="1" customFormat="1" ht="30" x14ac:dyDescent="0.25">
      <c r="A86" s="11"/>
      <c r="B86" s="10"/>
      <c r="C86" s="12"/>
      <c r="D86" s="53">
        <f t="shared" si="2"/>
        <v>4</v>
      </c>
      <c r="E86" s="35" t="s">
        <v>23</v>
      </c>
      <c r="F86" s="34">
        <v>80000000</v>
      </c>
    </row>
    <row r="87" spans="1:7" s="1" customFormat="1" ht="45" x14ac:dyDescent="0.25">
      <c r="A87" s="11"/>
      <c r="B87" s="10"/>
      <c r="C87" s="12"/>
      <c r="D87" s="53">
        <f t="shared" si="2"/>
        <v>5</v>
      </c>
      <c r="E87" s="35" t="s">
        <v>24</v>
      </c>
      <c r="F87" s="34">
        <v>347070000</v>
      </c>
    </row>
    <row r="88" spans="1:7" s="1" customFormat="1" ht="30" x14ac:dyDescent="0.25">
      <c r="A88" s="11"/>
      <c r="B88" s="10"/>
      <c r="C88" s="12"/>
      <c r="D88" s="53">
        <f t="shared" si="2"/>
        <v>6</v>
      </c>
      <c r="E88" s="35" t="s">
        <v>25</v>
      </c>
      <c r="F88" s="34">
        <v>10000000</v>
      </c>
    </row>
    <row r="89" spans="1:7" s="1" customFormat="1" ht="35.25" customHeight="1" x14ac:dyDescent="0.25">
      <c r="A89" s="11"/>
      <c r="B89" s="10"/>
      <c r="C89" s="12"/>
      <c r="D89" s="53">
        <f t="shared" si="2"/>
        <v>7</v>
      </c>
      <c r="E89" s="35" t="s">
        <v>26</v>
      </c>
      <c r="F89" s="34">
        <v>179380000</v>
      </c>
      <c r="G89" s="37"/>
    </row>
    <row r="90" spans="1:7" s="1" customFormat="1" ht="30" x14ac:dyDescent="0.25">
      <c r="A90" s="11"/>
      <c r="B90" s="10"/>
      <c r="C90" s="12"/>
      <c r="D90" s="53">
        <f t="shared" si="2"/>
        <v>8</v>
      </c>
      <c r="E90" s="35" t="s">
        <v>27</v>
      </c>
      <c r="F90" s="34">
        <v>463840000</v>
      </c>
    </row>
    <row r="91" spans="1:7" s="1" customFormat="1" ht="75" x14ac:dyDescent="0.25">
      <c r="A91" s="11"/>
      <c r="B91" s="10"/>
      <c r="C91" s="12"/>
      <c r="D91" s="53">
        <f t="shared" si="2"/>
        <v>9</v>
      </c>
      <c r="E91" s="35" t="s">
        <v>28</v>
      </c>
      <c r="F91" s="34">
        <v>110000000</v>
      </c>
    </row>
    <row r="92" spans="1:7" s="1" customFormat="1" x14ac:dyDescent="0.25">
      <c r="A92" s="11"/>
      <c r="B92" s="10"/>
      <c r="C92" s="12"/>
      <c r="D92" s="53">
        <f t="shared" si="2"/>
        <v>10</v>
      </c>
      <c r="E92" s="35" t="s">
        <v>29</v>
      </c>
      <c r="F92" s="34">
        <v>10000000</v>
      </c>
      <c r="G92" s="37"/>
    </row>
    <row r="93" spans="1:7" s="1" customFormat="1" ht="30" x14ac:dyDescent="0.25">
      <c r="A93" s="11"/>
      <c r="B93" s="10"/>
      <c r="C93" s="12"/>
      <c r="D93" s="53">
        <f t="shared" si="2"/>
        <v>11</v>
      </c>
      <c r="E93" s="35" t="s">
        <v>30</v>
      </c>
      <c r="F93" s="34">
        <v>14433000</v>
      </c>
    </row>
    <row r="94" spans="1:7" s="1" customFormat="1" ht="45" x14ac:dyDescent="0.25">
      <c r="A94" s="11"/>
      <c r="B94" s="10"/>
      <c r="C94" s="12"/>
      <c r="D94" s="53">
        <f t="shared" si="2"/>
        <v>12</v>
      </c>
      <c r="E94" s="35" t="s">
        <v>66</v>
      </c>
      <c r="F94" s="34">
        <v>47703341</v>
      </c>
    </row>
    <row r="95" spans="1:7" s="1" customFormat="1" x14ac:dyDescent="0.25">
      <c r="A95" s="11"/>
      <c r="B95" s="10"/>
      <c r="C95" s="12"/>
      <c r="D95" s="12"/>
      <c r="E95" s="45" t="s">
        <v>12</v>
      </c>
      <c r="F95" s="36">
        <f>SUM(F83:F94)</f>
        <v>1342426341</v>
      </c>
    </row>
    <row r="96" spans="1:7" s="1" customFormat="1" x14ac:dyDescent="0.25">
      <c r="A96" s="60"/>
      <c r="B96" s="61"/>
      <c r="C96" s="62"/>
      <c r="D96" s="62"/>
      <c r="E96" s="63"/>
      <c r="F96" s="33"/>
    </row>
    <row r="97" spans="1:6" s="1" customFormat="1" x14ac:dyDescent="0.25">
      <c r="A97" s="15"/>
      <c r="B97" s="16"/>
      <c r="C97" s="14"/>
      <c r="D97" s="14"/>
      <c r="E97" s="17"/>
      <c r="F97" s="31"/>
    </row>
    <row r="98" spans="1:6" s="1" customFormat="1" x14ac:dyDescent="0.25">
      <c r="A98" s="13"/>
      <c r="B98" s="13"/>
      <c r="C98" s="13"/>
      <c r="D98" s="13"/>
      <c r="E98" s="13" t="s">
        <v>48</v>
      </c>
      <c r="F98" s="32"/>
    </row>
    <row r="99" spans="1:6" s="1" customFormat="1" x14ac:dyDescent="0.25">
      <c r="B99" s="8"/>
      <c r="D99" s="13"/>
      <c r="E99" s="13" t="s">
        <v>49</v>
      </c>
      <c r="F99" s="29"/>
    </row>
    <row r="100" spans="1:6" s="1" customFormat="1" x14ac:dyDescent="0.25">
      <c r="B100" s="8"/>
      <c r="E100" s="4" t="s">
        <v>50</v>
      </c>
      <c r="F100" s="29"/>
    </row>
    <row r="101" spans="1:6" s="1" customFormat="1" x14ac:dyDescent="0.25">
      <c r="B101" s="8"/>
      <c r="E101" s="4"/>
      <c r="F101" s="29"/>
    </row>
    <row r="102" spans="1:6" s="1" customFormat="1" x14ac:dyDescent="0.25">
      <c r="B102" s="8"/>
      <c r="E102" s="4"/>
      <c r="F102" s="29"/>
    </row>
    <row r="103" spans="1:6" s="1" customFormat="1" x14ac:dyDescent="0.25">
      <c r="B103" s="8"/>
      <c r="E103" s="4"/>
      <c r="F103" s="29"/>
    </row>
    <row r="104" spans="1:6" s="1" customFormat="1" x14ac:dyDescent="0.25">
      <c r="B104" s="8"/>
      <c r="E104" s="4" t="s">
        <v>56</v>
      </c>
      <c r="F104" s="29"/>
    </row>
    <row r="105" spans="1:6" s="1" customFormat="1" x14ac:dyDescent="0.25">
      <c r="A105" s="15"/>
      <c r="B105" s="16"/>
      <c r="C105" s="14"/>
      <c r="E105" s="4" t="s">
        <v>63</v>
      </c>
      <c r="F105" s="31"/>
    </row>
    <row r="106" spans="1:6" x14ac:dyDescent="0.25">
      <c r="D106" s="14"/>
      <c r="E106" s="4" t="s">
        <v>57</v>
      </c>
    </row>
  </sheetData>
  <mergeCells count="11">
    <mergeCell ref="A44:A45"/>
    <mergeCell ref="D82:E82"/>
    <mergeCell ref="D46:E46"/>
    <mergeCell ref="B44:C44"/>
    <mergeCell ref="D44:E45"/>
    <mergeCell ref="A80:A81"/>
    <mergeCell ref="B11:C11"/>
    <mergeCell ref="D11:E12"/>
    <mergeCell ref="D13:E13"/>
    <mergeCell ref="B80:C80"/>
    <mergeCell ref="D80:E81"/>
  </mergeCells>
  <pageMargins left="0.59055118110236227" right="0.39370078740157483" top="0.39370078740157483" bottom="0.98425196850393704" header="0.31496062992125984" footer="0.31496062992125984"/>
  <pageSetup paperSize="5" scale="92" orientation="portrait" horizontalDpi="300" verticalDpi="300" r:id="rId1"/>
  <rowBreaks count="2" manualBreakCount="2">
    <brk id="33" max="6" man="1"/>
    <brk id="69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PPKom</vt:lpstr>
      <vt:lpstr>PPTK</vt:lpstr>
      <vt:lpstr>PPTK!Print_Area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2023-04-10T07:49:55Z</cp:lastPrinted>
  <dcterms:created xsi:type="dcterms:W3CDTF">2010-02-24T02:08:49Z</dcterms:created>
  <dcterms:modified xsi:type="dcterms:W3CDTF">2023-06-12T02:26:16Z</dcterms:modified>
</cp:coreProperties>
</file>