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PUSDA\Documents\BAHAN OPEN DATA\POK 2020\"/>
    </mc:Choice>
  </mc:AlternateContent>
  <xr:revisionPtr revIDLastSave="0" documentId="8_{296B3F1E-E8BE-435E-9CBB-EE08CE816DCB}" xr6:coauthVersionLast="43" xr6:coauthVersionMax="43" xr10:uidLastSave="{00000000-0000-0000-0000-000000000000}"/>
  <bookViews>
    <workbookView xWindow="-120" yWindow="-120" windowWidth="20730" windowHeight="11160" xr2:uid="{61450BC8-D688-48AD-89AD-F0A467687041}"/>
  </bookViews>
  <sheets>
    <sheet name="Januari" sheetId="1" r:id="rId1"/>
  </sheets>
  <definedNames>
    <definedName name="_xlnm.Print_Titles" localSheetId="0">Januari!$14:$17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69" i="1" l="1"/>
  <c r="K69" i="1" s="1"/>
  <c r="J69" i="1"/>
  <c r="E69" i="1"/>
  <c r="I69" i="1" s="1"/>
  <c r="M69" i="1" s="1"/>
  <c r="N69" i="1" s="1"/>
  <c r="M68" i="1"/>
  <c r="N68" i="1" s="1"/>
  <c r="L68" i="1"/>
  <c r="K68" i="1"/>
  <c r="J68" i="1"/>
  <c r="I68" i="1"/>
  <c r="G68" i="1"/>
  <c r="M67" i="1"/>
  <c r="N67" i="1" s="1"/>
  <c r="L67" i="1"/>
  <c r="K67" i="1"/>
  <c r="J67" i="1"/>
  <c r="I67" i="1"/>
  <c r="G67" i="1"/>
  <c r="M66" i="1"/>
  <c r="N66" i="1" s="1"/>
  <c r="L66" i="1"/>
  <c r="K66" i="1"/>
  <c r="J66" i="1"/>
  <c r="I66" i="1"/>
  <c r="G66" i="1"/>
  <c r="M65" i="1"/>
  <c r="N65" i="1" s="1"/>
  <c r="L65" i="1"/>
  <c r="K65" i="1"/>
  <c r="J65" i="1"/>
  <c r="I65" i="1"/>
  <c r="G65" i="1"/>
  <c r="M64" i="1"/>
  <c r="N64" i="1" s="1"/>
  <c r="L64" i="1"/>
  <c r="K64" i="1"/>
  <c r="J64" i="1"/>
  <c r="I64" i="1"/>
  <c r="G64" i="1"/>
  <c r="M63" i="1"/>
  <c r="N63" i="1" s="1"/>
  <c r="L63" i="1"/>
  <c r="K63" i="1"/>
  <c r="J63" i="1"/>
  <c r="I63" i="1"/>
  <c r="G63" i="1"/>
  <c r="M62" i="1"/>
  <c r="N62" i="1" s="1"/>
  <c r="L62" i="1"/>
  <c r="K62" i="1"/>
  <c r="J62" i="1"/>
  <c r="I62" i="1"/>
  <c r="G62" i="1"/>
  <c r="M61" i="1"/>
  <c r="N61" i="1" s="1"/>
  <c r="L61" i="1"/>
  <c r="K61" i="1"/>
  <c r="J61" i="1"/>
  <c r="I61" i="1"/>
  <c r="G61" i="1"/>
  <c r="M60" i="1"/>
  <c r="N60" i="1" s="1"/>
  <c r="L60" i="1"/>
  <c r="K60" i="1"/>
  <c r="J60" i="1"/>
  <c r="I60" i="1"/>
  <c r="G60" i="1"/>
  <c r="M59" i="1"/>
  <c r="N59" i="1" s="1"/>
  <c r="L59" i="1"/>
  <c r="K59" i="1"/>
  <c r="J59" i="1"/>
  <c r="I59" i="1"/>
  <c r="G59" i="1"/>
  <c r="M58" i="1"/>
  <c r="N58" i="1" s="1"/>
  <c r="L58" i="1"/>
  <c r="K58" i="1"/>
  <c r="J58" i="1"/>
  <c r="I58" i="1"/>
  <c r="G58" i="1"/>
  <c r="M57" i="1"/>
  <c r="N57" i="1" s="1"/>
  <c r="L57" i="1"/>
  <c r="K57" i="1"/>
  <c r="J57" i="1"/>
  <c r="I57" i="1"/>
  <c r="G57" i="1"/>
  <c r="M56" i="1"/>
  <c r="N56" i="1" s="1"/>
  <c r="L56" i="1"/>
  <c r="K56" i="1"/>
  <c r="J56" i="1"/>
  <c r="I56" i="1"/>
  <c r="G56" i="1"/>
  <c r="M55" i="1"/>
  <c r="N55" i="1" s="1"/>
  <c r="L55" i="1"/>
  <c r="K55" i="1"/>
  <c r="J55" i="1"/>
  <c r="I55" i="1"/>
  <c r="G55" i="1"/>
  <c r="M54" i="1"/>
  <c r="N54" i="1" s="1"/>
  <c r="L54" i="1"/>
  <c r="K54" i="1"/>
  <c r="J54" i="1"/>
  <c r="I54" i="1"/>
  <c r="G54" i="1"/>
  <c r="M53" i="1"/>
  <c r="N53" i="1" s="1"/>
  <c r="L53" i="1"/>
  <c r="K53" i="1"/>
  <c r="J53" i="1"/>
  <c r="I53" i="1"/>
  <c r="G53" i="1"/>
  <c r="M52" i="1"/>
  <c r="N52" i="1" s="1"/>
  <c r="L52" i="1"/>
  <c r="K52" i="1"/>
  <c r="J52" i="1"/>
  <c r="I52" i="1"/>
  <c r="G52" i="1"/>
  <c r="M51" i="1"/>
  <c r="N51" i="1" s="1"/>
  <c r="L51" i="1"/>
  <c r="K51" i="1"/>
  <c r="J51" i="1"/>
  <c r="I51" i="1"/>
  <c r="G51" i="1"/>
  <c r="M50" i="1"/>
  <c r="N50" i="1" s="1"/>
  <c r="L50" i="1"/>
  <c r="K50" i="1"/>
  <c r="J50" i="1"/>
  <c r="I50" i="1"/>
  <c r="G50" i="1"/>
  <c r="M49" i="1"/>
  <c r="N49" i="1" s="1"/>
  <c r="L49" i="1"/>
  <c r="K49" i="1"/>
  <c r="J49" i="1"/>
  <c r="I49" i="1"/>
  <c r="G49" i="1"/>
  <c r="M48" i="1"/>
  <c r="N48" i="1" s="1"/>
  <c r="L48" i="1"/>
  <c r="K48" i="1"/>
  <c r="J48" i="1"/>
  <c r="I48" i="1"/>
  <c r="G48" i="1"/>
  <c r="M47" i="1"/>
  <c r="N47" i="1" s="1"/>
  <c r="L47" i="1"/>
  <c r="K47" i="1"/>
  <c r="J47" i="1"/>
  <c r="I47" i="1"/>
  <c r="G47" i="1"/>
  <c r="M46" i="1"/>
  <c r="N46" i="1" s="1"/>
  <c r="L46" i="1"/>
  <c r="K46" i="1"/>
  <c r="J46" i="1"/>
  <c r="I46" i="1"/>
  <c r="G46" i="1"/>
  <c r="M45" i="1"/>
  <c r="N45" i="1" s="1"/>
  <c r="L45" i="1"/>
  <c r="K45" i="1"/>
  <c r="J45" i="1"/>
  <c r="I45" i="1"/>
  <c r="G45" i="1"/>
  <c r="M44" i="1"/>
  <c r="N44" i="1" s="1"/>
  <c r="L44" i="1"/>
  <c r="K44" i="1"/>
  <c r="J44" i="1"/>
  <c r="I44" i="1"/>
  <c r="G44" i="1"/>
  <c r="M43" i="1"/>
  <c r="N43" i="1" s="1"/>
  <c r="L43" i="1"/>
  <c r="K43" i="1"/>
  <c r="J43" i="1"/>
  <c r="I43" i="1"/>
  <c r="G43" i="1"/>
  <c r="M42" i="1"/>
  <c r="N42" i="1" s="1"/>
  <c r="L42" i="1"/>
  <c r="K42" i="1"/>
  <c r="J42" i="1"/>
  <c r="I42" i="1"/>
  <c r="G42" i="1"/>
  <c r="M41" i="1"/>
  <c r="N41" i="1" s="1"/>
  <c r="L41" i="1"/>
  <c r="K41" i="1"/>
  <c r="J41" i="1"/>
  <c r="I41" i="1"/>
  <c r="G41" i="1"/>
  <c r="M40" i="1"/>
  <c r="N40" i="1" s="1"/>
  <c r="L40" i="1"/>
  <c r="K40" i="1"/>
  <c r="J40" i="1"/>
  <c r="I40" i="1"/>
  <c r="G40" i="1"/>
  <c r="M39" i="1"/>
  <c r="N39" i="1" s="1"/>
  <c r="L39" i="1"/>
  <c r="K39" i="1"/>
  <c r="J39" i="1"/>
  <c r="I39" i="1"/>
  <c r="G39" i="1"/>
  <c r="M38" i="1"/>
  <c r="N38" i="1" s="1"/>
  <c r="L38" i="1"/>
  <c r="K38" i="1"/>
  <c r="J38" i="1"/>
  <c r="I38" i="1"/>
  <c r="G38" i="1"/>
  <c r="M37" i="1"/>
  <c r="N37" i="1" s="1"/>
  <c r="L37" i="1"/>
  <c r="K37" i="1"/>
  <c r="J37" i="1"/>
  <c r="I37" i="1"/>
  <c r="G37" i="1"/>
  <c r="M36" i="1"/>
  <c r="N36" i="1" s="1"/>
  <c r="L36" i="1"/>
  <c r="K36" i="1"/>
  <c r="J36" i="1"/>
  <c r="I36" i="1"/>
  <c r="G36" i="1"/>
  <c r="M35" i="1"/>
  <c r="N35" i="1" s="1"/>
  <c r="L35" i="1"/>
  <c r="K35" i="1"/>
  <c r="J35" i="1"/>
  <c r="I35" i="1"/>
  <c r="G35" i="1"/>
  <c r="M34" i="1"/>
  <c r="N34" i="1" s="1"/>
  <c r="L34" i="1"/>
  <c r="K34" i="1"/>
  <c r="J34" i="1"/>
  <c r="I34" i="1"/>
  <c r="G34" i="1"/>
  <c r="M33" i="1"/>
  <c r="N33" i="1" s="1"/>
  <c r="L33" i="1"/>
  <c r="K33" i="1"/>
  <c r="J33" i="1"/>
  <c r="I33" i="1"/>
  <c r="G33" i="1"/>
  <c r="M32" i="1"/>
  <c r="N32" i="1" s="1"/>
  <c r="L32" i="1"/>
  <c r="K32" i="1"/>
  <c r="J32" i="1"/>
  <c r="I32" i="1"/>
  <c r="G32" i="1"/>
  <c r="M31" i="1"/>
  <c r="N31" i="1" s="1"/>
  <c r="L31" i="1"/>
  <c r="K31" i="1"/>
  <c r="J31" i="1"/>
  <c r="I31" i="1"/>
  <c r="G31" i="1"/>
  <c r="M30" i="1"/>
  <c r="N30" i="1" s="1"/>
  <c r="L30" i="1"/>
  <c r="K30" i="1"/>
  <c r="J30" i="1"/>
  <c r="I30" i="1"/>
  <c r="G30" i="1"/>
  <c r="M29" i="1"/>
  <c r="N29" i="1" s="1"/>
  <c r="L29" i="1"/>
  <c r="K29" i="1"/>
  <c r="J29" i="1"/>
  <c r="I29" i="1"/>
  <c r="G29" i="1"/>
  <c r="M28" i="1"/>
  <c r="N28" i="1" s="1"/>
  <c r="L28" i="1"/>
  <c r="K28" i="1"/>
  <c r="J28" i="1"/>
  <c r="I28" i="1"/>
  <c r="G28" i="1"/>
  <c r="M27" i="1"/>
  <c r="N27" i="1" s="1"/>
  <c r="L27" i="1"/>
  <c r="K27" i="1"/>
  <c r="J27" i="1"/>
  <c r="I27" i="1"/>
  <c r="G27" i="1"/>
  <c r="M26" i="1"/>
  <c r="N26" i="1" s="1"/>
  <c r="L26" i="1"/>
  <c r="K26" i="1"/>
  <c r="J26" i="1"/>
  <c r="I26" i="1"/>
  <c r="G26" i="1"/>
  <c r="M25" i="1"/>
  <c r="N25" i="1" s="1"/>
  <c r="L25" i="1"/>
  <c r="K25" i="1"/>
  <c r="J25" i="1"/>
  <c r="I25" i="1"/>
  <c r="G25" i="1"/>
  <c r="M24" i="1"/>
  <c r="N24" i="1" s="1"/>
  <c r="L24" i="1"/>
  <c r="K24" i="1"/>
  <c r="J24" i="1"/>
  <c r="I24" i="1"/>
  <c r="G24" i="1"/>
  <c r="M23" i="1"/>
  <c r="N23" i="1" s="1"/>
  <c r="L23" i="1"/>
  <c r="K23" i="1"/>
  <c r="J23" i="1"/>
  <c r="I23" i="1"/>
  <c r="G23" i="1"/>
  <c r="M22" i="1"/>
  <c r="N22" i="1" s="1"/>
  <c r="L22" i="1"/>
  <c r="K22" i="1"/>
  <c r="J22" i="1"/>
  <c r="I22" i="1"/>
  <c r="G22" i="1"/>
  <c r="M21" i="1"/>
  <c r="N21" i="1" s="1"/>
  <c r="L21" i="1"/>
  <c r="K21" i="1"/>
  <c r="J21" i="1"/>
  <c r="I21" i="1"/>
  <c r="G21" i="1"/>
  <c r="M20" i="1"/>
  <c r="N20" i="1" s="1"/>
  <c r="L20" i="1"/>
  <c r="K20" i="1"/>
  <c r="J20" i="1"/>
  <c r="I20" i="1"/>
  <c r="G20" i="1"/>
  <c r="M19" i="1"/>
  <c r="N19" i="1" s="1"/>
  <c r="L19" i="1"/>
  <c r="K19" i="1"/>
  <c r="J19" i="1"/>
  <c r="I19" i="1"/>
  <c r="G19" i="1"/>
  <c r="A19" i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M18" i="1"/>
  <c r="N18" i="1" s="1"/>
  <c r="L18" i="1"/>
  <c r="K18" i="1"/>
  <c r="J18" i="1"/>
  <c r="I18" i="1"/>
  <c r="G18" i="1"/>
</calcChain>
</file>

<file path=xl/sharedStrings.xml><?xml version="1.0" encoding="utf-8"?>
<sst xmlns="http://schemas.openxmlformats.org/spreadsheetml/2006/main" count="138" uniqueCount="132">
  <si>
    <t>REALISASI PENGGUNAAN DANA PEKERJAAN / KEGIATAN TAHUN ANGGARAN 2020</t>
  </si>
  <si>
    <t>DI KABUPATEN KARANGANYAR</t>
  </si>
  <si>
    <t>O P D</t>
  </si>
  <si>
    <t>:</t>
  </si>
  <si>
    <t>DINAS KEARSIPAN DAN PERPUSTAKAAN</t>
  </si>
  <si>
    <t>SUMBER DANA</t>
  </si>
  <si>
    <t>APBD</t>
  </si>
  <si>
    <t>TUTUP BULAN</t>
  </si>
  <si>
    <t>JANUARI 2020</t>
  </si>
  <si>
    <t>NO</t>
  </si>
  <si>
    <t>KODE REKENING</t>
  </si>
  <si>
    <t>NAMA KEGIATAN</t>
  </si>
  <si>
    <t>DANA</t>
  </si>
  <si>
    <t>SP2D</t>
  </si>
  <si>
    <t>SPJ</t>
  </si>
  <si>
    <t>REAL KEGIATAN %</t>
  </si>
  <si>
    <t>KET.</t>
  </si>
  <si>
    <t>a. DPA</t>
  </si>
  <si>
    <t>S/D Bulan lalu Rp</t>
  </si>
  <si>
    <t>Bulan ini (Rp)</t>
  </si>
  <si>
    <t>S/D Bulan ini Rp</t>
  </si>
  <si>
    <t>%</t>
  </si>
  <si>
    <t>b. KONTRAK</t>
  </si>
  <si>
    <t>2.17 . 2.17.01.01 . 01</t>
  </si>
  <si>
    <t>Program Pelayanan Administrasi Perkantoran</t>
  </si>
  <si>
    <t>2.17 . 2.17.01.01 . 01.01</t>
  </si>
  <si>
    <t>Penyediaan jasa surat menyurat</t>
  </si>
  <si>
    <t>2.17 . 2.17.01.01 . 01.02</t>
  </si>
  <si>
    <t>Penyediaan jasa komunikasi, sumber daya air dan listrik</t>
  </si>
  <si>
    <t>2.17 . 2.17.01.01 . 01.08</t>
  </si>
  <si>
    <t>Penyediaan jasa kebersihan kantor</t>
  </si>
  <si>
    <t>2.17 . 2.17.01.01 . 01.10</t>
  </si>
  <si>
    <t>Penyediaan alat tulis kantor</t>
  </si>
  <si>
    <t>2.17 . 2.17.01.01 . 01.11</t>
  </si>
  <si>
    <t>Penyediaan barang cetakan dan penggandaan</t>
  </si>
  <si>
    <t>2.17 . 2.17.01.01 . 01.15</t>
  </si>
  <si>
    <t>Penyediaan bahan bacaan dan peraturan perundang-undangan</t>
  </si>
  <si>
    <t>2.17 . 2.17.01.01 . 01.17</t>
  </si>
  <si>
    <t>Penyediaan makanan dan minuman</t>
  </si>
  <si>
    <t>2.17 . 2.17.01.01 . 01.18</t>
  </si>
  <si>
    <t>Rapat-rapat koordinasi dan konsultasi ke dalam/luar daerah</t>
  </si>
  <si>
    <t>2.17 . 2.17.01.01 . 01.19</t>
  </si>
  <si>
    <t>Penyediaan Jasa Keamanan Kantor</t>
  </si>
  <si>
    <t>2.17 . 2.17.01.01 . 02</t>
  </si>
  <si>
    <t>Program Peningkatan Sarana dan Prasarana Aparatur</t>
  </si>
  <si>
    <t>2.17 . 2.17.01.01 . 02.07</t>
  </si>
  <si>
    <t>Pengadaan perlengkapan gedung kantor</t>
  </si>
  <si>
    <t>2.17 . 2.17.01.01 . 02.22</t>
  </si>
  <si>
    <t>Pemeliharaan rutin/berkala gedung kantor</t>
  </si>
  <si>
    <t>2.17 . 2.17.01.01 . 02.24</t>
  </si>
  <si>
    <t>Pemeliharaan rutin/berkala kendaraan dinas/operasional</t>
  </si>
  <si>
    <t>2.17 . 2.17.01.01 . 02.28</t>
  </si>
  <si>
    <t>Pemeliharaan rutin/berkala peralatan gedung kantor</t>
  </si>
  <si>
    <t>2.17 . 2.17.01.01 . 02.50</t>
  </si>
  <si>
    <t>Penataan Halaman Kantor</t>
  </si>
  <si>
    <t>2.17 . 2.17.01.01 . 06</t>
  </si>
  <si>
    <t>Program peningkatan pengembangan sistem pelaporan capaian kinerja dan keuangan</t>
  </si>
  <si>
    <t>2.17 . 2.17.01.01 . 06.01</t>
  </si>
  <si>
    <t>Penyusunan laporan capaian kinerja dan ikhtisar realisasi kinerja SKPD</t>
  </si>
  <si>
    <t>2.17 . 2.17.01.01 . 06.04</t>
  </si>
  <si>
    <t>penyusunan pelaporan keuangan akhir tahun</t>
  </si>
  <si>
    <t>2.17 . 2.17.01.01 . 15</t>
  </si>
  <si>
    <t>Program Pengembangan Budaya Baca</t>
  </si>
  <si>
    <t>2.17 . 2.17.01.01 . 15.02</t>
  </si>
  <si>
    <t>Pengadaan Buku Perpustakaan Umum</t>
  </si>
  <si>
    <t>2.17 . 2.17.01.01 . 15.03</t>
  </si>
  <si>
    <t>Perpustakaan Keliling dan Pembinaan Perpustakaan</t>
  </si>
  <si>
    <t>2.17 . 2.17.01.01 . 15.08</t>
  </si>
  <si>
    <t>Perpustakaan Keliling CFD</t>
  </si>
  <si>
    <t>2.17 . 2.17.01.01 . 15.12</t>
  </si>
  <si>
    <t>Lomba Bercerita</t>
  </si>
  <si>
    <t>2.17 . 2.17.01.01 . 15.13</t>
  </si>
  <si>
    <t>Lomba Puisi/Geguritan</t>
  </si>
  <si>
    <t>2.17 . 2.17.01.01 . 15.14</t>
  </si>
  <si>
    <t>Lomba Menulis</t>
  </si>
  <si>
    <t>2.17 . 2.17.01.01 . 16</t>
  </si>
  <si>
    <t>Program Peningkatan Layanan Perpustakaan</t>
  </si>
  <si>
    <t>2.17 . 2.17.01.01 . 16.01</t>
  </si>
  <si>
    <t>Monitoring dan Evaluasi Layanan Perpustakaan</t>
  </si>
  <si>
    <t>2.17 . 2.17.01.01 . 16.02</t>
  </si>
  <si>
    <t>Pengeolahan Bahan Pustaka</t>
  </si>
  <si>
    <t>2.17 . 2.17.01.01 . 16.03</t>
  </si>
  <si>
    <t>Forum Komunikasi Perpustakaan dan Kearsipan</t>
  </si>
  <si>
    <t>2.17 . 2.17.01.01 . 16.07</t>
  </si>
  <si>
    <t>Pameran Buku Tingkat Kabupaten</t>
  </si>
  <si>
    <t>2.17 . 2.17.01.01 . 16.09</t>
  </si>
  <si>
    <t>Pelayanan perpustakaan</t>
  </si>
  <si>
    <t>2.17 . 2.17.01.01 . 17</t>
  </si>
  <si>
    <t>Program Peningkatan Sarana dan Prasarana Perpustakaan</t>
  </si>
  <si>
    <t>2.17 . 2.17.01.01 . 17.05</t>
  </si>
  <si>
    <t>Pengadaan Akses Difabel</t>
  </si>
  <si>
    <t>2.17 . 2.17.01.01 . 17.09</t>
  </si>
  <si>
    <t>Rahabilitasi Ruang Audio Visual dan Fasilitas Pendukung Perpustakaan</t>
  </si>
  <si>
    <t>2.18 . 2.17.01.01 . 15</t>
  </si>
  <si>
    <t>Program perbaikan sistem administrasi kearsipan</t>
  </si>
  <si>
    <t>2.18 . 2.17.01.01 . 15.09</t>
  </si>
  <si>
    <t>Pembinaan arsip</t>
  </si>
  <si>
    <t>2.18 . 2.17.01.01 . 15.10</t>
  </si>
  <si>
    <t>Entri database kearsipan</t>
  </si>
  <si>
    <t>2.18 . 2.17.01.01 . 15.12</t>
  </si>
  <si>
    <t>Akuisisi Arsip Statis</t>
  </si>
  <si>
    <t>2.18 . 2.17.01.01 . 15.14</t>
  </si>
  <si>
    <t>Penyusunan DED Depot Arsip</t>
  </si>
  <si>
    <t>2.18 . 2.17.01.01 . 15.16</t>
  </si>
  <si>
    <t>Penyusunan dan Penerbitan dan Sosialisasi Peraturan Bupati Tentang Kearsipan</t>
  </si>
  <si>
    <t>2.18 . 2.17.01.01 . 16</t>
  </si>
  <si>
    <t>Program penyelamatan dan pelestarian dokumen/arsip daerah</t>
  </si>
  <si>
    <t>2.18 . 2.17.01.01 . 16.02</t>
  </si>
  <si>
    <t>Pendataan dan penataan dokumen/arsip daerah</t>
  </si>
  <si>
    <t>2.18 . 2.17.01.01 . 16.03</t>
  </si>
  <si>
    <t>Penambahan Koleksi Khazanah Arsip</t>
  </si>
  <si>
    <t>2.18 . 2.17.01.01 . 16.05</t>
  </si>
  <si>
    <t>Penilaian arsip dinamis in aktif</t>
  </si>
  <si>
    <t>2.18 . 2.17.01.01 . 16.06</t>
  </si>
  <si>
    <t>Pameran arsip tingkat provinsi</t>
  </si>
  <si>
    <t>2.18 . 2.17.01.01 . 16.11</t>
  </si>
  <si>
    <t>Alih media arsip</t>
  </si>
  <si>
    <t>2.18 . 2.17.01.01 . 16.12</t>
  </si>
  <si>
    <t>Preservasi Arsip</t>
  </si>
  <si>
    <t>2.18 . 2.17.01.01 . 16.16</t>
  </si>
  <si>
    <t>Bimbingan Teknis Tata Kelola Surat dan Kearsipan</t>
  </si>
  <si>
    <t>2.18 . 2.17.01.01 . 16.17</t>
  </si>
  <si>
    <t>Lomba Tertib Arsip Tingkat Kabupaten</t>
  </si>
  <si>
    <t>2.18 . 2.17.01.01 . 16.19</t>
  </si>
  <si>
    <t>Pengawasan Kearsipan</t>
  </si>
  <si>
    <t>JUMLAH</t>
  </si>
  <si>
    <t>KARANGANYAR,  2 FEBRUARI  2020</t>
  </si>
  <si>
    <t>KEPALA DINAS KEARSIPAN DAN PERPUSTAKAAN</t>
  </si>
  <si>
    <t>KABUPATEN KARANGANYAR</t>
  </si>
  <si>
    <t>BAMBANG HARSONO, S.E., M.M</t>
  </si>
  <si>
    <t>Pembina Utama Muda</t>
  </si>
  <si>
    <t>NIP. 19600427 198503 1 008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</si>
</sst>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);\(#,##0\)"/>
    <numFmt numFmtId="165" formatCode="#,##0.00_);\(#,##0.00\)"/>
  </numFmts>
  <fonts count="23" x14ac:knownFonts="1">
    <font>
      <sz val="10"/>
      <color indexed="8"/>
      <name val="ARIAL"/>
      <charset val="1"/>
    </font>
    <font>
      <b/>
      <sz val="12"/>
      <color indexed="8"/>
      <name val="Tahoma"/>
      <family val="2"/>
    </font>
    <font>
      <i/>
      <sz val="8"/>
      <color indexed="8"/>
      <name val="Tahoma"/>
      <family val="2"/>
    </font>
    <font>
      <b/>
      <sz val="8"/>
      <color indexed="8"/>
      <name val="Tahoma"/>
      <family val="2"/>
    </font>
    <font>
      <b/>
      <sz val="9"/>
      <color indexed="8"/>
      <name val="Times New Roman"/>
      <family val="1"/>
    </font>
    <font>
      <sz val="8"/>
      <color indexed="8"/>
      <name val="Tahoma"/>
      <family val="2"/>
    </font>
    <font>
      <sz val="10"/>
      <color indexed="8"/>
      <name val="Arial"/>
      <family val="2"/>
    </font>
    <font>
      <b/>
      <sz val="9"/>
      <color indexed="8"/>
      <name val="Tahoma"/>
      <family val="2"/>
    </font>
    <font>
      <b/>
      <sz val="8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8.5"/>
      <color indexed="8"/>
      <name val="Arial"/>
      <family val="2"/>
    </font>
    <font>
      <b/>
      <sz val="8.5"/>
      <color indexed="8"/>
      <name val="Tahoma"/>
      <family val="2"/>
    </font>
    <font>
      <b/>
      <sz val="10"/>
      <color indexed="8"/>
      <name val="Arial"/>
      <family val="2"/>
    </font>
    <font>
      <sz val="8.5"/>
      <color indexed="8"/>
      <name val="Arial"/>
      <family val="2"/>
    </font>
    <font>
      <sz val="8.5"/>
      <color indexed="8"/>
      <name val="Tahoma"/>
      <family val="2"/>
    </font>
    <font>
      <sz val="10"/>
      <color indexed="8"/>
      <name val="Bookman Old Style"/>
      <family val="1"/>
    </font>
    <font>
      <sz val="7"/>
      <color indexed="8"/>
      <name val="Tahoma"/>
      <family val="2"/>
    </font>
    <font>
      <sz val="10"/>
      <name val="Arial"/>
      <family val="2"/>
    </font>
    <font>
      <sz val="10"/>
      <name val="Arial Narrow"/>
      <family val="2"/>
    </font>
    <font>
      <sz val="10"/>
      <name val="Bookman Old Style"/>
      <family val="1"/>
    </font>
    <font>
      <u/>
      <sz val="10"/>
      <name val="Arial Narrow"/>
      <family val="2"/>
    </font>
    <font>
      <u/>
      <sz val="10"/>
      <name val="Bookman Old Style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top"/>
    </xf>
    <xf numFmtId="0" fontId="18" fillId="0" borderId="0"/>
    <xf numFmtId="0" fontId="18" fillId="0" borderId="0"/>
  </cellStyleXfs>
  <cellXfs count="57">
    <xf numFmtId="0" fontId="0" fillId="0" borderId="0" xfId="0">
      <alignment vertical="top"/>
    </xf>
    <xf numFmtId="164" fontId="0" fillId="0" borderId="0" xfId="0" applyNumberFormat="1">
      <alignment vertical="top"/>
    </xf>
    <xf numFmtId="0" fontId="1" fillId="0" borderId="0" xfId="0" applyFont="1" applyAlignment="1">
      <alignment horizontal="center" vertical="top" wrapText="1" readingOrder="1"/>
    </xf>
    <xf numFmtId="0" fontId="2" fillId="0" borderId="0" xfId="0" applyFont="1" applyAlignment="1">
      <alignment horizontal="center" vertical="top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horizontal="left" vertical="top" wrapText="1" readingOrder="1"/>
    </xf>
    <xf numFmtId="0" fontId="3" fillId="0" borderId="0" xfId="0" applyFont="1" applyAlignment="1">
      <alignment horizontal="left" vertical="top"/>
    </xf>
    <xf numFmtId="0" fontId="5" fillId="0" borderId="0" xfId="0" applyFont="1" applyAlignment="1">
      <alignment vertical="top" wrapText="1"/>
    </xf>
    <xf numFmtId="164" fontId="5" fillId="0" borderId="0" xfId="0" applyNumberFormat="1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17" fontId="3" fillId="0" borderId="0" xfId="0" quotePrefix="1" applyNumberFormat="1" applyFont="1" applyAlignment="1">
      <alignment horizontal="left" vertical="top"/>
    </xf>
    <xf numFmtId="164" fontId="6" fillId="0" borderId="0" xfId="0" applyNumberFormat="1" applyFont="1">
      <alignment vertical="top"/>
    </xf>
    <xf numFmtId="0" fontId="6" fillId="0" borderId="0" xfId="0" applyFont="1">
      <alignment vertical="top"/>
    </xf>
    <xf numFmtId="0" fontId="7" fillId="0" borderId="1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top" wrapText="1" readingOrder="1"/>
    </xf>
    <xf numFmtId="0" fontId="7" fillId="0" borderId="2" xfId="0" applyFont="1" applyBorder="1" applyAlignment="1">
      <alignment horizontal="center" vertical="top" wrapText="1" readingOrder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0" xfId="0" applyFont="1">
      <alignment vertical="top"/>
    </xf>
    <xf numFmtId="0" fontId="7" fillId="0" borderId="3" xfId="0" applyFont="1" applyBorder="1" applyAlignment="1">
      <alignment horizontal="center" vertical="top" wrapText="1" readingOrder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0" fillId="0" borderId="3" xfId="0" applyFont="1" applyBorder="1">
      <alignment vertical="top"/>
    </xf>
    <xf numFmtId="164" fontId="7" fillId="0" borderId="5" xfId="0" applyNumberFormat="1" applyFont="1" applyBorder="1" applyAlignment="1">
      <alignment horizontal="center" vertical="top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10" fillId="0" borderId="6" xfId="0" applyFont="1" applyBorder="1">
      <alignment vertical="top"/>
    </xf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11" fillId="0" borderId="1" xfId="0" applyFont="1" applyBorder="1">
      <alignment vertical="top"/>
    </xf>
    <xf numFmtId="0" fontId="3" fillId="0" borderId="1" xfId="0" applyFont="1" applyBorder="1">
      <alignment vertical="top"/>
    </xf>
    <xf numFmtId="0" fontId="3" fillId="0" borderId="7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right" vertical="top"/>
    </xf>
    <xf numFmtId="164" fontId="12" fillId="0" borderId="1" xfId="0" applyNumberFormat="1" applyFont="1" applyBorder="1" applyAlignment="1">
      <alignment horizontal="right" vertical="top"/>
    </xf>
    <xf numFmtId="165" fontId="12" fillId="0" borderId="1" xfId="0" applyNumberFormat="1" applyFont="1" applyBorder="1" applyAlignment="1">
      <alignment horizontal="right" vertical="top"/>
    </xf>
    <xf numFmtId="0" fontId="13" fillId="0" borderId="0" xfId="0" applyFont="1">
      <alignment vertical="top"/>
    </xf>
    <xf numFmtId="0" fontId="14" fillId="0" borderId="1" xfId="0" applyFont="1" applyBorder="1">
      <alignment vertical="top"/>
    </xf>
    <xf numFmtId="0" fontId="5" fillId="0" borderId="1" xfId="0" applyFont="1" applyBorder="1">
      <alignment vertical="top"/>
    </xf>
    <xf numFmtId="0" fontId="5" fillId="0" borderId="7" xfId="0" applyFont="1" applyBorder="1">
      <alignment vertical="top"/>
    </xf>
    <xf numFmtId="0" fontId="5" fillId="0" borderId="7" xfId="0" applyFont="1" applyBorder="1" applyAlignment="1">
      <alignment horizontal="left" vertical="top" wrapText="1"/>
    </xf>
    <xf numFmtId="164" fontId="5" fillId="0" borderId="1" xfId="0" applyNumberFormat="1" applyFont="1" applyBorder="1" applyAlignment="1">
      <alignment horizontal="right" vertical="top"/>
    </xf>
    <xf numFmtId="164" fontId="15" fillId="0" borderId="1" xfId="0" applyNumberFormat="1" applyFont="1" applyBorder="1" applyAlignment="1">
      <alignment horizontal="right" vertical="top"/>
    </xf>
    <xf numFmtId="165" fontId="15" fillId="0" borderId="1" xfId="0" applyNumberFormat="1" applyFont="1" applyBorder="1" applyAlignment="1">
      <alignment horizontal="right" vertical="top"/>
    </xf>
    <xf numFmtId="0" fontId="3" fillId="0" borderId="7" xfId="0" applyFont="1" applyBorder="1" applyAlignment="1">
      <alignment horizontal="left" vertical="top" wrapText="1" readingOrder="1"/>
    </xf>
    <xf numFmtId="0" fontId="5" fillId="0" borderId="7" xfId="0" applyFont="1" applyBorder="1" applyAlignment="1">
      <alignment vertical="top" wrapText="1" readingOrder="1"/>
    </xf>
    <xf numFmtId="0" fontId="12" fillId="0" borderId="2" xfId="0" applyFont="1" applyBorder="1" applyAlignment="1">
      <alignment horizontal="center" vertical="top" wrapText="1" readingOrder="1"/>
    </xf>
    <xf numFmtId="0" fontId="12" fillId="0" borderId="7" xfId="0" applyFont="1" applyBorder="1" applyAlignment="1">
      <alignment horizontal="center" vertical="top" wrapText="1" readingOrder="1"/>
    </xf>
    <xf numFmtId="0" fontId="16" fillId="0" borderId="0" xfId="0" applyFont="1">
      <alignment vertical="top"/>
    </xf>
    <xf numFmtId="164" fontId="17" fillId="0" borderId="0" xfId="0" applyNumberFormat="1" applyFont="1" applyAlignment="1">
      <alignment horizontal="right" vertical="top"/>
    </xf>
    <xf numFmtId="0" fontId="19" fillId="0" borderId="0" xfId="1" applyFont="1" applyAlignment="1">
      <alignment horizontal="left" vertical="center"/>
    </xf>
    <xf numFmtId="0" fontId="20" fillId="0" borderId="0" xfId="1" applyFont="1" applyAlignment="1">
      <alignment horizontal="left" vertical="center"/>
    </xf>
    <xf numFmtId="0" fontId="19" fillId="0" borderId="0" xfId="1" applyFont="1" applyAlignment="1">
      <alignment vertical="center"/>
    </xf>
    <xf numFmtId="0" fontId="20" fillId="0" borderId="0" xfId="1" applyFont="1" applyAlignment="1">
      <alignment vertical="center"/>
    </xf>
    <xf numFmtId="0" fontId="21" fillId="0" borderId="0" xfId="2" applyFont="1" applyAlignment="1">
      <alignment horizontal="left" vertical="center"/>
    </xf>
    <xf numFmtId="0" fontId="22" fillId="0" borderId="0" xfId="2" applyFont="1" applyAlignment="1">
      <alignment horizontal="left" vertical="center"/>
    </xf>
    <xf numFmtId="0" fontId="19" fillId="0" borderId="0" xfId="2" applyFont="1" applyAlignment="1">
      <alignment horizontal="left" vertical="center"/>
    </xf>
    <xf numFmtId="0" fontId="20" fillId="0" borderId="0" xfId="2" applyFont="1" applyAlignment="1">
      <alignment horizontal="left" vertical="center"/>
    </xf>
  </cellXfs>
  <cellStyles count="3">
    <cellStyle name="Normal" xfId="0" builtinId="0"/>
    <cellStyle name="Normal 2" xfId="1" xr:uid="{4CECE57F-4A79-4971-95F6-B9C15FFC75D0}"/>
    <cellStyle name="Normal 2 2" xfId="2" xr:uid="{3161CFAD-2F55-4DCC-B24F-B0415112BC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447675</xdr:colOff>
      <xdr:row>73</xdr:row>
      <xdr:rowOff>142875</xdr:rowOff>
    </xdr:from>
    <xdr:to>
      <xdr:col>10</xdr:col>
      <xdr:colOff>428625</xdr:colOff>
      <xdr:row>75</xdr:row>
      <xdr:rowOff>85725</xdr:rowOff>
    </xdr:to>
    <xdr:pic>
      <xdr:nvPicPr>
        <xdr:cNvPr id="2" name="Picture 2" descr="12">
          <a:extLst>
            <a:ext uri="{FF2B5EF4-FFF2-40B4-BE49-F238E27FC236}">
              <a16:creationId xmlns:a16="http://schemas.microsoft.com/office/drawing/2014/main" id="{D25DA96F-A47A-46E9-BBC0-7FC4FD5D4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0" y="14382750"/>
          <a:ext cx="8286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7359C-08C3-4D1F-A199-234A89F5C0C1}">
  <dimension ref="A1:O79"/>
  <sheetViews>
    <sheetView tabSelected="1" zoomScaleNormal="100" workbookViewId="0">
      <selection activeCell="J85" sqref="J85"/>
    </sheetView>
  </sheetViews>
  <sheetFormatPr defaultColWidth="6.85546875" defaultRowHeight="12.75" x14ac:dyDescent="0.2"/>
  <cols>
    <col min="1" max="1" width="3.28515625" customWidth="1"/>
    <col min="2" max="2" width="18.5703125" customWidth="1"/>
    <col min="3" max="3" width="1.140625" customWidth="1"/>
    <col min="4" max="4" width="29" customWidth="1"/>
    <col min="5" max="5" width="13.42578125" customWidth="1"/>
    <col min="6" max="6" width="13.28515625" style="1" customWidth="1"/>
    <col min="7" max="7" width="11.85546875" customWidth="1"/>
    <col min="8" max="8" width="13.42578125" style="1" customWidth="1"/>
    <col min="9" max="9" width="6.42578125" customWidth="1"/>
    <col min="10" max="10" width="12.7109375" customWidth="1"/>
    <col min="11" max="11" width="12.5703125" customWidth="1"/>
    <col min="12" max="12" width="13.42578125" customWidth="1"/>
    <col min="13" max="13" width="6.42578125" customWidth="1"/>
    <col min="14" max="14" width="6.7109375" customWidth="1"/>
    <col min="15" max="15" width="5" customWidth="1"/>
    <col min="257" max="257" width="3.28515625" customWidth="1"/>
    <col min="258" max="258" width="18.5703125" customWidth="1"/>
    <col min="259" max="259" width="1.140625" customWidth="1"/>
    <col min="260" max="260" width="29" customWidth="1"/>
    <col min="261" max="261" width="13.42578125" customWidth="1"/>
    <col min="262" max="262" width="13.28515625" customWidth="1"/>
    <col min="263" max="263" width="11.85546875" customWidth="1"/>
    <col min="264" max="264" width="13.42578125" customWidth="1"/>
    <col min="265" max="265" width="6.42578125" customWidth="1"/>
    <col min="266" max="266" width="12.7109375" customWidth="1"/>
    <col min="267" max="267" width="12.5703125" customWidth="1"/>
    <col min="268" max="268" width="13.42578125" customWidth="1"/>
    <col min="269" max="269" width="6.42578125" customWidth="1"/>
    <col min="270" max="270" width="6.7109375" customWidth="1"/>
    <col min="271" max="271" width="5" customWidth="1"/>
    <col min="513" max="513" width="3.28515625" customWidth="1"/>
    <col min="514" max="514" width="18.5703125" customWidth="1"/>
    <col min="515" max="515" width="1.140625" customWidth="1"/>
    <col min="516" max="516" width="29" customWidth="1"/>
    <col min="517" max="517" width="13.42578125" customWidth="1"/>
    <col min="518" max="518" width="13.28515625" customWidth="1"/>
    <col min="519" max="519" width="11.85546875" customWidth="1"/>
    <col min="520" max="520" width="13.42578125" customWidth="1"/>
    <col min="521" max="521" width="6.42578125" customWidth="1"/>
    <col min="522" max="522" width="12.7109375" customWidth="1"/>
    <col min="523" max="523" width="12.5703125" customWidth="1"/>
    <col min="524" max="524" width="13.42578125" customWidth="1"/>
    <col min="525" max="525" width="6.42578125" customWidth="1"/>
    <col min="526" max="526" width="6.7109375" customWidth="1"/>
    <col min="527" max="527" width="5" customWidth="1"/>
    <col min="769" max="769" width="3.28515625" customWidth="1"/>
    <col min="770" max="770" width="18.5703125" customWidth="1"/>
    <col min="771" max="771" width="1.140625" customWidth="1"/>
    <col min="772" max="772" width="29" customWidth="1"/>
    <col min="773" max="773" width="13.42578125" customWidth="1"/>
    <col min="774" max="774" width="13.28515625" customWidth="1"/>
    <col min="775" max="775" width="11.85546875" customWidth="1"/>
    <col min="776" max="776" width="13.42578125" customWidth="1"/>
    <col min="777" max="777" width="6.42578125" customWidth="1"/>
    <col min="778" max="778" width="12.7109375" customWidth="1"/>
    <col min="779" max="779" width="12.5703125" customWidth="1"/>
    <col min="780" max="780" width="13.42578125" customWidth="1"/>
    <col min="781" max="781" width="6.42578125" customWidth="1"/>
    <col min="782" max="782" width="6.7109375" customWidth="1"/>
    <col min="783" max="783" width="5" customWidth="1"/>
    <col min="1025" max="1025" width="3.28515625" customWidth="1"/>
    <col min="1026" max="1026" width="18.5703125" customWidth="1"/>
    <col min="1027" max="1027" width="1.140625" customWidth="1"/>
    <col min="1028" max="1028" width="29" customWidth="1"/>
    <col min="1029" max="1029" width="13.42578125" customWidth="1"/>
    <col min="1030" max="1030" width="13.28515625" customWidth="1"/>
    <col min="1031" max="1031" width="11.85546875" customWidth="1"/>
    <col min="1032" max="1032" width="13.42578125" customWidth="1"/>
    <col min="1033" max="1033" width="6.42578125" customWidth="1"/>
    <col min="1034" max="1034" width="12.7109375" customWidth="1"/>
    <col min="1035" max="1035" width="12.5703125" customWidth="1"/>
    <col min="1036" max="1036" width="13.42578125" customWidth="1"/>
    <col min="1037" max="1037" width="6.42578125" customWidth="1"/>
    <col min="1038" max="1038" width="6.7109375" customWidth="1"/>
    <col min="1039" max="1039" width="5" customWidth="1"/>
    <col min="1281" max="1281" width="3.28515625" customWidth="1"/>
    <col min="1282" max="1282" width="18.5703125" customWidth="1"/>
    <col min="1283" max="1283" width="1.140625" customWidth="1"/>
    <col min="1284" max="1284" width="29" customWidth="1"/>
    <col min="1285" max="1285" width="13.42578125" customWidth="1"/>
    <col min="1286" max="1286" width="13.28515625" customWidth="1"/>
    <col min="1287" max="1287" width="11.85546875" customWidth="1"/>
    <col min="1288" max="1288" width="13.42578125" customWidth="1"/>
    <col min="1289" max="1289" width="6.42578125" customWidth="1"/>
    <col min="1290" max="1290" width="12.7109375" customWidth="1"/>
    <col min="1291" max="1291" width="12.5703125" customWidth="1"/>
    <col min="1292" max="1292" width="13.42578125" customWidth="1"/>
    <col min="1293" max="1293" width="6.42578125" customWidth="1"/>
    <col min="1294" max="1294" width="6.7109375" customWidth="1"/>
    <col min="1295" max="1295" width="5" customWidth="1"/>
    <col min="1537" max="1537" width="3.28515625" customWidth="1"/>
    <col min="1538" max="1538" width="18.5703125" customWidth="1"/>
    <col min="1539" max="1539" width="1.140625" customWidth="1"/>
    <col min="1540" max="1540" width="29" customWidth="1"/>
    <col min="1541" max="1541" width="13.42578125" customWidth="1"/>
    <col min="1542" max="1542" width="13.28515625" customWidth="1"/>
    <col min="1543" max="1543" width="11.85546875" customWidth="1"/>
    <col min="1544" max="1544" width="13.42578125" customWidth="1"/>
    <col min="1545" max="1545" width="6.42578125" customWidth="1"/>
    <col min="1546" max="1546" width="12.7109375" customWidth="1"/>
    <col min="1547" max="1547" width="12.5703125" customWidth="1"/>
    <col min="1548" max="1548" width="13.42578125" customWidth="1"/>
    <col min="1549" max="1549" width="6.42578125" customWidth="1"/>
    <col min="1550" max="1550" width="6.7109375" customWidth="1"/>
    <col min="1551" max="1551" width="5" customWidth="1"/>
    <col min="1793" max="1793" width="3.28515625" customWidth="1"/>
    <col min="1794" max="1794" width="18.5703125" customWidth="1"/>
    <col min="1795" max="1795" width="1.140625" customWidth="1"/>
    <col min="1796" max="1796" width="29" customWidth="1"/>
    <col min="1797" max="1797" width="13.42578125" customWidth="1"/>
    <col min="1798" max="1798" width="13.28515625" customWidth="1"/>
    <col min="1799" max="1799" width="11.85546875" customWidth="1"/>
    <col min="1800" max="1800" width="13.42578125" customWidth="1"/>
    <col min="1801" max="1801" width="6.42578125" customWidth="1"/>
    <col min="1802" max="1802" width="12.7109375" customWidth="1"/>
    <col min="1803" max="1803" width="12.5703125" customWidth="1"/>
    <col min="1804" max="1804" width="13.42578125" customWidth="1"/>
    <col min="1805" max="1805" width="6.42578125" customWidth="1"/>
    <col min="1806" max="1806" width="6.7109375" customWidth="1"/>
    <col min="1807" max="1807" width="5" customWidth="1"/>
    <col min="2049" max="2049" width="3.28515625" customWidth="1"/>
    <col min="2050" max="2050" width="18.5703125" customWidth="1"/>
    <col min="2051" max="2051" width="1.140625" customWidth="1"/>
    <col min="2052" max="2052" width="29" customWidth="1"/>
    <col min="2053" max="2053" width="13.42578125" customWidth="1"/>
    <col min="2054" max="2054" width="13.28515625" customWidth="1"/>
    <col min="2055" max="2055" width="11.85546875" customWidth="1"/>
    <col min="2056" max="2056" width="13.42578125" customWidth="1"/>
    <col min="2057" max="2057" width="6.42578125" customWidth="1"/>
    <col min="2058" max="2058" width="12.7109375" customWidth="1"/>
    <col min="2059" max="2059" width="12.5703125" customWidth="1"/>
    <col min="2060" max="2060" width="13.42578125" customWidth="1"/>
    <col min="2061" max="2061" width="6.42578125" customWidth="1"/>
    <col min="2062" max="2062" width="6.7109375" customWidth="1"/>
    <col min="2063" max="2063" width="5" customWidth="1"/>
    <col min="2305" max="2305" width="3.28515625" customWidth="1"/>
    <col min="2306" max="2306" width="18.5703125" customWidth="1"/>
    <col min="2307" max="2307" width="1.140625" customWidth="1"/>
    <col min="2308" max="2308" width="29" customWidth="1"/>
    <col min="2309" max="2309" width="13.42578125" customWidth="1"/>
    <col min="2310" max="2310" width="13.28515625" customWidth="1"/>
    <col min="2311" max="2311" width="11.85546875" customWidth="1"/>
    <col min="2312" max="2312" width="13.42578125" customWidth="1"/>
    <col min="2313" max="2313" width="6.42578125" customWidth="1"/>
    <col min="2314" max="2314" width="12.7109375" customWidth="1"/>
    <col min="2315" max="2315" width="12.5703125" customWidth="1"/>
    <col min="2316" max="2316" width="13.42578125" customWidth="1"/>
    <col min="2317" max="2317" width="6.42578125" customWidth="1"/>
    <col min="2318" max="2318" width="6.7109375" customWidth="1"/>
    <col min="2319" max="2319" width="5" customWidth="1"/>
    <col min="2561" max="2561" width="3.28515625" customWidth="1"/>
    <col min="2562" max="2562" width="18.5703125" customWidth="1"/>
    <col min="2563" max="2563" width="1.140625" customWidth="1"/>
    <col min="2564" max="2564" width="29" customWidth="1"/>
    <col min="2565" max="2565" width="13.42578125" customWidth="1"/>
    <col min="2566" max="2566" width="13.28515625" customWidth="1"/>
    <col min="2567" max="2567" width="11.85546875" customWidth="1"/>
    <col min="2568" max="2568" width="13.42578125" customWidth="1"/>
    <col min="2569" max="2569" width="6.42578125" customWidth="1"/>
    <col min="2570" max="2570" width="12.7109375" customWidth="1"/>
    <col min="2571" max="2571" width="12.5703125" customWidth="1"/>
    <col min="2572" max="2572" width="13.42578125" customWidth="1"/>
    <col min="2573" max="2573" width="6.42578125" customWidth="1"/>
    <col min="2574" max="2574" width="6.7109375" customWidth="1"/>
    <col min="2575" max="2575" width="5" customWidth="1"/>
    <col min="2817" max="2817" width="3.28515625" customWidth="1"/>
    <col min="2818" max="2818" width="18.5703125" customWidth="1"/>
    <col min="2819" max="2819" width="1.140625" customWidth="1"/>
    <col min="2820" max="2820" width="29" customWidth="1"/>
    <col min="2821" max="2821" width="13.42578125" customWidth="1"/>
    <col min="2822" max="2822" width="13.28515625" customWidth="1"/>
    <col min="2823" max="2823" width="11.85546875" customWidth="1"/>
    <col min="2824" max="2824" width="13.42578125" customWidth="1"/>
    <col min="2825" max="2825" width="6.42578125" customWidth="1"/>
    <col min="2826" max="2826" width="12.7109375" customWidth="1"/>
    <col min="2827" max="2827" width="12.5703125" customWidth="1"/>
    <col min="2828" max="2828" width="13.42578125" customWidth="1"/>
    <col min="2829" max="2829" width="6.42578125" customWidth="1"/>
    <col min="2830" max="2830" width="6.7109375" customWidth="1"/>
    <col min="2831" max="2831" width="5" customWidth="1"/>
    <col min="3073" max="3073" width="3.28515625" customWidth="1"/>
    <col min="3074" max="3074" width="18.5703125" customWidth="1"/>
    <col min="3075" max="3075" width="1.140625" customWidth="1"/>
    <col min="3076" max="3076" width="29" customWidth="1"/>
    <col min="3077" max="3077" width="13.42578125" customWidth="1"/>
    <col min="3078" max="3078" width="13.28515625" customWidth="1"/>
    <col min="3079" max="3079" width="11.85546875" customWidth="1"/>
    <col min="3080" max="3080" width="13.42578125" customWidth="1"/>
    <col min="3081" max="3081" width="6.42578125" customWidth="1"/>
    <col min="3082" max="3082" width="12.7109375" customWidth="1"/>
    <col min="3083" max="3083" width="12.5703125" customWidth="1"/>
    <col min="3084" max="3084" width="13.42578125" customWidth="1"/>
    <col min="3085" max="3085" width="6.42578125" customWidth="1"/>
    <col min="3086" max="3086" width="6.7109375" customWidth="1"/>
    <col min="3087" max="3087" width="5" customWidth="1"/>
    <col min="3329" max="3329" width="3.28515625" customWidth="1"/>
    <col min="3330" max="3330" width="18.5703125" customWidth="1"/>
    <col min="3331" max="3331" width="1.140625" customWidth="1"/>
    <col min="3332" max="3332" width="29" customWidth="1"/>
    <col min="3333" max="3333" width="13.42578125" customWidth="1"/>
    <col min="3334" max="3334" width="13.28515625" customWidth="1"/>
    <col min="3335" max="3335" width="11.85546875" customWidth="1"/>
    <col min="3336" max="3336" width="13.42578125" customWidth="1"/>
    <col min="3337" max="3337" width="6.42578125" customWidth="1"/>
    <col min="3338" max="3338" width="12.7109375" customWidth="1"/>
    <col min="3339" max="3339" width="12.5703125" customWidth="1"/>
    <col min="3340" max="3340" width="13.42578125" customWidth="1"/>
    <col min="3341" max="3341" width="6.42578125" customWidth="1"/>
    <col min="3342" max="3342" width="6.7109375" customWidth="1"/>
    <col min="3343" max="3343" width="5" customWidth="1"/>
    <col min="3585" max="3585" width="3.28515625" customWidth="1"/>
    <col min="3586" max="3586" width="18.5703125" customWidth="1"/>
    <col min="3587" max="3587" width="1.140625" customWidth="1"/>
    <col min="3588" max="3588" width="29" customWidth="1"/>
    <col min="3589" max="3589" width="13.42578125" customWidth="1"/>
    <col min="3590" max="3590" width="13.28515625" customWidth="1"/>
    <col min="3591" max="3591" width="11.85546875" customWidth="1"/>
    <col min="3592" max="3592" width="13.42578125" customWidth="1"/>
    <col min="3593" max="3593" width="6.42578125" customWidth="1"/>
    <col min="3594" max="3594" width="12.7109375" customWidth="1"/>
    <col min="3595" max="3595" width="12.5703125" customWidth="1"/>
    <col min="3596" max="3596" width="13.42578125" customWidth="1"/>
    <col min="3597" max="3597" width="6.42578125" customWidth="1"/>
    <col min="3598" max="3598" width="6.7109375" customWidth="1"/>
    <col min="3599" max="3599" width="5" customWidth="1"/>
    <col min="3841" max="3841" width="3.28515625" customWidth="1"/>
    <col min="3842" max="3842" width="18.5703125" customWidth="1"/>
    <col min="3843" max="3843" width="1.140625" customWidth="1"/>
    <col min="3844" max="3844" width="29" customWidth="1"/>
    <col min="3845" max="3845" width="13.42578125" customWidth="1"/>
    <col min="3846" max="3846" width="13.28515625" customWidth="1"/>
    <col min="3847" max="3847" width="11.85546875" customWidth="1"/>
    <col min="3848" max="3848" width="13.42578125" customWidth="1"/>
    <col min="3849" max="3849" width="6.42578125" customWidth="1"/>
    <col min="3850" max="3850" width="12.7109375" customWidth="1"/>
    <col min="3851" max="3851" width="12.5703125" customWidth="1"/>
    <col min="3852" max="3852" width="13.42578125" customWidth="1"/>
    <col min="3853" max="3853" width="6.42578125" customWidth="1"/>
    <col min="3854" max="3854" width="6.7109375" customWidth="1"/>
    <col min="3855" max="3855" width="5" customWidth="1"/>
    <col min="4097" max="4097" width="3.28515625" customWidth="1"/>
    <col min="4098" max="4098" width="18.5703125" customWidth="1"/>
    <col min="4099" max="4099" width="1.140625" customWidth="1"/>
    <col min="4100" max="4100" width="29" customWidth="1"/>
    <col min="4101" max="4101" width="13.42578125" customWidth="1"/>
    <col min="4102" max="4102" width="13.28515625" customWidth="1"/>
    <col min="4103" max="4103" width="11.85546875" customWidth="1"/>
    <col min="4104" max="4104" width="13.42578125" customWidth="1"/>
    <col min="4105" max="4105" width="6.42578125" customWidth="1"/>
    <col min="4106" max="4106" width="12.7109375" customWidth="1"/>
    <col min="4107" max="4107" width="12.5703125" customWidth="1"/>
    <col min="4108" max="4108" width="13.42578125" customWidth="1"/>
    <col min="4109" max="4109" width="6.42578125" customWidth="1"/>
    <col min="4110" max="4110" width="6.7109375" customWidth="1"/>
    <col min="4111" max="4111" width="5" customWidth="1"/>
    <col min="4353" max="4353" width="3.28515625" customWidth="1"/>
    <col min="4354" max="4354" width="18.5703125" customWidth="1"/>
    <col min="4355" max="4355" width="1.140625" customWidth="1"/>
    <col min="4356" max="4356" width="29" customWidth="1"/>
    <col min="4357" max="4357" width="13.42578125" customWidth="1"/>
    <col min="4358" max="4358" width="13.28515625" customWidth="1"/>
    <col min="4359" max="4359" width="11.85546875" customWidth="1"/>
    <col min="4360" max="4360" width="13.42578125" customWidth="1"/>
    <col min="4361" max="4361" width="6.42578125" customWidth="1"/>
    <col min="4362" max="4362" width="12.7109375" customWidth="1"/>
    <col min="4363" max="4363" width="12.5703125" customWidth="1"/>
    <col min="4364" max="4364" width="13.42578125" customWidth="1"/>
    <col min="4365" max="4365" width="6.42578125" customWidth="1"/>
    <col min="4366" max="4366" width="6.7109375" customWidth="1"/>
    <col min="4367" max="4367" width="5" customWidth="1"/>
    <col min="4609" max="4609" width="3.28515625" customWidth="1"/>
    <col min="4610" max="4610" width="18.5703125" customWidth="1"/>
    <col min="4611" max="4611" width="1.140625" customWidth="1"/>
    <col min="4612" max="4612" width="29" customWidth="1"/>
    <col min="4613" max="4613" width="13.42578125" customWidth="1"/>
    <col min="4614" max="4614" width="13.28515625" customWidth="1"/>
    <col min="4615" max="4615" width="11.85546875" customWidth="1"/>
    <col min="4616" max="4616" width="13.42578125" customWidth="1"/>
    <col min="4617" max="4617" width="6.42578125" customWidth="1"/>
    <col min="4618" max="4618" width="12.7109375" customWidth="1"/>
    <col min="4619" max="4619" width="12.5703125" customWidth="1"/>
    <col min="4620" max="4620" width="13.42578125" customWidth="1"/>
    <col min="4621" max="4621" width="6.42578125" customWidth="1"/>
    <col min="4622" max="4622" width="6.7109375" customWidth="1"/>
    <col min="4623" max="4623" width="5" customWidth="1"/>
    <col min="4865" max="4865" width="3.28515625" customWidth="1"/>
    <col min="4866" max="4866" width="18.5703125" customWidth="1"/>
    <col min="4867" max="4867" width="1.140625" customWidth="1"/>
    <col min="4868" max="4868" width="29" customWidth="1"/>
    <col min="4869" max="4869" width="13.42578125" customWidth="1"/>
    <col min="4870" max="4870" width="13.28515625" customWidth="1"/>
    <col min="4871" max="4871" width="11.85546875" customWidth="1"/>
    <col min="4872" max="4872" width="13.42578125" customWidth="1"/>
    <col min="4873" max="4873" width="6.42578125" customWidth="1"/>
    <col min="4874" max="4874" width="12.7109375" customWidth="1"/>
    <col min="4875" max="4875" width="12.5703125" customWidth="1"/>
    <col min="4876" max="4876" width="13.42578125" customWidth="1"/>
    <col min="4877" max="4877" width="6.42578125" customWidth="1"/>
    <col min="4878" max="4878" width="6.7109375" customWidth="1"/>
    <col min="4879" max="4879" width="5" customWidth="1"/>
    <col min="5121" max="5121" width="3.28515625" customWidth="1"/>
    <col min="5122" max="5122" width="18.5703125" customWidth="1"/>
    <col min="5123" max="5123" width="1.140625" customWidth="1"/>
    <col min="5124" max="5124" width="29" customWidth="1"/>
    <col min="5125" max="5125" width="13.42578125" customWidth="1"/>
    <col min="5126" max="5126" width="13.28515625" customWidth="1"/>
    <col min="5127" max="5127" width="11.85546875" customWidth="1"/>
    <col min="5128" max="5128" width="13.42578125" customWidth="1"/>
    <col min="5129" max="5129" width="6.42578125" customWidth="1"/>
    <col min="5130" max="5130" width="12.7109375" customWidth="1"/>
    <col min="5131" max="5131" width="12.5703125" customWidth="1"/>
    <col min="5132" max="5132" width="13.42578125" customWidth="1"/>
    <col min="5133" max="5133" width="6.42578125" customWidth="1"/>
    <col min="5134" max="5134" width="6.7109375" customWidth="1"/>
    <col min="5135" max="5135" width="5" customWidth="1"/>
    <col min="5377" max="5377" width="3.28515625" customWidth="1"/>
    <col min="5378" max="5378" width="18.5703125" customWidth="1"/>
    <col min="5379" max="5379" width="1.140625" customWidth="1"/>
    <col min="5380" max="5380" width="29" customWidth="1"/>
    <col min="5381" max="5381" width="13.42578125" customWidth="1"/>
    <col min="5382" max="5382" width="13.28515625" customWidth="1"/>
    <col min="5383" max="5383" width="11.85546875" customWidth="1"/>
    <col min="5384" max="5384" width="13.42578125" customWidth="1"/>
    <col min="5385" max="5385" width="6.42578125" customWidth="1"/>
    <col min="5386" max="5386" width="12.7109375" customWidth="1"/>
    <col min="5387" max="5387" width="12.5703125" customWidth="1"/>
    <col min="5388" max="5388" width="13.42578125" customWidth="1"/>
    <col min="5389" max="5389" width="6.42578125" customWidth="1"/>
    <col min="5390" max="5390" width="6.7109375" customWidth="1"/>
    <col min="5391" max="5391" width="5" customWidth="1"/>
    <col min="5633" max="5633" width="3.28515625" customWidth="1"/>
    <col min="5634" max="5634" width="18.5703125" customWidth="1"/>
    <col min="5635" max="5635" width="1.140625" customWidth="1"/>
    <col min="5636" max="5636" width="29" customWidth="1"/>
    <col min="5637" max="5637" width="13.42578125" customWidth="1"/>
    <col min="5638" max="5638" width="13.28515625" customWidth="1"/>
    <col min="5639" max="5639" width="11.85546875" customWidth="1"/>
    <col min="5640" max="5640" width="13.42578125" customWidth="1"/>
    <col min="5641" max="5641" width="6.42578125" customWidth="1"/>
    <col min="5642" max="5642" width="12.7109375" customWidth="1"/>
    <col min="5643" max="5643" width="12.5703125" customWidth="1"/>
    <col min="5644" max="5644" width="13.42578125" customWidth="1"/>
    <col min="5645" max="5645" width="6.42578125" customWidth="1"/>
    <col min="5646" max="5646" width="6.7109375" customWidth="1"/>
    <col min="5647" max="5647" width="5" customWidth="1"/>
    <col min="5889" max="5889" width="3.28515625" customWidth="1"/>
    <col min="5890" max="5890" width="18.5703125" customWidth="1"/>
    <col min="5891" max="5891" width="1.140625" customWidth="1"/>
    <col min="5892" max="5892" width="29" customWidth="1"/>
    <col min="5893" max="5893" width="13.42578125" customWidth="1"/>
    <col min="5894" max="5894" width="13.28515625" customWidth="1"/>
    <col min="5895" max="5895" width="11.85546875" customWidth="1"/>
    <col min="5896" max="5896" width="13.42578125" customWidth="1"/>
    <col min="5897" max="5897" width="6.42578125" customWidth="1"/>
    <col min="5898" max="5898" width="12.7109375" customWidth="1"/>
    <col min="5899" max="5899" width="12.5703125" customWidth="1"/>
    <col min="5900" max="5900" width="13.42578125" customWidth="1"/>
    <col min="5901" max="5901" width="6.42578125" customWidth="1"/>
    <col min="5902" max="5902" width="6.7109375" customWidth="1"/>
    <col min="5903" max="5903" width="5" customWidth="1"/>
    <col min="6145" max="6145" width="3.28515625" customWidth="1"/>
    <col min="6146" max="6146" width="18.5703125" customWidth="1"/>
    <col min="6147" max="6147" width="1.140625" customWidth="1"/>
    <col min="6148" max="6148" width="29" customWidth="1"/>
    <col min="6149" max="6149" width="13.42578125" customWidth="1"/>
    <col min="6150" max="6150" width="13.28515625" customWidth="1"/>
    <col min="6151" max="6151" width="11.85546875" customWidth="1"/>
    <col min="6152" max="6152" width="13.42578125" customWidth="1"/>
    <col min="6153" max="6153" width="6.42578125" customWidth="1"/>
    <col min="6154" max="6154" width="12.7109375" customWidth="1"/>
    <col min="6155" max="6155" width="12.5703125" customWidth="1"/>
    <col min="6156" max="6156" width="13.42578125" customWidth="1"/>
    <col min="6157" max="6157" width="6.42578125" customWidth="1"/>
    <col min="6158" max="6158" width="6.7109375" customWidth="1"/>
    <col min="6159" max="6159" width="5" customWidth="1"/>
    <col min="6401" max="6401" width="3.28515625" customWidth="1"/>
    <col min="6402" max="6402" width="18.5703125" customWidth="1"/>
    <col min="6403" max="6403" width="1.140625" customWidth="1"/>
    <col min="6404" max="6404" width="29" customWidth="1"/>
    <col min="6405" max="6405" width="13.42578125" customWidth="1"/>
    <col min="6406" max="6406" width="13.28515625" customWidth="1"/>
    <col min="6407" max="6407" width="11.85546875" customWidth="1"/>
    <col min="6408" max="6408" width="13.42578125" customWidth="1"/>
    <col min="6409" max="6409" width="6.42578125" customWidth="1"/>
    <col min="6410" max="6410" width="12.7109375" customWidth="1"/>
    <col min="6411" max="6411" width="12.5703125" customWidth="1"/>
    <col min="6412" max="6412" width="13.42578125" customWidth="1"/>
    <col min="6413" max="6413" width="6.42578125" customWidth="1"/>
    <col min="6414" max="6414" width="6.7109375" customWidth="1"/>
    <col min="6415" max="6415" width="5" customWidth="1"/>
    <col min="6657" max="6657" width="3.28515625" customWidth="1"/>
    <col min="6658" max="6658" width="18.5703125" customWidth="1"/>
    <col min="6659" max="6659" width="1.140625" customWidth="1"/>
    <col min="6660" max="6660" width="29" customWidth="1"/>
    <col min="6661" max="6661" width="13.42578125" customWidth="1"/>
    <col min="6662" max="6662" width="13.28515625" customWidth="1"/>
    <col min="6663" max="6663" width="11.85546875" customWidth="1"/>
    <col min="6664" max="6664" width="13.42578125" customWidth="1"/>
    <col min="6665" max="6665" width="6.42578125" customWidth="1"/>
    <col min="6666" max="6666" width="12.7109375" customWidth="1"/>
    <col min="6667" max="6667" width="12.5703125" customWidth="1"/>
    <col min="6668" max="6668" width="13.42578125" customWidth="1"/>
    <col min="6669" max="6669" width="6.42578125" customWidth="1"/>
    <col min="6670" max="6670" width="6.7109375" customWidth="1"/>
    <col min="6671" max="6671" width="5" customWidth="1"/>
    <col min="6913" max="6913" width="3.28515625" customWidth="1"/>
    <col min="6914" max="6914" width="18.5703125" customWidth="1"/>
    <col min="6915" max="6915" width="1.140625" customWidth="1"/>
    <col min="6916" max="6916" width="29" customWidth="1"/>
    <col min="6917" max="6917" width="13.42578125" customWidth="1"/>
    <col min="6918" max="6918" width="13.28515625" customWidth="1"/>
    <col min="6919" max="6919" width="11.85546875" customWidth="1"/>
    <col min="6920" max="6920" width="13.42578125" customWidth="1"/>
    <col min="6921" max="6921" width="6.42578125" customWidth="1"/>
    <col min="6922" max="6922" width="12.7109375" customWidth="1"/>
    <col min="6923" max="6923" width="12.5703125" customWidth="1"/>
    <col min="6924" max="6924" width="13.42578125" customWidth="1"/>
    <col min="6925" max="6925" width="6.42578125" customWidth="1"/>
    <col min="6926" max="6926" width="6.7109375" customWidth="1"/>
    <col min="6927" max="6927" width="5" customWidth="1"/>
    <col min="7169" max="7169" width="3.28515625" customWidth="1"/>
    <col min="7170" max="7170" width="18.5703125" customWidth="1"/>
    <col min="7171" max="7171" width="1.140625" customWidth="1"/>
    <col min="7172" max="7172" width="29" customWidth="1"/>
    <col min="7173" max="7173" width="13.42578125" customWidth="1"/>
    <col min="7174" max="7174" width="13.28515625" customWidth="1"/>
    <col min="7175" max="7175" width="11.85546875" customWidth="1"/>
    <col min="7176" max="7176" width="13.42578125" customWidth="1"/>
    <col min="7177" max="7177" width="6.42578125" customWidth="1"/>
    <col min="7178" max="7178" width="12.7109375" customWidth="1"/>
    <col min="7179" max="7179" width="12.5703125" customWidth="1"/>
    <col min="7180" max="7180" width="13.42578125" customWidth="1"/>
    <col min="7181" max="7181" width="6.42578125" customWidth="1"/>
    <col min="7182" max="7182" width="6.7109375" customWidth="1"/>
    <col min="7183" max="7183" width="5" customWidth="1"/>
    <col min="7425" max="7425" width="3.28515625" customWidth="1"/>
    <col min="7426" max="7426" width="18.5703125" customWidth="1"/>
    <col min="7427" max="7427" width="1.140625" customWidth="1"/>
    <col min="7428" max="7428" width="29" customWidth="1"/>
    <col min="7429" max="7429" width="13.42578125" customWidth="1"/>
    <col min="7430" max="7430" width="13.28515625" customWidth="1"/>
    <col min="7431" max="7431" width="11.85546875" customWidth="1"/>
    <col min="7432" max="7432" width="13.42578125" customWidth="1"/>
    <col min="7433" max="7433" width="6.42578125" customWidth="1"/>
    <col min="7434" max="7434" width="12.7109375" customWidth="1"/>
    <col min="7435" max="7435" width="12.5703125" customWidth="1"/>
    <col min="7436" max="7436" width="13.42578125" customWidth="1"/>
    <col min="7437" max="7437" width="6.42578125" customWidth="1"/>
    <col min="7438" max="7438" width="6.7109375" customWidth="1"/>
    <col min="7439" max="7439" width="5" customWidth="1"/>
    <col min="7681" max="7681" width="3.28515625" customWidth="1"/>
    <col min="7682" max="7682" width="18.5703125" customWidth="1"/>
    <col min="7683" max="7683" width="1.140625" customWidth="1"/>
    <col min="7684" max="7684" width="29" customWidth="1"/>
    <col min="7685" max="7685" width="13.42578125" customWidth="1"/>
    <col min="7686" max="7686" width="13.28515625" customWidth="1"/>
    <col min="7687" max="7687" width="11.85546875" customWidth="1"/>
    <col min="7688" max="7688" width="13.42578125" customWidth="1"/>
    <col min="7689" max="7689" width="6.42578125" customWidth="1"/>
    <col min="7690" max="7690" width="12.7109375" customWidth="1"/>
    <col min="7691" max="7691" width="12.5703125" customWidth="1"/>
    <col min="7692" max="7692" width="13.42578125" customWidth="1"/>
    <col min="7693" max="7693" width="6.42578125" customWidth="1"/>
    <col min="7694" max="7694" width="6.7109375" customWidth="1"/>
    <col min="7695" max="7695" width="5" customWidth="1"/>
    <col min="7937" max="7937" width="3.28515625" customWidth="1"/>
    <col min="7938" max="7938" width="18.5703125" customWidth="1"/>
    <col min="7939" max="7939" width="1.140625" customWidth="1"/>
    <col min="7940" max="7940" width="29" customWidth="1"/>
    <col min="7941" max="7941" width="13.42578125" customWidth="1"/>
    <col min="7942" max="7942" width="13.28515625" customWidth="1"/>
    <col min="7943" max="7943" width="11.85546875" customWidth="1"/>
    <col min="7944" max="7944" width="13.42578125" customWidth="1"/>
    <col min="7945" max="7945" width="6.42578125" customWidth="1"/>
    <col min="7946" max="7946" width="12.7109375" customWidth="1"/>
    <col min="7947" max="7947" width="12.5703125" customWidth="1"/>
    <col min="7948" max="7948" width="13.42578125" customWidth="1"/>
    <col min="7949" max="7949" width="6.42578125" customWidth="1"/>
    <col min="7950" max="7950" width="6.7109375" customWidth="1"/>
    <col min="7951" max="7951" width="5" customWidth="1"/>
    <col min="8193" max="8193" width="3.28515625" customWidth="1"/>
    <col min="8194" max="8194" width="18.5703125" customWidth="1"/>
    <col min="8195" max="8195" width="1.140625" customWidth="1"/>
    <col min="8196" max="8196" width="29" customWidth="1"/>
    <col min="8197" max="8197" width="13.42578125" customWidth="1"/>
    <col min="8198" max="8198" width="13.28515625" customWidth="1"/>
    <col min="8199" max="8199" width="11.85546875" customWidth="1"/>
    <col min="8200" max="8200" width="13.42578125" customWidth="1"/>
    <col min="8201" max="8201" width="6.42578125" customWidth="1"/>
    <col min="8202" max="8202" width="12.7109375" customWidth="1"/>
    <col min="8203" max="8203" width="12.5703125" customWidth="1"/>
    <col min="8204" max="8204" width="13.42578125" customWidth="1"/>
    <col min="8205" max="8205" width="6.42578125" customWidth="1"/>
    <col min="8206" max="8206" width="6.7109375" customWidth="1"/>
    <col min="8207" max="8207" width="5" customWidth="1"/>
    <col min="8449" max="8449" width="3.28515625" customWidth="1"/>
    <col min="8450" max="8450" width="18.5703125" customWidth="1"/>
    <col min="8451" max="8451" width="1.140625" customWidth="1"/>
    <col min="8452" max="8452" width="29" customWidth="1"/>
    <col min="8453" max="8453" width="13.42578125" customWidth="1"/>
    <col min="8454" max="8454" width="13.28515625" customWidth="1"/>
    <col min="8455" max="8455" width="11.85546875" customWidth="1"/>
    <col min="8456" max="8456" width="13.42578125" customWidth="1"/>
    <col min="8457" max="8457" width="6.42578125" customWidth="1"/>
    <col min="8458" max="8458" width="12.7109375" customWidth="1"/>
    <col min="8459" max="8459" width="12.5703125" customWidth="1"/>
    <col min="8460" max="8460" width="13.42578125" customWidth="1"/>
    <col min="8461" max="8461" width="6.42578125" customWidth="1"/>
    <col min="8462" max="8462" width="6.7109375" customWidth="1"/>
    <col min="8463" max="8463" width="5" customWidth="1"/>
    <col min="8705" max="8705" width="3.28515625" customWidth="1"/>
    <col min="8706" max="8706" width="18.5703125" customWidth="1"/>
    <col min="8707" max="8707" width="1.140625" customWidth="1"/>
    <col min="8708" max="8708" width="29" customWidth="1"/>
    <col min="8709" max="8709" width="13.42578125" customWidth="1"/>
    <col min="8710" max="8710" width="13.28515625" customWidth="1"/>
    <col min="8711" max="8711" width="11.85546875" customWidth="1"/>
    <col min="8712" max="8712" width="13.42578125" customWidth="1"/>
    <col min="8713" max="8713" width="6.42578125" customWidth="1"/>
    <col min="8714" max="8714" width="12.7109375" customWidth="1"/>
    <col min="8715" max="8715" width="12.5703125" customWidth="1"/>
    <col min="8716" max="8716" width="13.42578125" customWidth="1"/>
    <col min="8717" max="8717" width="6.42578125" customWidth="1"/>
    <col min="8718" max="8718" width="6.7109375" customWidth="1"/>
    <col min="8719" max="8719" width="5" customWidth="1"/>
    <col min="8961" max="8961" width="3.28515625" customWidth="1"/>
    <col min="8962" max="8962" width="18.5703125" customWidth="1"/>
    <col min="8963" max="8963" width="1.140625" customWidth="1"/>
    <col min="8964" max="8964" width="29" customWidth="1"/>
    <col min="8965" max="8965" width="13.42578125" customWidth="1"/>
    <col min="8966" max="8966" width="13.28515625" customWidth="1"/>
    <col min="8967" max="8967" width="11.85546875" customWidth="1"/>
    <col min="8968" max="8968" width="13.42578125" customWidth="1"/>
    <col min="8969" max="8969" width="6.42578125" customWidth="1"/>
    <col min="8970" max="8970" width="12.7109375" customWidth="1"/>
    <col min="8971" max="8971" width="12.5703125" customWidth="1"/>
    <col min="8972" max="8972" width="13.42578125" customWidth="1"/>
    <col min="8973" max="8973" width="6.42578125" customWidth="1"/>
    <col min="8974" max="8974" width="6.7109375" customWidth="1"/>
    <col min="8975" max="8975" width="5" customWidth="1"/>
    <col min="9217" max="9217" width="3.28515625" customWidth="1"/>
    <col min="9218" max="9218" width="18.5703125" customWidth="1"/>
    <col min="9219" max="9219" width="1.140625" customWidth="1"/>
    <col min="9220" max="9220" width="29" customWidth="1"/>
    <col min="9221" max="9221" width="13.42578125" customWidth="1"/>
    <col min="9222" max="9222" width="13.28515625" customWidth="1"/>
    <col min="9223" max="9223" width="11.85546875" customWidth="1"/>
    <col min="9224" max="9224" width="13.42578125" customWidth="1"/>
    <col min="9225" max="9225" width="6.42578125" customWidth="1"/>
    <col min="9226" max="9226" width="12.7109375" customWidth="1"/>
    <col min="9227" max="9227" width="12.5703125" customWidth="1"/>
    <col min="9228" max="9228" width="13.42578125" customWidth="1"/>
    <col min="9229" max="9229" width="6.42578125" customWidth="1"/>
    <col min="9230" max="9230" width="6.7109375" customWidth="1"/>
    <col min="9231" max="9231" width="5" customWidth="1"/>
    <col min="9473" max="9473" width="3.28515625" customWidth="1"/>
    <col min="9474" max="9474" width="18.5703125" customWidth="1"/>
    <col min="9475" max="9475" width="1.140625" customWidth="1"/>
    <col min="9476" max="9476" width="29" customWidth="1"/>
    <col min="9477" max="9477" width="13.42578125" customWidth="1"/>
    <col min="9478" max="9478" width="13.28515625" customWidth="1"/>
    <col min="9479" max="9479" width="11.85546875" customWidth="1"/>
    <col min="9480" max="9480" width="13.42578125" customWidth="1"/>
    <col min="9481" max="9481" width="6.42578125" customWidth="1"/>
    <col min="9482" max="9482" width="12.7109375" customWidth="1"/>
    <col min="9483" max="9483" width="12.5703125" customWidth="1"/>
    <col min="9484" max="9484" width="13.42578125" customWidth="1"/>
    <col min="9485" max="9485" width="6.42578125" customWidth="1"/>
    <col min="9486" max="9486" width="6.7109375" customWidth="1"/>
    <col min="9487" max="9487" width="5" customWidth="1"/>
    <col min="9729" max="9729" width="3.28515625" customWidth="1"/>
    <col min="9730" max="9730" width="18.5703125" customWidth="1"/>
    <col min="9731" max="9731" width="1.140625" customWidth="1"/>
    <col min="9732" max="9732" width="29" customWidth="1"/>
    <col min="9733" max="9733" width="13.42578125" customWidth="1"/>
    <col min="9734" max="9734" width="13.28515625" customWidth="1"/>
    <col min="9735" max="9735" width="11.85546875" customWidth="1"/>
    <col min="9736" max="9736" width="13.42578125" customWidth="1"/>
    <col min="9737" max="9737" width="6.42578125" customWidth="1"/>
    <col min="9738" max="9738" width="12.7109375" customWidth="1"/>
    <col min="9739" max="9739" width="12.5703125" customWidth="1"/>
    <col min="9740" max="9740" width="13.42578125" customWidth="1"/>
    <col min="9741" max="9741" width="6.42578125" customWidth="1"/>
    <col min="9742" max="9742" width="6.7109375" customWidth="1"/>
    <col min="9743" max="9743" width="5" customWidth="1"/>
    <col min="9985" max="9985" width="3.28515625" customWidth="1"/>
    <col min="9986" max="9986" width="18.5703125" customWidth="1"/>
    <col min="9987" max="9987" width="1.140625" customWidth="1"/>
    <col min="9988" max="9988" width="29" customWidth="1"/>
    <col min="9989" max="9989" width="13.42578125" customWidth="1"/>
    <col min="9990" max="9990" width="13.28515625" customWidth="1"/>
    <col min="9991" max="9991" width="11.85546875" customWidth="1"/>
    <col min="9992" max="9992" width="13.42578125" customWidth="1"/>
    <col min="9993" max="9993" width="6.42578125" customWidth="1"/>
    <col min="9994" max="9994" width="12.7109375" customWidth="1"/>
    <col min="9995" max="9995" width="12.5703125" customWidth="1"/>
    <col min="9996" max="9996" width="13.42578125" customWidth="1"/>
    <col min="9997" max="9997" width="6.42578125" customWidth="1"/>
    <col min="9998" max="9998" width="6.7109375" customWidth="1"/>
    <col min="9999" max="9999" width="5" customWidth="1"/>
    <col min="10241" max="10241" width="3.28515625" customWidth="1"/>
    <col min="10242" max="10242" width="18.5703125" customWidth="1"/>
    <col min="10243" max="10243" width="1.140625" customWidth="1"/>
    <col min="10244" max="10244" width="29" customWidth="1"/>
    <col min="10245" max="10245" width="13.42578125" customWidth="1"/>
    <col min="10246" max="10246" width="13.28515625" customWidth="1"/>
    <col min="10247" max="10247" width="11.85546875" customWidth="1"/>
    <col min="10248" max="10248" width="13.42578125" customWidth="1"/>
    <col min="10249" max="10249" width="6.42578125" customWidth="1"/>
    <col min="10250" max="10250" width="12.7109375" customWidth="1"/>
    <col min="10251" max="10251" width="12.5703125" customWidth="1"/>
    <col min="10252" max="10252" width="13.42578125" customWidth="1"/>
    <col min="10253" max="10253" width="6.42578125" customWidth="1"/>
    <col min="10254" max="10254" width="6.7109375" customWidth="1"/>
    <col min="10255" max="10255" width="5" customWidth="1"/>
    <col min="10497" max="10497" width="3.28515625" customWidth="1"/>
    <col min="10498" max="10498" width="18.5703125" customWidth="1"/>
    <col min="10499" max="10499" width="1.140625" customWidth="1"/>
    <col min="10500" max="10500" width="29" customWidth="1"/>
    <col min="10501" max="10501" width="13.42578125" customWidth="1"/>
    <col min="10502" max="10502" width="13.28515625" customWidth="1"/>
    <col min="10503" max="10503" width="11.85546875" customWidth="1"/>
    <col min="10504" max="10504" width="13.42578125" customWidth="1"/>
    <col min="10505" max="10505" width="6.42578125" customWidth="1"/>
    <col min="10506" max="10506" width="12.7109375" customWidth="1"/>
    <col min="10507" max="10507" width="12.5703125" customWidth="1"/>
    <col min="10508" max="10508" width="13.42578125" customWidth="1"/>
    <col min="10509" max="10509" width="6.42578125" customWidth="1"/>
    <col min="10510" max="10510" width="6.7109375" customWidth="1"/>
    <col min="10511" max="10511" width="5" customWidth="1"/>
    <col min="10753" max="10753" width="3.28515625" customWidth="1"/>
    <col min="10754" max="10754" width="18.5703125" customWidth="1"/>
    <col min="10755" max="10755" width="1.140625" customWidth="1"/>
    <col min="10756" max="10756" width="29" customWidth="1"/>
    <col min="10757" max="10757" width="13.42578125" customWidth="1"/>
    <col min="10758" max="10758" width="13.28515625" customWidth="1"/>
    <col min="10759" max="10759" width="11.85546875" customWidth="1"/>
    <col min="10760" max="10760" width="13.42578125" customWidth="1"/>
    <col min="10761" max="10761" width="6.42578125" customWidth="1"/>
    <col min="10762" max="10762" width="12.7109375" customWidth="1"/>
    <col min="10763" max="10763" width="12.5703125" customWidth="1"/>
    <col min="10764" max="10764" width="13.42578125" customWidth="1"/>
    <col min="10765" max="10765" width="6.42578125" customWidth="1"/>
    <col min="10766" max="10766" width="6.7109375" customWidth="1"/>
    <col min="10767" max="10767" width="5" customWidth="1"/>
    <col min="11009" max="11009" width="3.28515625" customWidth="1"/>
    <col min="11010" max="11010" width="18.5703125" customWidth="1"/>
    <col min="11011" max="11011" width="1.140625" customWidth="1"/>
    <col min="11012" max="11012" width="29" customWidth="1"/>
    <col min="11013" max="11013" width="13.42578125" customWidth="1"/>
    <col min="11014" max="11014" width="13.28515625" customWidth="1"/>
    <col min="11015" max="11015" width="11.85546875" customWidth="1"/>
    <col min="11016" max="11016" width="13.42578125" customWidth="1"/>
    <col min="11017" max="11017" width="6.42578125" customWidth="1"/>
    <col min="11018" max="11018" width="12.7109375" customWidth="1"/>
    <col min="11019" max="11019" width="12.5703125" customWidth="1"/>
    <col min="11020" max="11020" width="13.42578125" customWidth="1"/>
    <col min="11021" max="11021" width="6.42578125" customWidth="1"/>
    <col min="11022" max="11022" width="6.7109375" customWidth="1"/>
    <col min="11023" max="11023" width="5" customWidth="1"/>
    <col min="11265" max="11265" width="3.28515625" customWidth="1"/>
    <col min="11266" max="11266" width="18.5703125" customWidth="1"/>
    <col min="11267" max="11267" width="1.140625" customWidth="1"/>
    <col min="11268" max="11268" width="29" customWidth="1"/>
    <col min="11269" max="11269" width="13.42578125" customWidth="1"/>
    <col min="11270" max="11270" width="13.28515625" customWidth="1"/>
    <col min="11271" max="11271" width="11.85546875" customWidth="1"/>
    <col min="11272" max="11272" width="13.42578125" customWidth="1"/>
    <col min="11273" max="11273" width="6.42578125" customWidth="1"/>
    <col min="11274" max="11274" width="12.7109375" customWidth="1"/>
    <col min="11275" max="11275" width="12.5703125" customWidth="1"/>
    <col min="11276" max="11276" width="13.42578125" customWidth="1"/>
    <col min="11277" max="11277" width="6.42578125" customWidth="1"/>
    <col min="11278" max="11278" width="6.7109375" customWidth="1"/>
    <col min="11279" max="11279" width="5" customWidth="1"/>
    <col min="11521" max="11521" width="3.28515625" customWidth="1"/>
    <col min="11522" max="11522" width="18.5703125" customWidth="1"/>
    <col min="11523" max="11523" width="1.140625" customWidth="1"/>
    <col min="11524" max="11524" width="29" customWidth="1"/>
    <col min="11525" max="11525" width="13.42578125" customWidth="1"/>
    <col min="11526" max="11526" width="13.28515625" customWidth="1"/>
    <col min="11527" max="11527" width="11.85546875" customWidth="1"/>
    <col min="11528" max="11528" width="13.42578125" customWidth="1"/>
    <col min="11529" max="11529" width="6.42578125" customWidth="1"/>
    <col min="11530" max="11530" width="12.7109375" customWidth="1"/>
    <col min="11531" max="11531" width="12.5703125" customWidth="1"/>
    <col min="11532" max="11532" width="13.42578125" customWidth="1"/>
    <col min="11533" max="11533" width="6.42578125" customWidth="1"/>
    <col min="11534" max="11534" width="6.7109375" customWidth="1"/>
    <col min="11535" max="11535" width="5" customWidth="1"/>
    <col min="11777" max="11777" width="3.28515625" customWidth="1"/>
    <col min="11778" max="11778" width="18.5703125" customWidth="1"/>
    <col min="11779" max="11779" width="1.140625" customWidth="1"/>
    <col min="11780" max="11780" width="29" customWidth="1"/>
    <col min="11781" max="11781" width="13.42578125" customWidth="1"/>
    <col min="11782" max="11782" width="13.28515625" customWidth="1"/>
    <col min="11783" max="11783" width="11.85546875" customWidth="1"/>
    <col min="11784" max="11784" width="13.42578125" customWidth="1"/>
    <col min="11785" max="11785" width="6.42578125" customWidth="1"/>
    <col min="11786" max="11786" width="12.7109375" customWidth="1"/>
    <col min="11787" max="11787" width="12.5703125" customWidth="1"/>
    <col min="11788" max="11788" width="13.42578125" customWidth="1"/>
    <col min="11789" max="11789" width="6.42578125" customWidth="1"/>
    <col min="11790" max="11790" width="6.7109375" customWidth="1"/>
    <col min="11791" max="11791" width="5" customWidth="1"/>
    <col min="12033" max="12033" width="3.28515625" customWidth="1"/>
    <col min="12034" max="12034" width="18.5703125" customWidth="1"/>
    <col min="12035" max="12035" width="1.140625" customWidth="1"/>
    <col min="12036" max="12036" width="29" customWidth="1"/>
    <col min="12037" max="12037" width="13.42578125" customWidth="1"/>
    <col min="12038" max="12038" width="13.28515625" customWidth="1"/>
    <col min="12039" max="12039" width="11.85546875" customWidth="1"/>
    <col min="12040" max="12040" width="13.42578125" customWidth="1"/>
    <col min="12041" max="12041" width="6.42578125" customWidth="1"/>
    <col min="12042" max="12042" width="12.7109375" customWidth="1"/>
    <col min="12043" max="12043" width="12.5703125" customWidth="1"/>
    <col min="12044" max="12044" width="13.42578125" customWidth="1"/>
    <col min="12045" max="12045" width="6.42578125" customWidth="1"/>
    <col min="12046" max="12046" width="6.7109375" customWidth="1"/>
    <col min="12047" max="12047" width="5" customWidth="1"/>
    <col min="12289" max="12289" width="3.28515625" customWidth="1"/>
    <col min="12290" max="12290" width="18.5703125" customWidth="1"/>
    <col min="12291" max="12291" width="1.140625" customWidth="1"/>
    <col min="12292" max="12292" width="29" customWidth="1"/>
    <col min="12293" max="12293" width="13.42578125" customWidth="1"/>
    <col min="12294" max="12294" width="13.28515625" customWidth="1"/>
    <col min="12295" max="12295" width="11.85546875" customWidth="1"/>
    <col min="12296" max="12296" width="13.42578125" customWidth="1"/>
    <col min="12297" max="12297" width="6.42578125" customWidth="1"/>
    <col min="12298" max="12298" width="12.7109375" customWidth="1"/>
    <col min="12299" max="12299" width="12.5703125" customWidth="1"/>
    <col min="12300" max="12300" width="13.42578125" customWidth="1"/>
    <col min="12301" max="12301" width="6.42578125" customWidth="1"/>
    <col min="12302" max="12302" width="6.7109375" customWidth="1"/>
    <col min="12303" max="12303" width="5" customWidth="1"/>
    <col min="12545" max="12545" width="3.28515625" customWidth="1"/>
    <col min="12546" max="12546" width="18.5703125" customWidth="1"/>
    <col min="12547" max="12547" width="1.140625" customWidth="1"/>
    <col min="12548" max="12548" width="29" customWidth="1"/>
    <col min="12549" max="12549" width="13.42578125" customWidth="1"/>
    <col min="12550" max="12550" width="13.28515625" customWidth="1"/>
    <col min="12551" max="12551" width="11.85546875" customWidth="1"/>
    <col min="12552" max="12552" width="13.42578125" customWidth="1"/>
    <col min="12553" max="12553" width="6.42578125" customWidth="1"/>
    <col min="12554" max="12554" width="12.7109375" customWidth="1"/>
    <col min="12555" max="12555" width="12.5703125" customWidth="1"/>
    <col min="12556" max="12556" width="13.42578125" customWidth="1"/>
    <col min="12557" max="12557" width="6.42578125" customWidth="1"/>
    <col min="12558" max="12558" width="6.7109375" customWidth="1"/>
    <col min="12559" max="12559" width="5" customWidth="1"/>
    <col min="12801" max="12801" width="3.28515625" customWidth="1"/>
    <col min="12802" max="12802" width="18.5703125" customWidth="1"/>
    <col min="12803" max="12803" width="1.140625" customWidth="1"/>
    <col min="12804" max="12804" width="29" customWidth="1"/>
    <col min="12805" max="12805" width="13.42578125" customWidth="1"/>
    <col min="12806" max="12806" width="13.28515625" customWidth="1"/>
    <col min="12807" max="12807" width="11.85546875" customWidth="1"/>
    <col min="12808" max="12808" width="13.42578125" customWidth="1"/>
    <col min="12809" max="12809" width="6.42578125" customWidth="1"/>
    <col min="12810" max="12810" width="12.7109375" customWidth="1"/>
    <col min="12811" max="12811" width="12.5703125" customWidth="1"/>
    <col min="12812" max="12812" width="13.42578125" customWidth="1"/>
    <col min="12813" max="12813" width="6.42578125" customWidth="1"/>
    <col min="12814" max="12814" width="6.7109375" customWidth="1"/>
    <col min="12815" max="12815" width="5" customWidth="1"/>
    <col min="13057" max="13057" width="3.28515625" customWidth="1"/>
    <col min="13058" max="13058" width="18.5703125" customWidth="1"/>
    <col min="13059" max="13059" width="1.140625" customWidth="1"/>
    <col min="13060" max="13060" width="29" customWidth="1"/>
    <col min="13061" max="13061" width="13.42578125" customWidth="1"/>
    <col min="13062" max="13062" width="13.28515625" customWidth="1"/>
    <col min="13063" max="13063" width="11.85546875" customWidth="1"/>
    <col min="13064" max="13064" width="13.42578125" customWidth="1"/>
    <col min="13065" max="13065" width="6.42578125" customWidth="1"/>
    <col min="13066" max="13066" width="12.7109375" customWidth="1"/>
    <col min="13067" max="13067" width="12.5703125" customWidth="1"/>
    <col min="13068" max="13068" width="13.42578125" customWidth="1"/>
    <col min="13069" max="13069" width="6.42578125" customWidth="1"/>
    <col min="13070" max="13070" width="6.7109375" customWidth="1"/>
    <col min="13071" max="13071" width="5" customWidth="1"/>
    <col min="13313" max="13313" width="3.28515625" customWidth="1"/>
    <col min="13314" max="13314" width="18.5703125" customWidth="1"/>
    <col min="13315" max="13315" width="1.140625" customWidth="1"/>
    <col min="13316" max="13316" width="29" customWidth="1"/>
    <col min="13317" max="13317" width="13.42578125" customWidth="1"/>
    <col min="13318" max="13318" width="13.28515625" customWidth="1"/>
    <col min="13319" max="13319" width="11.85546875" customWidth="1"/>
    <col min="13320" max="13320" width="13.42578125" customWidth="1"/>
    <col min="13321" max="13321" width="6.42578125" customWidth="1"/>
    <col min="13322" max="13322" width="12.7109375" customWidth="1"/>
    <col min="13323" max="13323" width="12.5703125" customWidth="1"/>
    <col min="13324" max="13324" width="13.42578125" customWidth="1"/>
    <col min="13325" max="13325" width="6.42578125" customWidth="1"/>
    <col min="13326" max="13326" width="6.7109375" customWidth="1"/>
    <col min="13327" max="13327" width="5" customWidth="1"/>
    <col min="13569" max="13569" width="3.28515625" customWidth="1"/>
    <col min="13570" max="13570" width="18.5703125" customWidth="1"/>
    <col min="13571" max="13571" width="1.140625" customWidth="1"/>
    <col min="13572" max="13572" width="29" customWidth="1"/>
    <col min="13573" max="13573" width="13.42578125" customWidth="1"/>
    <col min="13574" max="13574" width="13.28515625" customWidth="1"/>
    <col min="13575" max="13575" width="11.85546875" customWidth="1"/>
    <col min="13576" max="13576" width="13.42578125" customWidth="1"/>
    <col min="13577" max="13577" width="6.42578125" customWidth="1"/>
    <col min="13578" max="13578" width="12.7109375" customWidth="1"/>
    <col min="13579" max="13579" width="12.5703125" customWidth="1"/>
    <col min="13580" max="13580" width="13.42578125" customWidth="1"/>
    <col min="13581" max="13581" width="6.42578125" customWidth="1"/>
    <col min="13582" max="13582" width="6.7109375" customWidth="1"/>
    <col min="13583" max="13583" width="5" customWidth="1"/>
    <col min="13825" max="13825" width="3.28515625" customWidth="1"/>
    <col min="13826" max="13826" width="18.5703125" customWidth="1"/>
    <col min="13827" max="13827" width="1.140625" customWidth="1"/>
    <col min="13828" max="13828" width="29" customWidth="1"/>
    <col min="13829" max="13829" width="13.42578125" customWidth="1"/>
    <col min="13830" max="13830" width="13.28515625" customWidth="1"/>
    <col min="13831" max="13831" width="11.85546875" customWidth="1"/>
    <col min="13832" max="13832" width="13.42578125" customWidth="1"/>
    <col min="13833" max="13833" width="6.42578125" customWidth="1"/>
    <col min="13834" max="13834" width="12.7109375" customWidth="1"/>
    <col min="13835" max="13835" width="12.5703125" customWidth="1"/>
    <col min="13836" max="13836" width="13.42578125" customWidth="1"/>
    <col min="13837" max="13837" width="6.42578125" customWidth="1"/>
    <col min="13838" max="13838" width="6.7109375" customWidth="1"/>
    <col min="13839" max="13839" width="5" customWidth="1"/>
    <col min="14081" max="14081" width="3.28515625" customWidth="1"/>
    <col min="14082" max="14082" width="18.5703125" customWidth="1"/>
    <col min="14083" max="14083" width="1.140625" customWidth="1"/>
    <col min="14084" max="14084" width="29" customWidth="1"/>
    <col min="14085" max="14085" width="13.42578125" customWidth="1"/>
    <col min="14086" max="14086" width="13.28515625" customWidth="1"/>
    <col min="14087" max="14087" width="11.85546875" customWidth="1"/>
    <col min="14088" max="14088" width="13.42578125" customWidth="1"/>
    <col min="14089" max="14089" width="6.42578125" customWidth="1"/>
    <col min="14090" max="14090" width="12.7109375" customWidth="1"/>
    <col min="14091" max="14091" width="12.5703125" customWidth="1"/>
    <col min="14092" max="14092" width="13.42578125" customWidth="1"/>
    <col min="14093" max="14093" width="6.42578125" customWidth="1"/>
    <col min="14094" max="14094" width="6.7109375" customWidth="1"/>
    <col min="14095" max="14095" width="5" customWidth="1"/>
    <col min="14337" max="14337" width="3.28515625" customWidth="1"/>
    <col min="14338" max="14338" width="18.5703125" customWidth="1"/>
    <col min="14339" max="14339" width="1.140625" customWidth="1"/>
    <col min="14340" max="14340" width="29" customWidth="1"/>
    <col min="14341" max="14341" width="13.42578125" customWidth="1"/>
    <col min="14342" max="14342" width="13.28515625" customWidth="1"/>
    <col min="14343" max="14343" width="11.85546875" customWidth="1"/>
    <col min="14344" max="14344" width="13.42578125" customWidth="1"/>
    <col min="14345" max="14345" width="6.42578125" customWidth="1"/>
    <col min="14346" max="14346" width="12.7109375" customWidth="1"/>
    <col min="14347" max="14347" width="12.5703125" customWidth="1"/>
    <col min="14348" max="14348" width="13.42578125" customWidth="1"/>
    <col min="14349" max="14349" width="6.42578125" customWidth="1"/>
    <col min="14350" max="14350" width="6.7109375" customWidth="1"/>
    <col min="14351" max="14351" width="5" customWidth="1"/>
    <col min="14593" max="14593" width="3.28515625" customWidth="1"/>
    <col min="14594" max="14594" width="18.5703125" customWidth="1"/>
    <col min="14595" max="14595" width="1.140625" customWidth="1"/>
    <col min="14596" max="14596" width="29" customWidth="1"/>
    <col min="14597" max="14597" width="13.42578125" customWidth="1"/>
    <col min="14598" max="14598" width="13.28515625" customWidth="1"/>
    <col min="14599" max="14599" width="11.85546875" customWidth="1"/>
    <col min="14600" max="14600" width="13.42578125" customWidth="1"/>
    <col min="14601" max="14601" width="6.42578125" customWidth="1"/>
    <col min="14602" max="14602" width="12.7109375" customWidth="1"/>
    <col min="14603" max="14603" width="12.5703125" customWidth="1"/>
    <col min="14604" max="14604" width="13.42578125" customWidth="1"/>
    <col min="14605" max="14605" width="6.42578125" customWidth="1"/>
    <col min="14606" max="14606" width="6.7109375" customWidth="1"/>
    <col min="14607" max="14607" width="5" customWidth="1"/>
    <col min="14849" max="14849" width="3.28515625" customWidth="1"/>
    <col min="14850" max="14850" width="18.5703125" customWidth="1"/>
    <col min="14851" max="14851" width="1.140625" customWidth="1"/>
    <col min="14852" max="14852" width="29" customWidth="1"/>
    <col min="14853" max="14853" width="13.42578125" customWidth="1"/>
    <col min="14854" max="14854" width="13.28515625" customWidth="1"/>
    <col min="14855" max="14855" width="11.85546875" customWidth="1"/>
    <col min="14856" max="14856" width="13.42578125" customWidth="1"/>
    <col min="14857" max="14857" width="6.42578125" customWidth="1"/>
    <col min="14858" max="14858" width="12.7109375" customWidth="1"/>
    <col min="14859" max="14859" width="12.5703125" customWidth="1"/>
    <col min="14860" max="14860" width="13.42578125" customWidth="1"/>
    <col min="14861" max="14861" width="6.42578125" customWidth="1"/>
    <col min="14862" max="14862" width="6.7109375" customWidth="1"/>
    <col min="14863" max="14863" width="5" customWidth="1"/>
    <col min="15105" max="15105" width="3.28515625" customWidth="1"/>
    <col min="15106" max="15106" width="18.5703125" customWidth="1"/>
    <col min="15107" max="15107" width="1.140625" customWidth="1"/>
    <col min="15108" max="15108" width="29" customWidth="1"/>
    <col min="15109" max="15109" width="13.42578125" customWidth="1"/>
    <col min="15110" max="15110" width="13.28515625" customWidth="1"/>
    <col min="15111" max="15111" width="11.85546875" customWidth="1"/>
    <col min="15112" max="15112" width="13.42578125" customWidth="1"/>
    <col min="15113" max="15113" width="6.42578125" customWidth="1"/>
    <col min="15114" max="15114" width="12.7109375" customWidth="1"/>
    <col min="15115" max="15115" width="12.5703125" customWidth="1"/>
    <col min="15116" max="15116" width="13.42578125" customWidth="1"/>
    <col min="15117" max="15117" width="6.42578125" customWidth="1"/>
    <col min="15118" max="15118" width="6.7109375" customWidth="1"/>
    <col min="15119" max="15119" width="5" customWidth="1"/>
    <col min="15361" max="15361" width="3.28515625" customWidth="1"/>
    <col min="15362" max="15362" width="18.5703125" customWidth="1"/>
    <col min="15363" max="15363" width="1.140625" customWidth="1"/>
    <col min="15364" max="15364" width="29" customWidth="1"/>
    <col min="15365" max="15365" width="13.42578125" customWidth="1"/>
    <col min="15366" max="15366" width="13.28515625" customWidth="1"/>
    <col min="15367" max="15367" width="11.85546875" customWidth="1"/>
    <col min="15368" max="15368" width="13.42578125" customWidth="1"/>
    <col min="15369" max="15369" width="6.42578125" customWidth="1"/>
    <col min="15370" max="15370" width="12.7109375" customWidth="1"/>
    <col min="15371" max="15371" width="12.5703125" customWidth="1"/>
    <col min="15372" max="15372" width="13.42578125" customWidth="1"/>
    <col min="15373" max="15373" width="6.42578125" customWidth="1"/>
    <col min="15374" max="15374" width="6.7109375" customWidth="1"/>
    <col min="15375" max="15375" width="5" customWidth="1"/>
    <col min="15617" max="15617" width="3.28515625" customWidth="1"/>
    <col min="15618" max="15618" width="18.5703125" customWidth="1"/>
    <col min="15619" max="15619" width="1.140625" customWidth="1"/>
    <col min="15620" max="15620" width="29" customWidth="1"/>
    <col min="15621" max="15621" width="13.42578125" customWidth="1"/>
    <col min="15622" max="15622" width="13.28515625" customWidth="1"/>
    <col min="15623" max="15623" width="11.85546875" customWidth="1"/>
    <col min="15624" max="15624" width="13.42578125" customWidth="1"/>
    <col min="15625" max="15625" width="6.42578125" customWidth="1"/>
    <col min="15626" max="15626" width="12.7109375" customWidth="1"/>
    <col min="15627" max="15627" width="12.5703125" customWidth="1"/>
    <col min="15628" max="15628" width="13.42578125" customWidth="1"/>
    <col min="15629" max="15629" width="6.42578125" customWidth="1"/>
    <col min="15630" max="15630" width="6.7109375" customWidth="1"/>
    <col min="15631" max="15631" width="5" customWidth="1"/>
    <col min="15873" max="15873" width="3.28515625" customWidth="1"/>
    <col min="15874" max="15874" width="18.5703125" customWidth="1"/>
    <col min="15875" max="15875" width="1.140625" customWidth="1"/>
    <col min="15876" max="15876" width="29" customWidth="1"/>
    <col min="15877" max="15877" width="13.42578125" customWidth="1"/>
    <col min="15878" max="15878" width="13.28515625" customWidth="1"/>
    <col min="15879" max="15879" width="11.85546875" customWidth="1"/>
    <col min="15880" max="15880" width="13.42578125" customWidth="1"/>
    <col min="15881" max="15881" width="6.42578125" customWidth="1"/>
    <col min="15882" max="15882" width="12.7109375" customWidth="1"/>
    <col min="15883" max="15883" width="12.5703125" customWidth="1"/>
    <col min="15884" max="15884" width="13.42578125" customWidth="1"/>
    <col min="15885" max="15885" width="6.42578125" customWidth="1"/>
    <col min="15886" max="15886" width="6.7109375" customWidth="1"/>
    <col min="15887" max="15887" width="5" customWidth="1"/>
    <col min="16129" max="16129" width="3.28515625" customWidth="1"/>
    <col min="16130" max="16130" width="18.5703125" customWidth="1"/>
    <col min="16131" max="16131" width="1.140625" customWidth="1"/>
    <col min="16132" max="16132" width="29" customWidth="1"/>
    <col min="16133" max="16133" width="13.42578125" customWidth="1"/>
    <col min="16134" max="16134" width="13.28515625" customWidth="1"/>
    <col min="16135" max="16135" width="11.85546875" customWidth="1"/>
    <col min="16136" max="16136" width="13.42578125" customWidth="1"/>
    <col min="16137" max="16137" width="6.42578125" customWidth="1"/>
    <col min="16138" max="16138" width="12.7109375" customWidth="1"/>
    <col min="16139" max="16139" width="12.5703125" customWidth="1"/>
    <col min="16140" max="16140" width="13.42578125" customWidth="1"/>
    <col min="16141" max="16141" width="6.42578125" customWidth="1"/>
    <col min="16142" max="16142" width="6.7109375" customWidth="1"/>
    <col min="16143" max="16143" width="5" customWidth="1"/>
  </cols>
  <sheetData>
    <row r="1" spans="1:15" ht="4.5" customHeight="1" x14ac:dyDescent="0.2"/>
    <row r="2" spans="1:15" ht="3.75" customHeight="1" x14ac:dyDescent="0.2"/>
    <row r="3" spans="1:15" ht="16.5" customHeight="1" x14ac:dyDescent="0.2">
      <c r="A3" s="2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20.25" customHeight="1" x14ac:dyDescent="0.2">
      <c r="A4" s="2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16.5" customHeight="1" x14ac:dyDescent="0.2">
      <c r="C5" s="3"/>
      <c r="D5" s="3"/>
      <c r="E5" s="3"/>
      <c r="F5" s="3"/>
      <c r="G5" s="3"/>
      <c r="H5" s="3"/>
      <c r="I5" s="3"/>
    </row>
    <row r="6" spans="1:15" ht="6.75" customHeight="1" x14ac:dyDescent="0.2"/>
    <row r="7" spans="1:15" ht="6" customHeight="1" x14ac:dyDescent="0.2"/>
    <row r="8" spans="1:15" ht="13.5" customHeight="1" x14ac:dyDescent="0.2">
      <c r="B8" s="4" t="s">
        <v>2</v>
      </c>
      <c r="C8" s="5" t="s">
        <v>3</v>
      </c>
      <c r="D8" s="6" t="s">
        <v>4</v>
      </c>
      <c r="E8" s="7"/>
      <c r="F8" s="8"/>
      <c r="G8" s="7"/>
      <c r="I8" s="7"/>
    </row>
    <row r="9" spans="1:15" ht="13.5" customHeight="1" x14ac:dyDescent="0.2">
      <c r="B9" s="4" t="s">
        <v>5</v>
      </c>
      <c r="C9" s="5" t="s">
        <v>3</v>
      </c>
      <c r="D9" s="6" t="s">
        <v>6</v>
      </c>
      <c r="E9" s="9"/>
      <c r="F9" s="9"/>
      <c r="G9" s="9"/>
      <c r="H9" s="9"/>
      <c r="I9" s="9"/>
    </row>
    <row r="10" spans="1:15" ht="13.5" customHeight="1" x14ac:dyDescent="0.2">
      <c r="B10" s="4" t="s">
        <v>7</v>
      </c>
      <c r="C10" s="5" t="s">
        <v>3</v>
      </c>
      <c r="D10" s="10" t="s">
        <v>8</v>
      </c>
      <c r="E10" s="9"/>
      <c r="F10" s="9"/>
      <c r="G10" s="9"/>
      <c r="H10" s="9"/>
      <c r="I10" s="9"/>
    </row>
    <row r="11" spans="1:15" ht="3" customHeight="1" x14ac:dyDescent="0.2"/>
    <row r="12" spans="1:15" ht="3" customHeight="1" x14ac:dyDescent="0.2"/>
    <row r="13" spans="1:15" ht="6.75" customHeight="1" x14ac:dyDescent="0.2">
      <c r="F13" s="11"/>
      <c r="J13" s="12"/>
    </row>
    <row r="14" spans="1:15" s="18" customFormat="1" ht="9.75" customHeight="1" x14ac:dyDescent="0.2">
      <c r="A14" s="13" t="s">
        <v>9</v>
      </c>
      <c r="B14" s="13" t="s">
        <v>10</v>
      </c>
      <c r="C14" s="13" t="s">
        <v>11</v>
      </c>
      <c r="D14" s="13"/>
      <c r="E14" s="14" t="s">
        <v>12</v>
      </c>
      <c r="F14" s="14" t="s">
        <v>13</v>
      </c>
      <c r="G14" s="14"/>
      <c r="H14" s="14"/>
      <c r="I14" s="14"/>
      <c r="J14" s="14" t="s">
        <v>14</v>
      </c>
      <c r="K14" s="14"/>
      <c r="L14" s="14"/>
      <c r="M14" s="15"/>
      <c r="N14" s="16" t="s">
        <v>15</v>
      </c>
      <c r="O14" s="17" t="s">
        <v>16</v>
      </c>
    </row>
    <row r="15" spans="1:15" s="18" customFormat="1" ht="3" customHeight="1" x14ac:dyDescent="0.2">
      <c r="A15" s="13"/>
      <c r="B15" s="13"/>
      <c r="C15" s="13"/>
      <c r="D15" s="13"/>
      <c r="E15" s="19"/>
      <c r="F15" s="14"/>
      <c r="G15" s="14"/>
      <c r="H15" s="14"/>
      <c r="I15" s="14"/>
      <c r="J15" s="14"/>
      <c r="K15" s="14"/>
      <c r="L15" s="14"/>
      <c r="M15" s="15"/>
      <c r="N15" s="20"/>
      <c r="O15" s="21"/>
    </row>
    <row r="16" spans="1:15" s="18" customFormat="1" ht="13.5" customHeight="1" x14ac:dyDescent="0.2">
      <c r="A16" s="13"/>
      <c r="B16" s="13"/>
      <c r="C16" s="13"/>
      <c r="D16" s="13"/>
      <c r="E16" s="22" t="s">
        <v>17</v>
      </c>
      <c r="F16" s="23" t="s">
        <v>18</v>
      </c>
      <c r="G16" s="14" t="s">
        <v>19</v>
      </c>
      <c r="H16" s="23" t="s">
        <v>20</v>
      </c>
      <c r="I16" s="13" t="s">
        <v>21</v>
      </c>
      <c r="J16" s="24" t="s">
        <v>18</v>
      </c>
      <c r="K16" s="14" t="s">
        <v>19</v>
      </c>
      <c r="L16" s="24" t="s">
        <v>20</v>
      </c>
      <c r="M16" s="25" t="s">
        <v>21</v>
      </c>
      <c r="N16" s="20"/>
      <c r="O16" s="21"/>
    </row>
    <row r="17" spans="1:15" s="18" customFormat="1" ht="23.25" customHeight="1" x14ac:dyDescent="0.2">
      <c r="A17" s="13"/>
      <c r="B17" s="13"/>
      <c r="C17" s="13"/>
      <c r="D17" s="13"/>
      <c r="E17" s="26" t="s">
        <v>22</v>
      </c>
      <c r="F17" s="23"/>
      <c r="G17" s="14"/>
      <c r="H17" s="23"/>
      <c r="I17" s="13"/>
      <c r="J17" s="24"/>
      <c r="K17" s="14"/>
      <c r="L17" s="24"/>
      <c r="M17" s="25"/>
      <c r="N17" s="27"/>
      <c r="O17" s="28"/>
    </row>
    <row r="18" spans="1:15" s="35" customFormat="1" ht="22.5" customHeight="1" x14ac:dyDescent="0.2">
      <c r="A18" s="29">
        <v>1</v>
      </c>
      <c r="B18" s="30" t="s">
        <v>23</v>
      </c>
      <c r="C18" s="31" t="s">
        <v>24</v>
      </c>
      <c r="D18" s="31"/>
      <c r="E18" s="32">
        <v>368505000</v>
      </c>
      <c r="F18" s="32">
        <v>0</v>
      </c>
      <c r="G18" s="33">
        <f>H18-F18</f>
        <v>0</v>
      </c>
      <c r="H18" s="32">
        <v>0</v>
      </c>
      <c r="I18" s="34">
        <f>H18/E18*100</f>
        <v>0</v>
      </c>
      <c r="J18" s="32">
        <f>F18</f>
        <v>0</v>
      </c>
      <c r="K18" s="33">
        <f>L18-J18</f>
        <v>0</v>
      </c>
      <c r="L18" s="32">
        <f>H18</f>
        <v>0</v>
      </c>
      <c r="M18" s="34">
        <f>I18</f>
        <v>0</v>
      </c>
      <c r="N18" s="34">
        <f>M18</f>
        <v>0</v>
      </c>
      <c r="O18" s="34"/>
    </row>
    <row r="19" spans="1:15" ht="13.5" customHeight="1" x14ac:dyDescent="0.2">
      <c r="A19" s="36">
        <f>A18+1</f>
        <v>2</v>
      </c>
      <c r="B19" s="37" t="s">
        <v>25</v>
      </c>
      <c r="C19" s="38"/>
      <c r="D19" s="39" t="s">
        <v>26</v>
      </c>
      <c r="E19" s="40">
        <v>4996500</v>
      </c>
      <c r="F19" s="40">
        <v>0</v>
      </c>
      <c r="G19" s="41">
        <f>H19-F19</f>
        <v>0</v>
      </c>
      <c r="H19" s="40">
        <v>0</v>
      </c>
      <c r="I19" s="42">
        <f t="shared" ref="I19:I69" si="0">H19/E19*100</f>
        <v>0</v>
      </c>
      <c r="J19" s="40">
        <f t="shared" ref="J19:J69" si="1">F19</f>
        <v>0</v>
      </c>
      <c r="K19" s="41">
        <f>L19-J19</f>
        <v>0</v>
      </c>
      <c r="L19" s="40">
        <f t="shared" ref="L19:M69" si="2">H19</f>
        <v>0</v>
      </c>
      <c r="M19" s="42">
        <f t="shared" si="2"/>
        <v>0</v>
      </c>
      <c r="N19" s="42">
        <f t="shared" ref="N19:N69" si="3">M19</f>
        <v>0</v>
      </c>
      <c r="O19" s="42"/>
    </row>
    <row r="20" spans="1:15" ht="13.5" customHeight="1" x14ac:dyDescent="0.2">
      <c r="A20" s="36">
        <f t="shared" ref="A20:A68" si="4">A19+1</f>
        <v>3</v>
      </c>
      <c r="B20" s="37" t="s">
        <v>27</v>
      </c>
      <c r="C20" s="38"/>
      <c r="D20" s="39" t="s">
        <v>28</v>
      </c>
      <c r="E20" s="40">
        <v>92000000</v>
      </c>
      <c r="F20" s="40">
        <v>0</v>
      </c>
      <c r="G20" s="41">
        <f t="shared" ref="G20:G68" si="5">H20-F20</f>
        <v>0</v>
      </c>
      <c r="H20" s="40">
        <v>0</v>
      </c>
      <c r="I20" s="42">
        <f t="shared" si="0"/>
        <v>0</v>
      </c>
      <c r="J20" s="40">
        <f t="shared" si="1"/>
        <v>0</v>
      </c>
      <c r="K20" s="41">
        <f t="shared" ref="K20:K68" si="6">L20-J20</f>
        <v>0</v>
      </c>
      <c r="L20" s="40">
        <f t="shared" si="2"/>
        <v>0</v>
      </c>
      <c r="M20" s="42">
        <f t="shared" si="2"/>
        <v>0</v>
      </c>
      <c r="N20" s="42">
        <f t="shared" si="3"/>
        <v>0</v>
      </c>
      <c r="O20" s="42"/>
    </row>
    <row r="21" spans="1:15" ht="13.5" customHeight="1" x14ac:dyDescent="0.2">
      <c r="A21" s="36">
        <f t="shared" si="4"/>
        <v>4</v>
      </c>
      <c r="B21" s="37" t="s">
        <v>29</v>
      </c>
      <c r="C21" s="38"/>
      <c r="D21" s="39" t="s">
        <v>30</v>
      </c>
      <c r="E21" s="40">
        <v>63160000</v>
      </c>
      <c r="F21" s="40">
        <v>0</v>
      </c>
      <c r="G21" s="41">
        <f t="shared" si="5"/>
        <v>0</v>
      </c>
      <c r="H21" s="40">
        <v>0</v>
      </c>
      <c r="I21" s="42">
        <f t="shared" si="0"/>
        <v>0</v>
      </c>
      <c r="J21" s="40">
        <f t="shared" si="1"/>
        <v>0</v>
      </c>
      <c r="K21" s="41">
        <f t="shared" si="6"/>
        <v>0</v>
      </c>
      <c r="L21" s="40">
        <f t="shared" si="2"/>
        <v>0</v>
      </c>
      <c r="M21" s="42">
        <f t="shared" si="2"/>
        <v>0</v>
      </c>
      <c r="N21" s="42">
        <f t="shared" si="3"/>
        <v>0</v>
      </c>
      <c r="O21" s="42"/>
    </row>
    <row r="22" spans="1:15" ht="13.5" customHeight="1" x14ac:dyDescent="0.2">
      <c r="A22" s="36">
        <f t="shared" si="4"/>
        <v>5</v>
      </c>
      <c r="B22" s="37" t="s">
        <v>31</v>
      </c>
      <c r="C22" s="38"/>
      <c r="D22" s="39" t="s">
        <v>32</v>
      </c>
      <c r="E22" s="40">
        <v>25775000</v>
      </c>
      <c r="F22" s="40">
        <v>0</v>
      </c>
      <c r="G22" s="41">
        <f t="shared" si="5"/>
        <v>0</v>
      </c>
      <c r="H22" s="40">
        <v>0</v>
      </c>
      <c r="I22" s="42">
        <f t="shared" si="0"/>
        <v>0</v>
      </c>
      <c r="J22" s="40">
        <f t="shared" si="1"/>
        <v>0</v>
      </c>
      <c r="K22" s="41">
        <f t="shared" si="6"/>
        <v>0</v>
      </c>
      <c r="L22" s="40">
        <f t="shared" si="2"/>
        <v>0</v>
      </c>
      <c r="M22" s="42">
        <f t="shared" si="2"/>
        <v>0</v>
      </c>
      <c r="N22" s="42">
        <f t="shared" si="3"/>
        <v>0</v>
      </c>
      <c r="O22" s="42"/>
    </row>
    <row r="23" spans="1:15" ht="13.5" customHeight="1" x14ac:dyDescent="0.2">
      <c r="A23" s="36">
        <f t="shared" si="4"/>
        <v>6</v>
      </c>
      <c r="B23" s="37" t="s">
        <v>33</v>
      </c>
      <c r="C23" s="38"/>
      <c r="D23" s="39" t="s">
        <v>34</v>
      </c>
      <c r="E23" s="40">
        <v>14973500</v>
      </c>
      <c r="F23" s="40">
        <v>0</v>
      </c>
      <c r="G23" s="41">
        <f t="shared" si="5"/>
        <v>0</v>
      </c>
      <c r="H23" s="40">
        <v>0</v>
      </c>
      <c r="I23" s="42">
        <f t="shared" si="0"/>
        <v>0</v>
      </c>
      <c r="J23" s="40">
        <f t="shared" si="1"/>
        <v>0</v>
      </c>
      <c r="K23" s="41">
        <f t="shared" si="6"/>
        <v>0</v>
      </c>
      <c r="L23" s="40">
        <f t="shared" si="2"/>
        <v>0</v>
      </c>
      <c r="M23" s="42">
        <f t="shared" si="2"/>
        <v>0</v>
      </c>
      <c r="N23" s="42">
        <f t="shared" si="3"/>
        <v>0</v>
      </c>
      <c r="O23" s="42"/>
    </row>
    <row r="24" spans="1:15" ht="25.5" customHeight="1" x14ac:dyDescent="0.2">
      <c r="A24" s="36">
        <f t="shared" si="4"/>
        <v>7</v>
      </c>
      <c r="B24" s="37" t="s">
        <v>35</v>
      </c>
      <c r="C24" s="38"/>
      <c r="D24" s="39" t="s">
        <v>36</v>
      </c>
      <c r="E24" s="40">
        <v>12000000</v>
      </c>
      <c r="F24" s="40">
        <v>0</v>
      </c>
      <c r="G24" s="41">
        <f t="shared" si="5"/>
        <v>0</v>
      </c>
      <c r="H24" s="40">
        <v>0</v>
      </c>
      <c r="I24" s="42">
        <f t="shared" si="0"/>
        <v>0</v>
      </c>
      <c r="J24" s="40">
        <f t="shared" si="1"/>
        <v>0</v>
      </c>
      <c r="K24" s="41">
        <f t="shared" si="6"/>
        <v>0</v>
      </c>
      <c r="L24" s="40">
        <f t="shared" si="2"/>
        <v>0</v>
      </c>
      <c r="M24" s="42">
        <f t="shared" si="2"/>
        <v>0</v>
      </c>
      <c r="N24" s="42">
        <f t="shared" si="3"/>
        <v>0</v>
      </c>
      <c r="O24" s="42"/>
    </row>
    <row r="25" spans="1:15" ht="13.5" customHeight="1" x14ac:dyDescent="0.2">
      <c r="A25" s="36">
        <f t="shared" si="4"/>
        <v>8</v>
      </c>
      <c r="B25" s="37" t="s">
        <v>37</v>
      </c>
      <c r="C25" s="38"/>
      <c r="D25" s="39" t="s">
        <v>38</v>
      </c>
      <c r="E25" s="40">
        <v>25000000</v>
      </c>
      <c r="F25" s="40">
        <v>0</v>
      </c>
      <c r="G25" s="41">
        <f t="shared" si="5"/>
        <v>0</v>
      </c>
      <c r="H25" s="40">
        <v>0</v>
      </c>
      <c r="I25" s="42">
        <f t="shared" si="0"/>
        <v>0</v>
      </c>
      <c r="J25" s="40">
        <f t="shared" si="1"/>
        <v>0</v>
      </c>
      <c r="K25" s="41">
        <f t="shared" si="6"/>
        <v>0</v>
      </c>
      <c r="L25" s="40">
        <f t="shared" si="2"/>
        <v>0</v>
      </c>
      <c r="M25" s="42">
        <f t="shared" si="2"/>
        <v>0</v>
      </c>
      <c r="N25" s="42">
        <f t="shared" si="3"/>
        <v>0</v>
      </c>
      <c r="O25" s="42"/>
    </row>
    <row r="26" spans="1:15" ht="24" customHeight="1" x14ac:dyDescent="0.2">
      <c r="A26" s="36">
        <f t="shared" si="4"/>
        <v>9</v>
      </c>
      <c r="B26" s="37" t="s">
        <v>39</v>
      </c>
      <c r="C26" s="38"/>
      <c r="D26" s="39" t="s">
        <v>40</v>
      </c>
      <c r="E26" s="40">
        <v>115000000</v>
      </c>
      <c r="F26" s="40">
        <v>0</v>
      </c>
      <c r="G26" s="41">
        <f t="shared" si="5"/>
        <v>0</v>
      </c>
      <c r="H26" s="40">
        <v>0</v>
      </c>
      <c r="I26" s="42">
        <f t="shared" si="0"/>
        <v>0</v>
      </c>
      <c r="J26" s="40">
        <f t="shared" si="1"/>
        <v>0</v>
      </c>
      <c r="K26" s="41">
        <f t="shared" si="6"/>
        <v>0</v>
      </c>
      <c r="L26" s="40">
        <f t="shared" si="2"/>
        <v>0</v>
      </c>
      <c r="M26" s="42">
        <f t="shared" si="2"/>
        <v>0</v>
      </c>
      <c r="N26" s="42">
        <f t="shared" si="3"/>
        <v>0</v>
      </c>
      <c r="O26" s="42"/>
    </row>
    <row r="27" spans="1:15" ht="13.5" customHeight="1" x14ac:dyDescent="0.2">
      <c r="A27" s="36">
        <f t="shared" si="4"/>
        <v>10</v>
      </c>
      <c r="B27" s="37" t="s">
        <v>41</v>
      </c>
      <c r="C27" s="38"/>
      <c r="D27" s="39" t="s">
        <v>42</v>
      </c>
      <c r="E27" s="40">
        <v>15600000</v>
      </c>
      <c r="F27" s="40">
        <v>0</v>
      </c>
      <c r="G27" s="41">
        <f t="shared" si="5"/>
        <v>0</v>
      </c>
      <c r="H27" s="40">
        <v>0</v>
      </c>
      <c r="I27" s="42">
        <f t="shared" si="0"/>
        <v>0</v>
      </c>
      <c r="J27" s="40">
        <f t="shared" si="1"/>
        <v>0</v>
      </c>
      <c r="K27" s="41">
        <f t="shared" si="6"/>
        <v>0</v>
      </c>
      <c r="L27" s="40">
        <f t="shared" si="2"/>
        <v>0</v>
      </c>
      <c r="M27" s="42">
        <f t="shared" si="2"/>
        <v>0</v>
      </c>
      <c r="N27" s="42">
        <f t="shared" si="3"/>
        <v>0</v>
      </c>
      <c r="O27" s="42"/>
    </row>
    <row r="28" spans="1:15" s="35" customFormat="1" ht="22.5" customHeight="1" x14ac:dyDescent="0.2">
      <c r="A28" s="29">
        <f t="shared" si="4"/>
        <v>11</v>
      </c>
      <c r="B28" s="30" t="s">
        <v>43</v>
      </c>
      <c r="C28" s="31" t="s">
        <v>44</v>
      </c>
      <c r="D28" s="31"/>
      <c r="E28" s="32">
        <v>316695000</v>
      </c>
      <c r="F28" s="32">
        <v>0</v>
      </c>
      <c r="G28" s="33">
        <f t="shared" si="5"/>
        <v>0</v>
      </c>
      <c r="H28" s="32">
        <v>0</v>
      </c>
      <c r="I28" s="34">
        <f t="shared" si="0"/>
        <v>0</v>
      </c>
      <c r="J28" s="32">
        <f t="shared" si="1"/>
        <v>0</v>
      </c>
      <c r="K28" s="33">
        <f t="shared" si="6"/>
        <v>0</v>
      </c>
      <c r="L28" s="32">
        <f t="shared" si="2"/>
        <v>0</v>
      </c>
      <c r="M28" s="34">
        <f t="shared" si="2"/>
        <v>0</v>
      </c>
      <c r="N28" s="34">
        <f t="shared" si="3"/>
        <v>0</v>
      </c>
      <c r="O28" s="34"/>
    </row>
    <row r="29" spans="1:15" ht="13.5" customHeight="1" x14ac:dyDescent="0.2">
      <c r="A29" s="36">
        <f t="shared" si="4"/>
        <v>12</v>
      </c>
      <c r="B29" s="37" t="s">
        <v>45</v>
      </c>
      <c r="C29" s="38"/>
      <c r="D29" s="39" t="s">
        <v>46</v>
      </c>
      <c r="E29" s="40">
        <v>39900000</v>
      </c>
      <c r="F29" s="40">
        <v>0</v>
      </c>
      <c r="G29" s="41">
        <f t="shared" si="5"/>
        <v>0</v>
      </c>
      <c r="H29" s="40">
        <v>0</v>
      </c>
      <c r="I29" s="42">
        <f t="shared" si="0"/>
        <v>0</v>
      </c>
      <c r="J29" s="40">
        <f t="shared" si="1"/>
        <v>0</v>
      </c>
      <c r="K29" s="41">
        <f t="shared" si="6"/>
        <v>0</v>
      </c>
      <c r="L29" s="40">
        <f t="shared" si="2"/>
        <v>0</v>
      </c>
      <c r="M29" s="42">
        <f t="shared" si="2"/>
        <v>0</v>
      </c>
      <c r="N29" s="42">
        <f t="shared" si="3"/>
        <v>0</v>
      </c>
      <c r="O29" s="42"/>
    </row>
    <row r="30" spans="1:15" ht="13.5" customHeight="1" x14ac:dyDescent="0.2">
      <c r="A30" s="36">
        <f t="shared" si="4"/>
        <v>13</v>
      </c>
      <c r="B30" s="37" t="s">
        <v>47</v>
      </c>
      <c r="C30" s="38"/>
      <c r="D30" s="39" t="s">
        <v>48</v>
      </c>
      <c r="E30" s="40">
        <v>93000000</v>
      </c>
      <c r="F30" s="40">
        <v>0</v>
      </c>
      <c r="G30" s="41">
        <f t="shared" si="5"/>
        <v>0</v>
      </c>
      <c r="H30" s="40">
        <v>0</v>
      </c>
      <c r="I30" s="42">
        <f t="shared" si="0"/>
        <v>0</v>
      </c>
      <c r="J30" s="40">
        <f t="shared" si="1"/>
        <v>0</v>
      </c>
      <c r="K30" s="41">
        <f t="shared" si="6"/>
        <v>0</v>
      </c>
      <c r="L30" s="40">
        <f t="shared" si="2"/>
        <v>0</v>
      </c>
      <c r="M30" s="42">
        <f t="shared" si="2"/>
        <v>0</v>
      </c>
      <c r="N30" s="42">
        <f t="shared" si="3"/>
        <v>0</v>
      </c>
      <c r="O30" s="42"/>
    </row>
    <row r="31" spans="1:15" ht="24" customHeight="1" x14ac:dyDescent="0.2">
      <c r="A31" s="36">
        <f t="shared" si="4"/>
        <v>14</v>
      </c>
      <c r="B31" s="37" t="s">
        <v>49</v>
      </c>
      <c r="C31" s="38"/>
      <c r="D31" s="39" t="s">
        <v>50</v>
      </c>
      <c r="E31" s="40">
        <v>87695000</v>
      </c>
      <c r="F31" s="40">
        <v>0</v>
      </c>
      <c r="G31" s="41">
        <f t="shared" si="5"/>
        <v>0</v>
      </c>
      <c r="H31" s="40">
        <v>0</v>
      </c>
      <c r="I31" s="42">
        <f t="shared" si="0"/>
        <v>0</v>
      </c>
      <c r="J31" s="40">
        <f t="shared" si="1"/>
        <v>0</v>
      </c>
      <c r="K31" s="41">
        <f t="shared" si="6"/>
        <v>0</v>
      </c>
      <c r="L31" s="40">
        <f t="shared" si="2"/>
        <v>0</v>
      </c>
      <c r="M31" s="42">
        <f t="shared" si="2"/>
        <v>0</v>
      </c>
      <c r="N31" s="42">
        <f t="shared" si="3"/>
        <v>0</v>
      </c>
      <c r="O31" s="42"/>
    </row>
    <row r="32" spans="1:15" ht="13.5" customHeight="1" x14ac:dyDescent="0.2">
      <c r="A32" s="36">
        <f t="shared" si="4"/>
        <v>15</v>
      </c>
      <c r="B32" s="37" t="s">
        <v>51</v>
      </c>
      <c r="C32" s="38"/>
      <c r="D32" s="39" t="s">
        <v>52</v>
      </c>
      <c r="E32" s="40">
        <v>18000000</v>
      </c>
      <c r="F32" s="40">
        <v>0</v>
      </c>
      <c r="G32" s="41">
        <f t="shared" si="5"/>
        <v>0</v>
      </c>
      <c r="H32" s="40">
        <v>0</v>
      </c>
      <c r="I32" s="42">
        <f t="shared" si="0"/>
        <v>0</v>
      </c>
      <c r="J32" s="40">
        <f t="shared" si="1"/>
        <v>0</v>
      </c>
      <c r="K32" s="41">
        <f t="shared" si="6"/>
        <v>0</v>
      </c>
      <c r="L32" s="40">
        <f t="shared" si="2"/>
        <v>0</v>
      </c>
      <c r="M32" s="42">
        <f t="shared" si="2"/>
        <v>0</v>
      </c>
      <c r="N32" s="42">
        <f t="shared" si="3"/>
        <v>0</v>
      </c>
      <c r="O32" s="42"/>
    </row>
    <row r="33" spans="1:15" s="35" customFormat="1" ht="24.75" customHeight="1" x14ac:dyDescent="0.2">
      <c r="A33" s="29">
        <f t="shared" si="4"/>
        <v>16</v>
      </c>
      <c r="B33" s="37" t="s">
        <v>53</v>
      </c>
      <c r="C33" s="38"/>
      <c r="D33" s="39" t="s">
        <v>54</v>
      </c>
      <c r="E33" s="40">
        <v>78100000</v>
      </c>
      <c r="F33" s="40">
        <v>0</v>
      </c>
      <c r="G33" s="33">
        <f t="shared" si="5"/>
        <v>0</v>
      </c>
      <c r="H33" s="40">
        <v>0</v>
      </c>
      <c r="I33" s="33">
        <f t="shared" si="0"/>
        <v>0</v>
      </c>
      <c r="J33" s="32">
        <f t="shared" si="1"/>
        <v>0</v>
      </c>
      <c r="K33" s="33">
        <f t="shared" si="6"/>
        <v>0</v>
      </c>
      <c r="L33" s="32">
        <f t="shared" si="2"/>
        <v>0</v>
      </c>
      <c r="M33" s="33">
        <f t="shared" si="2"/>
        <v>0</v>
      </c>
      <c r="N33" s="33">
        <f t="shared" si="3"/>
        <v>0</v>
      </c>
      <c r="O33" s="34"/>
    </row>
    <row r="34" spans="1:15" s="35" customFormat="1" ht="33.75" customHeight="1" x14ac:dyDescent="0.2">
      <c r="A34" s="29">
        <f t="shared" si="4"/>
        <v>17</v>
      </c>
      <c r="B34" s="30" t="s">
        <v>55</v>
      </c>
      <c r="C34" s="43" t="s">
        <v>56</v>
      </c>
      <c r="D34" s="43"/>
      <c r="E34" s="32">
        <v>11600000</v>
      </c>
      <c r="F34" s="32">
        <v>0</v>
      </c>
      <c r="G34" s="33">
        <f t="shared" si="5"/>
        <v>0</v>
      </c>
      <c r="H34" s="32">
        <v>0</v>
      </c>
      <c r="I34" s="33">
        <f t="shared" si="0"/>
        <v>0</v>
      </c>
      <c r="J34" s="32">
        <f t="shared" si="1"/>
        <v>0</v>
      </c>
      <c r="K34" s="33">
        <f t="shared" si="6"/>
        <v>0</v>
      </c>
      <c r="L34" s="32">
        <f t="shared" si="2"/>
        <v>0</v>
      </c>
      <c r="M34" s="33">
        <f t="shared" si="2"/>
        <v>0</v>
      </c>
      <c r="N34" s="33">
        <f t="shared" si="3"/>
        <v>0</v>
      </c>
      <c r="O34" s="34"/>
    </row>
    <row r="35" spans="1:15" ht="13.5" customHeight="1" x14ac:dyDescent="0.2">
      <c r="A35" s="36">
        <f t="shared" si="4"/>
        <v>18</v>
      </c>
      <c r="B35" s="37" t="s">
        <v>57</v>
      </c>
      <c r="C35" s="38"/>
      <c r="D35" s="39" t="s">
        <v>58</v>
      </c>
      <c r="E35" s="40">
        <v>6600000</v>
      </c>
      <c r="F35" s="40">
        <v>0</v>
      </c>
      <c r="G35" s="41">
        <f t="shared" si="5"/>
        <v>0</v>
      </c>
      <c r="H35" s="40">
        <v>0</v>
      </c>
      <c r="I35" s="41">
        <f t="shared" si="0"/>
        <v>0</v>
      </c>
      <c r="J35" s="40">
        <f t="shared" si="1"/>
        <v>0</v>
      </c>
      <c r="K35" s="41">
        <f t="shared" si="6"/>
        <v>0</v>
      </c>
      <c r="L35" s="40">
        <f t="shared" si="2"/>
        <v>0</v>
      </c>
      <c r="M35" s="41">
        <f t="shared" si="2"/>
        <v>0</v>
      </c>
      <c r="N35" s="41">
        <f t="shared" si="3"/>
        <v>0</v>
      </c>
      <c r="O35" s="42"/>
    </row>
    <row r="36" spans="1:15" ht="13.5" customHeight="1" x14ac:dyDescent="0.2">
      <c r="A36" s="36">
        <f t="shared" si="4"/>
        <v>19</v>
      </c>
      <c r="B36" s="37" t="s">
        <v>59</v>
      </c>
      <c r="C36" s="38"/>
      <c r="D36" s="39" t="s">
        <v>60</v>
      </c>
      <c r="E36" s="40">
        <v>5000000</v>
      </c>
      <c r="F36" s="40">
        <v>0</v>
      </c>
      <c r="G36" s="41">
        <f t="shared" si="5"/>
        <v>0</v>
      </c>
      <c r="H36" s="40">
        <v>0</v>
      </c>
      <c r="I36" s="41">
        <f t="shared" si="0"/>
        <v>0</v>
      </c>
      <c r="J36" s="40">
        <f t="shared" si="1"/>
        <v>0</v>
      </c>
      <c r="K36" s="41">
        <f t="shared" si="6"/>
        <v>0</v>
      </c>
      <c r="L36" s="40">
        <f t="shared" si="2"/>
        <v>0</v>
      </c>
      <c r="M36" s="41">
        <f t="shared" si="2"/>
        <v>0</v>
      </c>
      <c r="N36" s="41">
        <f t="shared" si="3"/>
        <v>0</v>
      </c>
      <c r="O36" s="42"/>
    </row>
    <row r="37" spans="1:15" s="35" customFormat="1" ht="24" customHeight="1" x14ac:dyDescent="0.2">
      <c r="A37" s="29">
        <f t="shared" si="4"/>
        <v>20</v>
      </c>
      <c r="B37" s="30" t="s">
        <v>61</v>
      </c>
      <c r="C37" s="31" t="s">
        <v>62</v>
      </c>
      <c r="D37" s="31"/>
      <c r="E37" s="32">
        <v>240000000</v>
      </c>
      <c r="F37" s="32">
        <v>0</v>
      </c>
      <c r="G37" s="33">
        <f t="shared" si="5"/>
        <v>0</v>
      </c>
      <c r="H37" s="32">
        <v>0</v>
      </c>
      <c r="I37" s="34">
        <f t="shared" si="0"/>
        <v>0</v>
      </c>
      <c r="J37" s="32">
        <f t="shared" si="1"/>
        <v>0</v>
      </c>
      <c r="K37" s="33">
        <f t="shared" si="6"/>
        <v>0</v>
      </c>
      <c r="L37" s="32">
        <f t="shared" si="2"/>
        <v>0</v>
      </c>
      <c r="M37" s="34">
        <f t="shared" si="2"/>
        <v>0</v>
      </c>
      <c r="N37" s="34">
        <f t="shared" si="3"/>
        <v>0</v>
      </c>
      <c r="O37" s="34"/>
    </row>
    <row r="38" spans="1:15" ht="13.5" customHeight="1" x14ac:dyDescent="0.2">
      <c r="A38" s="36">
        <f t="shared" si="4"/>
        <v>21</v>
      </c>
      <c r="B38" s="37" t="s">
        <v>63</v>
      </c>
      <c r="C38" s="38"/>
      <c r="D38" s="39" t="s">
        <v>64</v>
      </c>
      <c r="E38" s="40">
        <v>100000000</v>
      </c>
      <c r="F38" s="40">
        <v>0</v>
      </c>
      <c r="G38" s="41">
        <f t="shared" si="5"/>
        <v>0</v>
      </c>
      <c r="H38" s="40">
        <v>0</v>
      </c>
      <c r="I38" s="42">
        <f t="shared" si="0"/>
        <v>0</v>
      </c>
      <c r="J38" s="40">
        <f t="shared" si="1"/>
        <v>0</v>
      </c>
      <c r="K38" s="41">
        <f t="shared" si="6"/>
        <v>0</v>
      </c>
      <c r="L38" s="40">
        <f t="shared" si="2"/>
        <v>0</v>
      </c>
      <c r="M38" s="42">
        <f t="shared" si="2"/>
        <v>0</v>
      </c>
      <c r="N38" s="42">
        <f t="shared" si="3"/>
        <v>0</v>
      </c>
      <c r="O38" s="42"/>
    </row>
    <row r="39" spans="1:15" ht="13.5" customHeight="1" x14ac:dyDescent="0.2">
      <c r="A39" s="36">
        <f t="shared" si="4"/>
        <v>22</v>
      </c>
      <c r="B39" s="37" t="s">
        <v>65</v>
      </c>
      <c r="C39" s="38"/>
      <c r="D39" s="39" t="s">
        <v>66</v>
      </c>
      <c r="E39" s="40">
        <v>50000000</v>
      </c>
      <c r="F39" s="40">
        <v>0</v>
      </c>
      <c r="G39" s="41">
        <f t="shared" si="5"/>
        <v>0</v>
      </c>
      <c r="H39" s="40">
        <v>0</v>
      </c>
      <c r="I39" s="42">
        <f t="shared" si="0"/>
        <v>0</v>
      </c>
      <c r="J39" s="40">
        <f t="shared" si="1"/>
        <v>0</v>
      </c>
      <c r="K39" s="41">
        <f t="shared" si="6"/>
        <v>0</v>
      </c>
      <c r="L39" s="40">
        <f t="shared" si="2"/>
        <v>0</v>
      </c>
      <c r="M39" s="42">
        <f t="shared" si="2"/>
        <v>0</v>
      </c>
      <c r="N39" s="42">
        <f t="shared" si="3"/>
        <v>0</v>
      </c>
      <c r="O39" s="42"/>
    </row>
    <row r="40" spans="1:15" ht="13.5" customHeight="1" x14ac:dyDescent="0.2">
      <c r="A40" s="36">
        <f t="shared" si="4"/>
        <v>23</v>
      </c>
      <c r="B40" s="37" t="s">
        <v>67</v>
      </c>
      <c r="C40" s="38"/>
      <c r="D40" s="39" t="s">
        <v>68</v>
      </c>
      <c r="E40" s="40">
        <v>10000000</v>
      </c>
      <c r="F40" s="40">
        <v>0</v>
      </c>
      <c r="G40" s="41">
        <f t="shared" si="5"/>
        <v>0</v>
      </c>
      <c r="H40" s="40">
        <v>0</v>
      </c>
      <c r="I40" s="42">
        <f t="shared" si="0"/>
        <v>0</v>
      </c>
      <c r="J40" s="40">
        <f t="shared" si="1"/>
        <v>0</v>
      </c>
      <c r="K40" s="41">
        <f t="shared" si="6"/>
        <v>0</v>
      </c>
      <c r="L40" s="40">
        <f t="shared" si="2"/>
        <v>0</v>
      </c>
      <c r="M40" s="42">
        <f t="shared" si="2"/>
        <v>0</v>
      </c>
      <c r="N40" s="42">
        <f t="shared" si="3"/>
        <v>0</v>
      </c>
      <c r="O40" s="42"/>
    </row>
    <row r="41" spans="1:15" ht="13.5" customHeight="1" x14ac:dyDescent="0.2">
      <c r="A41" s="36">
        <f t="shared" si="4"/>
        <v>24</v>
      </c>
      <c r="B41" s="37" t="s">
        <v>69</v>
      </c>
      <c r="C41" s="38"/>
      <c r="D41" s="39" t="s">
        <v>70</v>
      </c>
      <c r="E41" s="40">
        <v>30000000</v>
      </c>
      <c r="F41" s="40">
        <v>0</v>
      </c>
      <c r="G41" s="41">
        <f>H41-F41</f>
        <v>0</v>
      </c>
      <c r="H41" s="40">
        <v>0</v>
      </c>
      <c r="I41" s="42">
        <f>H41/E41*100</f>
        <v>0</v>
      </c>
      <c r="J41" s="40">
        <f t="shared" si="1"/>
        <v>0</v>
      </c>
      <c r="K41" s="41">
        <f t="shared" si="6"/>
        <v>0</v>
      </c>
      <c r="L41" s="40">
        <f t="shared" si="2"/>
        <v>0</v>
      </c>
      <c r="M41" s="42">
        <f>I41</f>
        <v>0</v>
      </c>
      <c r="N41" s="42">
        <f>M41</f>
        <v>0</v>
      </c>
      <c r="O41" s="42"/>
    </row>
    <row r="42" spans="1:15" ht="13.5" customHeight="1" x14ac:dyDescent="0.2">
      <c r="A42" s="36">
        <f t="shared" si="4"/>
        <v>25</v>
      </c>
      <c r="B42" s="37" t="s">
        <v>71</v>
      </c>
      <c r="C42" s="38"/>
      <c r="D42" s="39" t="s">
        <v>72</v>
      </c>
      <c r="E42" s="40">
        <v>25000000</v>
      </c>
      <c r="F42" s="40">
        <v>0</v>
      </c>
      <c r="G42" s="41">
        <f t="shared" si="5"/>
        <v>0</v>
      </c>
      <c r="H42" s="40">
        <v>0</v>
      </c>
      <c r="I42" s="42">
        <f t="shared" si="0"/>
        <v>0</v>
      </c>
      <c r="J42" s="40">
        <f t="shared" si="1"/>
        <v>0</v>
      </c>
      <c r="K42" s="41">
        <f t="shared" si="6"/>
        <v>0</v>
      </c>
      <c r="L42" s="40">
        <f t="shared" si="2"/>
        <v>0</v>
      </c>
      <c r="M42" s="42">
        <f t="shared" si="2"/>
        <v>0</v>
      </c>
      <c r="N42" s="42">
        <f t="shared" si="3"/>
        <v>0</v>
      </c>
      <c r="O42" s="42"/>
    </row>
    <row r="43" spans="1:15" ht="13.5" customHeight="1" x14ac:dyDescent="0.2">
      <c r="A43" s="36">
        <f t="shared" si="4"/>
        <v>26</v>
      </c>
      <c r="B43" s="37" t="s">
        <v>73</v>
      </c>
      <c r="C43" s="38"/>
      <c r="D43" s="39" t="s">
        <v>74</v>
      </c>
      <c r="E43" s="40">
        <v>25000000</v>
      </c>
      <c r="F43" s="40">
        <v>0</v>
      </c>
      <c r="G43" s="41">
        <f t="shared" si="5"/>
        <v>0</v>
      </c>
      <c r="H43" s="40">
        <v>0</v>
      </c>
      <c r="I43" s="42">
        <f t="shared" si="0"/>
        <v>0</v>
      </c>
      <c r="J43" s="40">
        <f t="shared" si="1"/>
        <v>0</v>
      </c>
      <c r="K43" s="41">
        <f t="shared" si="6"/>
        <v>0</v>
      </c>
      <c r="L43" s="40">
        <f t="shared" si="2"/>
        <v>0</v>
      </c>
      <c r="M43" s="42">
        <f t="shared" si="2"/>
        <v>0</v>
      </c>
      <c r="N43" s="42">
        <f t="shared" si="3"/>
        <v>0</v>
      </c>
      <c r="O43" s="42"/>
    </row>
    <row r="44" spans="1:15" s="35" customFormat="1" ht="24.75" customHeight="1" x14ac:dyDescent="0.2">
      <c r="A44" s="29">
        <f t="shared" si="4"/>
        <v>27</v>
      </c>
      <c r="B44" s="30" t="s">
        <v>75</v>
      </c>
      <c r="C44" s="31" t="s">
        <v>76</v>
      </c>
      <c r="D44" s="31"/>
      <c r="E44" s="32">
        <v>424257000</v>
      </c>
      <c r="F44" s="32">
        <v>0</v>
      </c>
      <c r="G44" s="33">
        <f t="shared" si="5"/>
        <v>0</v>
      </c>
      <c r="H44" s="32">
        <v>0</v>
      </c>
      <c r="I44" s="34">
        <f t="shared" si="0"/>
        <v>0</v>
      </c>
      <c r="J44" s="32">
        <f t="shared" si="1"/>
        <v>0</v>
      </c>
      <c r="K44" s="33">
        <f t="shared" si="6"/>
        <v>0</v>
      </c>
      <c r="L44" s="32">
        <f t="shared" si="2"/>
        <v>0</v>
      </c>
      <c r="M44" s="34">
        <f t="shared" si="2"/>
        <v>0</v>
      </c>
      <c r="N44" s="34">
        <f t="shared" si="3"/>
        <v>0</v>
      </c>
      <c r="O44" s="34"/>
    </row>
    <row r="45" spans="1:15" ht="22.5" customHeight="1" x14ac:dyDescent="0.2">
      <c r="A45" s="36">
        <f t="shared" si="4"/>
        <v>28</v>
      </c>
      <c r="B45" s="37" t="s">
        <v>77</v>
      </c>
      <c r="C45" s="38"/>
      <c r="D45" s="39" t="s">
        <v>78</v>
      </c>
      <c r="E45" s="40">
        <v>10000000</v>
      </c>
      <c r="F45" s="40">
        <v>0</v>
      </c>
      <c r="G45" s="41">
        <f t="shared" si="5"/>
        <v>0</v>
      </c>
      <c r="H45" s="40">
        <v>0</v>
      </c>
      <c r="I45" s="42">
        <f t="shared" si="0"/>
        <v>0</v>
      </c>
      <c r="J45" s="40">
        <f t="shared" si="1"/>
        <v>0</v>
      </c>
      <c r="K45" s="41">
        <f t="shared" si="6"/>
        <v>0</v>
      </c>
      <c r="L45" s="40">
        <f t="shared" si="2"/>
        <v>0</v>
      </c>
      <c r="M45" s="42">
        <f t="shared" si="2"/>
        <v>0</v>
      </c>
      <c r="N45" s="42">
        <f t="shared" si="3"/>
        <v>0</v>
      </c>
      <c r="O45" s="42"/>
    </row>
    <row r="46" spans="1:15" s="35" customFormat="1" ht="13.5" customHeight="1" x14ac:dyDescent="0.2">
      <c r="A46" s="29">
        <f t="shared" si="4"/>
        <v>29</v>
      </c>
      <c r="B46" s="37" t="s">
        <v>79</v>
      </c>
      <c r="C46" s="38"/>
      <c r="D46" s="39" t="s">
        <v>80</v>
      </c>
      <c r="E46" s="40">
        <v>20000000</v>
      </c>
      <c r="F46" s="40">
        <v>0</v>
      </c>
      <c r="G46" s="33">
        <f t="shared" si="5"/>
        <v>0</v>
      </c>
      <c r="H46" s="40">
        <v>0</v>
      </c>
      <c r="I46" s="34">
        <f t="shared" si="0"/>
        <v>0</v>
      </c>
      <c r="J46" s="32">
        <f t="shared" si="1"/>
        <v>0</v>
      </c>
      <c r="K46" s="33">
        <f t="shared" si="6"/>
        <v>0</v>
      </c>
      <c r="L46" s="32">
        <f t="shared" si="2"/>
        <v>0</v>
      </c>
      <c r="M46" s="34">
        <f t="shared" si="2"/>
        <v>0</v>
      </c>
      <c r="N46" s="34">
        <f t="shared" si="3"/>
        <v>0</v>
      </c>
      <c r="O46" s="34"/>
    </row>
    <row r="47" spans="1:15" ht="13.5" customHeight="1" x14ac:dyDescent="0.2">
      <c r="A47" s="36">
        <f t="shared" si="4"/>
        <v>30</v>
      </c>
      <c r="B47" s="37" t="s">
        <v>81</v>
      </c>
      <c r="C47" s="38"/>
      <c r="D47" s="39" t="s">
        <v>82</v>
      </c>
      <c r="E47" s="40">
        <v>29057000</v>
      </c>
      <c r="F47" s="40">
        <v>0</v>
      </c>
      <c r="G47" s="41">
        <f t="shared" si="5"/>
        <v>0</v>
      </c>
      <c r="H47" s="40">
        <v>0</v>
      </c>
      <c r="I47" s="42">
        <f t="shared" si="0"/>
        <v>0</v>
      </c>
      <c r="J47" s="40">
        <f t="shared" si="1"/>
        <v>0</v>
      </c>
      <c r="K47" s="41">
        <f t="shared" si="6"/>
        <v>0</v>
      </c>
      <c r="L47" s="40">
        <f t="shared" si="2"/>
        <v>0</v>
      </c>
      <c r="M47" s="42">
        <f t="shared" si="2"/>
        <v>0</v>
      </c>
      <c r="N47" s="42">
        <f t="shared" si="3"/>
        <v>0</v>
      </c>
      <c r="O47" s="42"/>
    </row>
    <row r="48" spans="1:15" ht="13.5" customHeight="1" x14ac:dyDescent="0.2">
      <c r="A48" s="36">
        <f t="shared" si="4"/>
        <v>31</v>
      </c>
      <c r="B48" s="37" t="s">
        <v>83</v>
      </c>
      <c r="C48" s="38"/>
      <c r="D48" s="39" t="s">
        <v>84</v>
      </c>
      <c r="E48" s="40">
        <v>100000000</v>
      </c>
      <c r="F48" s="40">
        <v>0</v>
      </c>
      <c r="G48" s="41">
        <f t="shared" si="5"/>
        <v>0</v>
      </c>
      <c r="H48" s="40">
        <v>0</v>
      </c>
      <c r="I48" s="42">
        <f t="shared" si="0"/>
        <v>0</v>
      </c>
      <c r="J48" s="40">
        <f t="shared" si="1"/>
        <v>0</v>
      </c>
      <c r="K48" s="41">
        <f t="shared" si="6"/>
        <v>0</v>
      </c>
      <c r="L48" s="40">
        <f t="shared" si="2"/>
        <v>0</v>
      </c>
      <c r="M48" s="42">
        <f t="shared" si="2"/>
        <v>0</v>
      </c>
      <c r="N48" s="42">
        <f t="shared" si="3"/>
        <v>0</v>
      </c>
      <c r="O48" s="42"/>
    </row>
    <row r="49" spans="1:15" ht="23.25" customHeight="1" x14ac:dyDescent="0.2">
      <c r="A49" s="36">
        <f t="shared" si="4"/>
        <v>32</v>
      </c>
      <c r="B49" s="37" t="s">
        <v>85</v>
      </c>
      <c r="C49" s="38"/>
      <c r="D49" s="39" t="s">
        <v>86</v>
      </c>
      <c r="E49" s="40">
        <v>265200000</v>
      </c>
      <c r="F49" s="40">
        <v>0</v>
      </c>
      <c r="G49" s="41">
        <f t="shared" si="5"/>
        <v>0</v>
      </c>
      <c r="H49" s="40">
        <v>0</v>
      </c>
      <c r="I49" s="42">
        <f t="shared" si="0"/>
        <v>0</v>
      </c>
      <c r="J49" s="40">
        <f t="shared" si="1"/>
        <v>0</v>
      </c>
      <c r="K49" s="41">
        <f t="shared" si="6"/>
        <v>0</v>
      </c>
      <c r="L49" s="40">
        <f t="shared" si="2"/>
        <v>0</v>
      </c>
      <c r="M49" s="42">
        <f t="shared" si="2"/>
        <v>0</v>
      </c>
      <c r="N49" s="42">
        <f t="shared" si="3"/>
        <v>0</v>
      </c>
      <c r="O49" s="42"/>
    </row>
    <row r="50" spans="1:15" s="35" customFormat="1" ht="23.25" customHeight="1" x14ac:dyDescent="0.2">
      <c r="A50" s="29">
        <f t="shared" si="4"/>
        <v>33</v>
      </c>
      <c r="B50" s="30" t="s">
        <v>87</v>
      </c>
      <c r="C50" s="31" t="s">
        <v>88</v>
      </c>
      <c r="D50" s="31"/>
      <c r="E50" s="32">
        <v>1019000000</v>
      </c>
      <c r="F50" s="32">
        <v>0</v>
      </c>
      <c r="G50" s="33">
        <f t="shared" si="5"/>
        <v>0</v>
      </c>
      <c r="H50" s="32">
        <v>0</v>
      </c>
      <c r="I50" s="34">
        <f t="shared" si="0"/>
        <v>0</v>
      </c>
      <c r="J50" s="32">
        <f t="shared" si="1"/>
        <v>0</v>
      </c>
      <c r="K50" s="33">
        <f t="shared" si="6"/>
        <v>0</v>
      </c>
      <c r="L50" s="32">
        <f t="shared" si="2"/>
        <v>0</v>
      </c>
      <c r="M50" s="34">
        <f t="shared" si="2"/>
        <v>0</v>
      </c>
      <c r="N50" s="34">
        <f t="shared" si="3"/>
        <v>0</v>
      </c>
      <c r="O50" s="34"/>
    </row>
    <row r="51" spans="1:15" ht="13.5" customHeight="1" x14ac:dyDescent="0.2">
      <c r="A51" s="36">
        <f t="shared" si="4"/>
        <v>34</v>
      </c>
      <c r="B51" s="37" t="s">
        <v>89</v>
      </c>
      <c r="C51" s="38"/>
      <c r="D51" s="39" t="s">
        <v>90</v>
      </c>
      <c r="E51" s="40">
        <v>19000000</v>
      </c>
      <c r="F51" s="40">
        <v>0</v>
      </c>
      <c r="G51" s="41">
        <f t="shared" si="5"/>
        <v>0</v>
      </c>
      <c r="H51" s="40">
        <v>0</v>
      </c>
      <c r="I51" s="42">
        <f t="shared" si="0"/>
        <v>0</v>
      </c>
      <c r="J51" s="40">
        <f t="shared" si="1"/>
        <v>0</v>
      </c>
      <c r="K51" s="41">
        <f t="shared" si="6"/>
        <v>0</v>
      </c>
      <c r="L51" s="40">
        <f t="shared" si="2"/>
        <v>0</v>
      </c>
      <c r="M51" s="42">
        <f t="shared" si="2"/>
        <v>0</v>
      </c>
      <c r="N51" s="42">
        <f t="shared" si="3"/>
        <v>0</v>
      </c>
      <c r="O51" s="42"/>
    </row>
    <row r="52" spans="1:15" ht="13.5" customHeight="1" x14ac:dyDescent="0.2">
      <c r="A52" s="36">
        <f t="shared" si="4"/>
        <v>35</v>
      </c>
      <c r="B52" s="37" t="s">
        <v>91</v>
      </c>
      <c r="C52" s="38"/>
      <c r="D52" s="39" t="s">
        <v>92</v>
      </c>
      <c r="E52" s="40">
        <v>1000000000</v>
      </c>
      <c r="F52" s="40">
        <v>0</v>
      </c>
      <c r="G52" s="41">
        <f t="shared" si="5"/>
        <v>0</v>
      </c>
      <c r="H52" s="40">
        <v>0</v>
      </c>
      <c r="I52" s="42">
        <f t="shared" si="0"/>
        <v>0</v>
      </c>
      <c r="J52" s="40">
        <f t="shared" si="1"/>
        <v>0</v>
      </c>
      <c r="K52" s="41">
        <f t="shared" si="6"/>
        <v>0</v>
      </c>
      <c r="L52" s="40">
        <f t="shared" si="2"/>
        <v>0</v>
      </c>
      <c r="M52" s="42">
        <f t="shared" si="2"/>
        <v>0</v>
      </c>
      <c r="N52" s="42">
        <f t="shared" si="3"/>
        <v>0</v>
      </c>
      <c r="O52" s="42"/>
    </row>
    <row r="53" spans="1:15" s="35" customFormat="1" ht="24" customHeight="1" x14ac:dyDescent="0.2">
      <c r="A53" s="29">
        <f t="shared" si="4"/>
        <v>36</v>
      </c>
      <c r="B53" s="30" t="s">
        <v>93</v>
      </c>
      <c r="C53" s="31" t="s">
        <v>94</v>
      </c>
      <c r="D53" s="31"/>
      <c r="E53" s="32">
        <v>157000000</v>
      </c>
      <c r="F53" s="40">
        <v>0</v>
      </c>
      <c r="G53" s="33">
        <f t="shared" si="5"/>
        <v>0</v>
      </c>
      <c r="H53" s="40">
        <v>0</v>
      </c>
      <c r="I53" s="34">
        <f t="shared" si="0"/>
        <v>0</v>
      </c>
      <c r="J53" s="32">
        <f t="shared" si="1"/>
        <v>0</v>
      </c>
      <c r="K53" s="33">
        <f t="shared" si="6"/>
        <v>0</v>
      </c>
      <c r="L53" s="32">
        <f t="shared" si="2"/>
        <v>0</v>
      </c>
      <c r="M53" s="34">
        <f t="shared" si="2"/>
        <v>0</v>
      </c>
      <c r="N53" s="34">
        <f t="shared" si="3"/>
        <v>0</v>
      </c>
      <c r="O53" s="34"/>
    </row>
    <row r="54" spans="1:15" s="12" customFormat="1" ht="24.75" customHeight="1" x14ac:dyDescent="0.2">
      <c r="A54" s="36">
        <f t="shared" si="4"/>
        <v>37</v>
      </c>
      <c r="B54" s="37" t="s">
        <v>95</v>
      </c>
      <c r="C54" s="38"/>
      <c r="D54" s="39" t="s">
        <v>96</v>
      </c>
      <c r="E54" s="40">
        <v>40000000</v>
      </c>
      <c r="F54" s="40">
        <v>0</v>
      </c>
      <c r="G54" s="41">
        <f t="shared" si="5"/>
        <v>0</v>
      </c>
      <c r="H54" s="40">
        <v>0</v>
      </c>
      <c r="I54" s="42">
        <f t="shared" si="0"/>
        <v>0</v>
      </c>
      <c r="J54" s="40">
        <f t="shared" si="1"/>
        <v>0</v>
      </c>
      <c r="K54" s="41">
        <f t="shared" si="6"/>
        <v>0</v>
      </c>
      <c r="L54" s="40">
        <f t="shared" si="2"/>
        <v>0</v>
      </c>
      <c r="M54" s="42">
        <f t="shared" si="2"/>
        <v>0</v>
      </c>
      <c r="N54" s="42">
        <f t="shared" si="3"/>
        <v>0</v>
      </c>
      <c r="O54" s="42"/>
    </row>
    <row r="55" spans="1:15" ht="13.5" customHeight="1" x14ac:dyDescent="0.2">
      <c r="A55" s="36">
        <f t="shared" si="4"/>
        <v>38</v>
      </c>
      <c r="B55" s="37" t="s">
        <v>97</v>
      </c>
      <c r="C55" s="38"/>
      <c r="D55" s="39" t="s">
        <v>98</v>
      </c>
      <c r="E55" s="40">
        <v>12000000</v>
      </c>
      <c r="F55" s="40">
        <v>0</v>
      </c>
      <c r="G55" s="41">
        <f t="shared" si="5"/>
        <v>0</v>
      </c>
      <c r="H55" s="40">
        <v>0</v>
      </c>
      <c r="I55" s="42">
        <f t="shared" si="0"/>
        <v>0</v>
      </c>
      <c r="J55" s="40">
        <f t="shared" si="1"/>
        <v>0</v>
      </c>
      <c r="K55" s="41">
        <f t="shared" si="6"/>
        <v>0</v>
      </c>
      <c r="L55" s="40">
        <f t="shared" si="2"/>
        <v>0</v>
      </c>
      <c r="M55" s="42">
        <f t="shared" si="2"/>
        <v>0</v>
      </c>
      <c r="N55" s="42">
        <f t="shared" si="3"/>
        <v>0</v>
      </c>
      <c r="O55" s="42"/>
    </row>
    <row r="56" spans="1:15" s="35" customFormat="1" ht="21.75" customHeight="1" x14ac:dyDescent="0.2">
      <c r="A56" s="29">
        <f t="shared" si="4"/>
        <v>39</v>
      </c>
      <c r="B56" s="37" t="s">
        <v>99</v>
      </c>
      <c r="C56" s="38"/>
      <c r="D56" s="39" t="s">
        <v>100</v>
      </c>
      <c r="E56" s="40">
        <v>15000000</v>
      </c>
      <c r="F56" s="40">
        <v>0</v>
      </c>
      <c r="G56" s="33">
        <f t="shared" si="5"/>
        <v>0</v>
      </c>
      <c r="H56" s="40">
        <v>0</v>
      </c>
      <c r="I56" s="34">
        <f t="shared" si="0"/>
        <v>0</v>
      </c>
      <c r="J56" s="32">
        <f t="shared" si="1"/>
        <v>0</v>
      </c>
      <c r="K56" s="33">
        <f t="shared" si="6"/>
        <v>0</v>
      </c>
      <c r="L56" s="32">
        <f t="shared" si="2"/>
        <v>0</v>
      </c>
      <c r="M56" s="34">
        <f t="shared" si="2"/>
        <v>0</v>
      </c>
      <c r="N56" s="34">
        <f t="shared" si="3"/>
        <v>0</v>
      </c>
      <c r="O56" s="34"/>
    </row>
    <row r="57" spans="1:15" ht="13.5" customHeight="1" x14ac:dyDescent="0.2">
      <c r="A57" s="36">
        <f t="shared" si="4"/>
        <v>40</v>
      </c>
      <c r="B57" s="37" t="s">
        <v>101</v>
      </c>
      <c r="C57" s="38"/>
      <c r="D57" s="39" t="s">
        <v>102</v>
      </c>
      <c r="E57" s="40">
        <v>50000000</v>
      </c>
      <c r="F57" s="40">
        <v>0</v>
      </c>
      <c r="G57" s="41">
        <f t="shared" si="5"/>
        <v>0</v>
      </c>
      <c r="H57" s="40">
        <v>0</v>
      </c>
      <c r="I57" s="42">
        <f t="shared" si="0"/>
        <v>0</v>
      </c>
      <c r="J57" s="40">
        <f t="shared" si="1"/>
        <v>0</v>
      </c>
      <c r="K57" s="41">
        <f t="shared" si="6"/>
        <v>0</v>
      </c>
      <c r="L57" s="40">
        <f t="shared" si="2"/>
        <v>0</v>
      </c>
      <c r="M57" s="42">
        <f t="shared" si="2"/>
        <v>0</v>
      </c>
      <c r="N57" s="42">
        <f t="shared" si="3"/>
        <v>0</v>
      </c>
      <c r="O57" s="42"/>
    </row>
    <row r="58" spans="1:15" ht="13.5" customHeight="1" x14ac:dyDescent="0.2">
      <c r="A58" s="36">
        <f t="shared" si="4"/>
        <v>41</v>
      </c>
      <c r="B58" s="37" t="s">
        <v>103</v>
      </c>
      <c r="C58" s="38"/>
      <c r="D58" s="44" t="s">
        <v>104</v>
      </c>
      <c r="E58" s="40">
        <v>40000000</v>
      </c>
      <c r="F58" s="40">
        <v>0</v>
      </c>
      <c r="G58" s="41">
        <f t="shared" si="5"/>
        <v>0</v>
      </c>
      <c r="H58" s="40">
        <v>0</v>
      </c>
      <c r="I58" s="42">
        <f t="shared" si="0"/>
        <v>0</v>
      </c>
      <c r="J58" s="40">
        <f t="shared" si="1"/>
        <v>0</v>
      </c>
      <c r="K58" s="41">
        <f t="shared" si="6"/>
        <v>0</v>
      </c>
      <c r="L58" s="40">
        <f t="shared" si="2"/>
        <v>0</v>
      </c>
      <c r="M58" s="42">
        <f t="shared" si="2"/>
        <v>0</v>
      </c>
      <c r="N58" s="42">
        <f t="shared" si="3"/>
        <v>0</v>
      </c>
      <c r="O58" s="42"/>
    </row>
    <row r="59" spans="1:15" s="35" customFormat="1" ht="23.25" customHeight="1" x14ac:dyDescent="0.2">
      <c r="A59" s="29">
        <f t="shared" si="4"/>
        <v>42</v>
      </c>
      <c r="B59" s="30" t="s">
        <v>105</v>
      </c>
      <c r="C59" s="31" t="s">
        <v>106</v>
      </c>
      <c r="D59" s="31"/>
      <c r="E59" s="32">
        <v>270000000</v>
      </c>
      <c r="F59" s="32">
        <v>0</v>
      </c>
      <c r="G59" s="33">
        <f t="shared" si="5"/>
        <v>0</v>
      </c>
      <c r="H59" s="32">
        <v>0</v>
      </c>
      <c r="I59" s="34">
        <f t="shared" si="0"/>
        <v>0</v>
      </c>
      <c r="J59" s="32">
        <f t="shared" si="1"/>
        <v>0</v>
      </c>
      <c r="K59" s="33">
        <f t="shared" si="6"/>
        <v>0</v>
      </c>
      <c r="L59" s="32">
        <f t="shared" si="2"/>
        <v>0</v>
      </c>
      <c r="M59" s="34">
        <f t="shared" si="2"/>
        <v>0</v>
      </c>
      <c r="N59" s="34">
        <f t="shared" si="3"/>
        <v>0</v>
      </c>
      <c r="O59" s="34"/>
    </row>
    <row r="60" spans="1:15" ht="13.5" customHeight="1" x14ac:dyDescent="0.2">
      <c r="A60" s="36">
        <f t="shared" si="4"/>
        <v>43</v>
      </c>
      <c r="B60" s="37" t="s">
        <v>107</v>
      </c>
      <c r="C60" s="38"/>
      <c r="D60" s="39" t="s">
        <v>108</v>
      </c>
      <c r="E60" s="40">
        <v>60000000</v>
      </c>
      <c r="F60" s="40">
        <v>0</v>
      </c>
      <c r="G60" s="41">
        <f t="shared" si="5"/>
        <v>0</v>
      </c>
      <c r="H60" s="40">
        <v>0</v>
      </c>
      <c r="I60" s="42">
        <f t="shared" si="0"/>
        <v>0</v>
      </c>
      <c r="J60" s="40">
        <f t="shared" si="1"/>
        <v>0</v>
      </c>
      <c r="K60" s="41">
        <f t="shared" si="6"/>
        <v>0</v>
      </c>
      <c r="L60" s="40">
        <f t="shared" si="2"/>
        <v>0</v>
      </c>
      <c r="M60" s="42">
        <f t="shared" si="2"/>
        <v>0</v>
      </c>
      <c r="N60" s="42">
        <f t="shared" si="3"/>
        <v>0</v>
      </c>
      <c r="O60" s="42"/>
    </row>
    <row r="61" spans="1:15" s="12" customFormat="1" ht="23.25" customHeight="1" x14ac:dyDescent="0.2">
      <c r="A61" s="36">
        <f t="shared" si="4"/>
        <v>44</v>
      </c>
      <c r="B61" s="37" t="s">
        <v>109</v>
      </c>
      <c r="C61" s="38"/>
      <c r="D61" s="39" t="s">
        <v>110</v>
      </c>
      <c r="E61" s="40">
        <v>10000000</v>
      </c>
      <c r="F61" s="40">
        <v>0</v>
      </c>
      <c r="G61" s="41">
        <f t="shared" si="5"/>
        <v>0</v>
      </c>
      <c r="H61" s="40">
        <v>0</v>
      </c>
      <c r="I61" s="42">
        <f t="shared" si="0"/>
        <v>0</v>
      </c>
      <c r="J61" s="40">
        <f t="shared" si="1"/>
        <v>0</v>
      </c>
      <c r="K61" s="41">
        <f t="shared" si="6"/>
        <v>0</v>
      </c>
      <c r="L61" s="40">
        <f t="shared" si="2"/>
        <v>0</v>
      </c>
      <c r="M61" s="42">
        <f t="shared" si="2"/>
        <v>0</v>
      </c>
      <c r="N61" s="42">
        <f t="shared" si="3"/>
        <v>0</v>
      </c>
      <c r="O61" s="42"/>
    </row>
    <row r="62" spans="1:15" ht="13.5" customHeight="1" x14ac:dyDescent="0.2">
      <c r="A62" s="36">
        <f t="shared" si="4"/>
        <v>45</v>
      </c>
      <c r="B62" s="37" t="s">
        <v>111</v>
      </c>
      <c r="C62" s="38"/>
      <c r="D62" s="39" t="s">
        <v>112</v>
      </c>
      <c r="E62" s="40">
        <v>15000000</v>
      </c>
      <c r="F62" s="40">
        <v>0</v>
      </c>
      <c r="G62" s="41">
        <f t="shared" si="5"/>
        <v>0</v>
      </c>
      <c r="H62" s="40">
        <v>0</v>
      </c>
      <c r="I62" s="42">
        <f t="shared" si="0"/>
        <v>0</v>
      </c>
      <c r="J62" s="40">
        <f t="shared" si="1"/>
        <v>0</v>
      </c>
      <c r="K62" s="41">
        <f t="shared" si="6"/>
        <v>0</v>
      </c>
      <c r="L62" s="40">
        <f t="shared" si="2"/>
        <v>0</v>
      </c>
      <c r="M62" s="42">
        <f t="shared" si="2"/>
        <v>0</v>
      </c>
      <c r="N62" s="42">
        <f t="shared" si="3"/>
        <v>0</v>
      </c>
      <c r="O62" s="42"/>
    </row>
    <row r="63" spans="1:15" ht="13.5" customHeight="1" x14ac:dyDescent="0.2">
      <c r="A63" s="36">
        <f t="shared" si="4"/>
        <v>46</v>
      </c>
      <c r="B63" s="37" t="s">
        <v>113</v>
      </c>
      <c r="C63" s="38"/>
      <c r="D63" s="39" t="s">
        <v>114</v>
      </c>
      <c r="E63" s="40">
        <v>40000000</v>
      </c>
      <c r="F63" s="40">
        <v>0</v>
      </c>
      <c r="G63" s="41">
        <f t="shared" si="5"/>
        <v>0</v>
      </c>
      <c r="H63" s="40">
        <v>0</v>
      </c>
      <c r="I63" s="42">
        <f t="shared" si="0"/>
        <v>0</v>
      </c>
      <c r="J63" s="40">
        <f t="shared" si="1"/>
        <v>0</v>
      </c>
      <c r="K63" s="41">
        <f t="shared" si="6"/>
        <v>0</v>
      </c>
      <c r="L63" s="40">
        <f t="shared" si="2"/>
        <v>0</v>
      </c>
      <c r="M63" s="42">
        <f t="shared" si="2"/>
        <v>0</v>
      </c>
      <c r="N63" s="42">
        <f t="shared" si="3"/>
        <v>0</v>
      </c>
      <c r="O63" s="42"/>
    </row>
    <row r="64" spans="1:15" ht="13.5" customHeight="1" x14ac:dyDescent="0.2">
      <c r="A64" s="36">
        <f t="shared" si="4"/>
        <v>47</v>
      </c>
      <c r="B64" s="37" t="s">
        <v>115</v>
      </c>
      <c r="C64" s="38"/>
      <c r="D64" s="39" t="s">
        <v>116</v>
      </c>
      <c r="E64" s="40">
        <v>25000000</v>
      </c>
      <c r="F64" s="40">
        <v>0</v>
      </c>
      <c r="G64" s="41">
        <f t="shared" si="5"/>
        <v>0</v>
      </c>
      <c r="H64" s="40">
        <v>0</v>
      </c>
      <c r="I64" s="42">
        <f t="shared" si="0"/>
        <v>0</v>
      </c>
      <c r="J64" s="40">
        <f t="shared" si="1"/>
        <v>0</v>
      </c>
      <c r="K64" s="41">
        <f t="shared" si="6"/>
        <v>0</v>
      </c>
      <c r="L64" s="40">
        <f t="shared" si="2"/>
        <v>0</v>
      </c>
      <c r="M64" s="42">
        <f t="shared" si="2"/>
        <v>0</v>
      </c>
      <c r="N64" s="42">
        <f t="shared" si="3"/>
        <v>0</v>
      </c>
      <c r="O64" s="42"/>
    </row>
    <row r="65" spans="1:15" ht="13.5" customHeight="1" x14ac:dyDescent="0.2">
      <c r="A65" s="36">
        <f t="shared" si="4"/>
        <v>48</v>
      </c>
      <c r="B65" s="37" t="s">
        <v>117</v>
      </c>
      <c r="C65" s="38"/>
      <c r="D65" s="39" t="s">
        <v>118</v>
      </c>
      <c r="E65" s="40">
        <v>15000000</v>
      </c>
      <c r="F65" s="40">
        <v>0</v>
      </c>
      <c r="G65" s="41">
        <f t="shared" si="5"/>
        <v>0</v>
      </c>
      <c r="H65" s="40">
        <v>0</v>
      </c>
      <c r="I65" s="42">
        <f t="shared" si="0"/>
        <v>0</v>
      </c>
      <c r="J65" s="40">
        <f t="shared" si="1"/>
        <v>0</v>
      </c>
      <c r="K65" s="41">
        <f t="shared" si="6"/>
        <v>0</v>
      </c>
      <c r="L65" s="40">
        <f t="shared" si="2"/>
        <v>0</v>
      </c>
      <c r="M65" s="42">
        <f t="shared" si="2"/>
        <v>0</v>
      </c>
      <c r="N65" s="42">
        <f t="shared" si="3"/>
        <v>0</v>
      </c>
      <c r="O65" s="42"/>
    </row>
    <row r="66" spans="1:15" ht="13.5" customHeight="1" x14ac:dyDescent="0.2">
      <c r="A66" s="36">
        <f t="shared" si="4"/>
        <v>49</v>
      </c>
      <c r="B66" s="37" t="s">
        <v>119</v>
      </c>
      <c r="C66" s="38"/>
      <c r="D66" s="39" t="s">
        <v>120</v>
      </c>
      <c r="E66" s="40">
        <v>50000000</v>
      </c>
      <c r="F66" s="40">
        <v>0</v>
      </c>
      <c r="G66" s="41">
        <f t="shared" si="5"/>
        <v>0</v>
      </c>
      <c r="H66" s="40">
        <v>0</v>
      </c>
      <c r="I66" s="42">
        <f t="shared" si="0"/>
        <v>0</v>
      </c>
      <c r="J66" s="40">
        <f t="shared" si="1"/>
        <v>0</v>
      </c>
      <c r="K66" s="41">
        <f t="shared" si="6"/>
        <v>0</v>
      </c>
      <c r="L66" s="40">
        <f t="shared" si="2"/>
        <v>0</v>
      </c>
      <c r="M66" s="42">
        <f t="shared" si="2"/>
        <v>0</v>
      </c>
      <c r="N66" s="42">
        <f t="shared" si="3"/>
        <v>0</v>
      </c>
      <c r="O66" s="42"/>
    </row>
    <row r="67" spans="1:15" ht="13.5" customHeight="1" x14ac:dyDescent="0.2">
      <c r="A67" s="36">
        <f t="shared" si="4"/>
        <v>50</v>
      </c>
      <c r="B67" s="37" t="s">
        <v>121</v>
      </c>
      <c r="C67" s="38"/>
      <c r="D67" s="39" t="s">
        <v>122</v>
      </c>
      <c r="E67" s="40">
        <v>25000000</v>
      </c>
      <c r="F67" s="40">
        <v>0</v>
      </c>
      <c r="G67" s="41">
        <f t="shared" si="5"/>
        <v>0</v>
      </c>
      <c r="H67" s="40">
        <v>0</v>
      </c>
      <c r="I67" s="42">
        <f t="shared" si="0"/>
        <v>0</v>
      </c>
      <c r="J67" s="40">
        <f t="shared" si="1"/>
        <v>0</v>
      </c>
      <c r="K67" s="41">
        <f t="shared" si="6"/>
        <v>0</v>
      </c>
      <c r="L67" s="40">
        <f t="shared" si="2"/>
        <v>0</v>
      </c>
      <c r="M67" s="42">
        <f t="shared" si="2"/>
        <v>0</v>
      </c>
      <c r="N67" s="42">
        <f t="shared" si="3"/>
        <v>0</v>
      </c>
      <c r="O67" s="42"/>
    </row>
    <row r="68" spans="1:15" ht="13.5" customHeight="1" x14ac:dyDescent="0.2">
      <c r="A68" s="36">
        <f t="shared" si="4"/>
        <v>51</v>
      </c>
      <c r="B68" s="37" t="s">
        <v>123</v>
      </c>
      <c r="C68" s="38"/>
      <c r="D68" s="39" t="s">
        <v>124</v>
      </c>
      <c r="E68" s="40">
        <v>30000000</v>
      </c>
      <c r="F68" s="40">
        <v>0</v>
      </c>
      <c r="G68" s="41">
        <f t="shared" si="5"/>
        <v>0</v>
      </c>
      <c r="H68" s="40">
        <v>0</v>
      </c>
      <c r="I68" s="42">
        <f t="shared" si="0"/>
        <v>0</v>
      </c>
      <c r="J68" s="40">
        <f t="shared" si="1"/>
        <v>0</v>
      </c>
      <c r="K68" s="41">
        <f t="shared" si="6"/>
        <v>0</v>
      </c>
      <c r="L68" s="40">
        <f t="shared" si="2"/>
        <v>0</v>
      </c>
      <c r="M68" s="42">
        <f t="shared" si="2"/>
        <v>0</v>
      </c>
      <c r="N68" s="42">
        <f t="shared" si="3"/>
        <v>0</v>
      </c>
      <c r="O68" s="42"/>
    </row>
    <row r="69" spans="1:15" s="35" customFormat="1" ht="16.5" customHeight="1" x14ac:dyDescent="0.2">
      <c r="A69" s="45" t="s">
        <v>125</v>
      </c>
      <c r="B69" s="46"/>
      <c r="C69" s="46"/>
      <c r="D69" s="46"/>
      <c r="E69" s="33">
        <f>E59+E53+E50+E44+E37+E34+E28+E18</f>
        <v>2807057000</v>
      </c>
      <c r="F69" s="33">
        <v>0</v>
      </c>
      <c r="G69" s="33">
        <v>0</v>
      </c>
      <c r="H69" s="33">
        <v>0</v>
      </c>
      <c r="I69" s="34">
        <f t="shared" si="0"/>
        <v>0</v>
      </c>
      <c r="J69" s="32">
        <f t="shared" si="1"/>
        <v>0</v>
      </c>
      <c r="K69" s="33">
        <f>L69-J69</f>
        <v>0</v>
      </c>
      <c r="L69" s="32">
        <f t="shared" si="2"/>
        <v>0</v>
      </c>
      <c r="M69" s="34">
        <f t="shared" si="2"/>
        <v>0</v>
      </c>
      <c r="N69" s="34">
        <f t="shared" si="3"/>
        <v>0</v>
      </c>
      <c r="O69" s="34"/>
    </row>
    <row r="70" spans="1:15" ht="15" customHeight="1" x14ac:dyDescent="0.2"/>
    <row r="71" spans="1:15" ht="15" customHeight="1" x14ac:dyDescent="0.2">
      <c r="J71" s="47" t="s">
        <v>126</v>
      </c>
      <c r="K71" s="47"/>
      <c r="L71" s="47"/>
    </row>
    <row r="72" spans="1:15" ht="13.5" customHeight="1" x14ac:dyDescent="0.2">
      <c r="F72" s="48"/>
      <c r="I72" s="49"/>
      <c r="J72" s="50" t="s">
        <v>127</v>
      </c>
      <c r="K72" s="47"/>
      <c r="L72" s="47"/>
    </row>
    <row r="73" spans="1:15" ht="13.5" customHeight="1" x14ac:dyDescent="0.2">
      <c r="F73" s="48"/>
      <c r="I73" s="49"/>
      <c r="J73" s="50" t="s">
        <v>128</v>
      </c>
      <c r="K73" s="47"/>
      <c r="L73" s="47"/>
    </row>
    <row r="74" spans="1:15" ht="15" x14ac:dyDescent="0.2">
      <c r="I74" s="51"/>
      <c r="J74" s="52"/>
      <c r="K74" s="47"/>
      <c r="L74" s="47"/>
    </row>
    <row r="75" spans="1:15" ht="15" x14ac:dyDescent="0.2">
      <c r="I75" s="51"/>
      <c r="J75" s="52"/>
      <c r="K75" s="47"/>
      <c r="L75" s="47"/>
    </row>
    <row r="76" spans="1:15" ht="15" x14ac:dyDescent="0.2">
      <c r="I76" s="51"/>
      <c r="J76" s="52"/>
      <c r="K76" s="47"/>
      <c r="L76" s="47"/>
    </row>
    <row r="77" spans="1:15" ht="15" x14ac:dyDescent="0.2">
      <c r="I77" s="53"/>
      <c r="J77" s="54" t="s">
        <v>129</v>
      </c>
      <c r="K77" s="47"/>
      <c r="L77" s="47"/>
    </row>
    <row r="78" spans="1:15" ht="15" x14ac:dyDescent="0.2">
      <c r="I78" s="49"/>
      <c r="J78" s="50" t="s">
        <v>130</v>
      </c>
      <c r="K78" s="47"/>
      <c r="L78" s="47"/>
    </row>
    <row r="79" spans="1:15" ht="15" x14ac:dyDescent="0.2">
      <c r="I79" s="55"/>
      <c r="J79" s="56" t="s">
        <v>131</v>
      </c>
      <c r="K79" s="47"/>
      <c r="L79" s="47"/>
    </row>
  </sheetData>
  <mergeCells count="30">
    <mergeCell ref="C50:D50"/>
    <mergeCell ref="C53:D53"/>
    <mergeCell ref="C59:D59"/>
    <mergeCell ref="A69:D69"/>
    <mergeCell ref="M16:M17"/>
    <mergeCell ref="C18:D18"/>
    <mergeCell ref="C28:D28"/>
    <mergeCell ref="C34:D34"/>
    <mergeCell ref="C37:D37"/>
    <mergeCell ref="C44:D44"/>
    <mergeCell ref="J14:M15"/>
    <mergeCell ref="N14:N17"/>
    <mergeCell ref="O14:O17"/>
    <mergeCell ref="F16:F17"/>
    <mergeCell ref="G16:G17"/>
    <mergeCell ref="H16:H17"/>
    <mergeCell ref="I16:I17"/>
    <mergeCell ref="J16:J17"/>
    <mergeCell ref="K16:K17"/>
    <mergeCell ref="L16:L17"/>
    <mergeCell ref="A3:O3"/>
    <mergeCell ref="A4:O4"/>
    <mergeCell ref="C5:I5"/>
    <mergeCell ref="E9:I9"/>
    <mergeCell ref="E10:I10"/>
    <mergeCell ref="A14:A17"/>
    <mergeCell ref="B14:B17"/>
    <mergeCell ref="C14:D17"/>
    <mergeCell ref="E14:E15"/>
    <mergeCell ref="F14:I15"/>
  </mergeCells>
  <pageMargins left="0.31496062992125984" right="0.11811023622047245" top="0.74803149606299213" bottom="0.74803149606299213" header="0.31496062992125984" footer="0.31496062992125984"/>
  <pageSetup paperSize="10000" scale="96" orientation="landscape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Januari</vt:lpstr>
      <vt:lpstr>Januari!Print_Titles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PERPUSDA</dc:creator>
  <cp:lastModifiedBy>PERPUSDA</cp:lastModifiedBy>
  <dcterms:created xsi:type="dcterms:W3CDTF">2022-10-10T05:29:46Z</dcterms:created>
  <dcterms:modified xsi:type="dcterms:W3CDTF">2022-10-10T05:30:18Z</dcterms:modified>
</cp:coreProperties>
</file>