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oran Realisasi Pelaksanaan Kegiatan 2024\Sekretariat\September\"/>
    </mc:Choice>
  </mc:AlternateContent>
  <xr:revisionPtr revIDLastSave="0" documentId="13_ncr:1_{BC339056-AEBE-4E8D-B7B4-594D88FC87C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FORM-2" sheetId="2" r:id="rId1"/>
    <sheet name="FORM-3" sheetId="3" r:id="rId2"/>
    <sheet name="FORM 1" sheetId="5" r:id="rId3"/>
    <sheet name="Lap.Realisasi" sheetId="6" r:id="rId4"/>
  </sheets>
  <externalReferences>
    <externalReference r:id="rId5"/>
  </externalReferences>
  <definedNames>
    <definedName name="_xlnm.Print_Area" localSheetId="2">'FORM 1'!$A$1:$AF$209</definedName>
    <definedName name="_xlnm.Print_Area" localSheetId="0">'FORM-2'!$B$1:$AQ$400</definedName>
    <definedName name="_xlnm.Print_Area" localSheetId="1">'FORM-3'!$B$1:$AF$163</definedName>
    <definedName name="_xlnm.Print_Area" localSheetId="3">Lap.Realisasi!$A$1:$W$55</definedName>
    <definedName name="_xlnm.Print_Titles" localSheetId="0">'FORM-2'!$13:$13</definedName>
    <definedName name="_xlnm.Print_Titles" localSheetId="1">'FORM-3'!$14:$14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17" i="2"/>
  <c r="F18" i="3"/>
  <c r="F70" i="2" l="1"/>
  <c r="F79" i="2"/>
  <c r="F95" i="2"/>
  <c r="F120" i="2"/>
  <c r="I112" i="2"/>
  <c r="H113" i="2" s="1"/>
  <c r="L112" i="2"/>
  <c r="O112" i="2"/>
  <c r="N113" i="2" s="1"/>
  <c r="R112" i="2"/>
  <c r="Q113" i="2" s="1"/>
  <c r="U112" i="2"/>
  <c r="T113" i="2" s="1"/>
  <c r="X112" i="2"/>
  <c r="AA112" i="2"/>
  <c r="Z113" i="2" s="1"/>
  <c r="AD112" i="2"/>
  <c r="AC113" i="2" s="1"/>
  <c r="AG112" i="2"/>
  <c r="AF113" i="2" s="1"/>
  <c r="AJ112" i="2"/>
  <c r="AM112" i="2"/>
  <c r="AL113" i="2" s="1"/>
  <c r="AP112" i="2"/>
  <c r="AO113" i="2" s="1"/>
  <c r="K113" i="2"/>
  <c r="W113" i="2"/>
  <c r="AI113" i="2"/>
  <c r="I115" i="2"/>
  <c r="L115" i="2"/>
  <c r="K116" i="2" s="1"/>
  <c r="O115" i="2"/>
  <c r="N116" i="2" s="1"/>
  <c r="R115" i="2"/>
  <c r="Q116" i="2" s="1"/>
  <c r="U115" i="2"/>
  <c r="T116" i="2" s="1"/>
  <c r="X115" i="2"/>
  <c r="W116" i="2" s="1"/>
  <c r="AA115" i="2"/>
  <c r="Z116" i="2" s="1"/>
  <c r="AD115" i="2"/>
  <c r="AC116" i="2" s="1"/>
  <c r="AG115" i="2"/>
  <c r="AF116" i="2" s="1"/>
  <c r="AJ115" i="2"/>
  <c r="AI116" i="2" s="1"/>
  <c r="AM115" i="2"/>
  <c r="AL116" i="2" s="1"/>
  <c r="AP115" i="2"/>
  <c r="AO116" i="2" s="1"/>
  <c r="H116" i="2"/>
  <c r="I118" i="2"/>
  <c r="L118" i="2"/>
  <c r="O118" i="2"/>
  <c r="N119" i="2" s="1"/>
  <c r="R118" i="2"/>
  <c r="Q119" i="2" s="1"/>
  <c r="U118" i="2"/>
  <c r="T119" i="2" s="1"/>
  <c r="X118" i="2"/>
  <c r="W119" i="2" s="1"/>
  <c r="AA118" i="2"/>
  <c r="AD118" i="2"/>
  <c r="AG118" i="2"/>
  <c r="AF119" i="2" s="1"/>
  <c r="AJ118" i="2"/>
  <c r="AI119" i="2" s="1"/>
  <c r="AM118" i="2"/>
  <c r="AP118" i="2"/>
  <c r="AO119" i="2" s="1"/>
  <c r="H119" i="2"/>
  <c r="K119" i="2"/>
  <c r="Z119" i="2"/>
  <c r="AC119" i="2"/>
  <c r="AL119" i="2"/>
  <c r="I124" i="2"/>
  <c r="L124" i="2"/>
  <c r="O124" i="2"/>
  <c r="R124" i="2"/>
  <c r="Q125" i="2" s="1"/>
  <c r="U124" i="2"/>
  <c r="X124" i="2"/>
  <c r="W125" i="2" s="1"/>
  <c r="AA124" i="2"/>
  <c r="Z125" i="2" s="1"/>
  <c r="AD124" i="2"/>
  <c r="AC125" i="2" s="1"/>
  <c r="AG124" i="2"/>
  <c r="AJ124" i="2"/>
  <c r="AI125" i="2" s="1"/>
  <c r="AM124" i="2"/>
  <c r="AL125" i="2" s="1"/>
  <c r="AP124" i="2"/>
  <c r="AO125" i="2" s="1"/>
  <c r="H125" i="2"/>
  <c r="K125" i="2"/>
  <c r="N125" i="2"/>
  <c r="T125" i="2"/>
  <c r="AF125" i="2"/>
  <c r="I127" i="2"/>
  <c r="L127" i="2"/>
  <c r="O127" i="2"/>
  <c r="R127" i="2"/>
  <c r="U127" i="2"/>
  <c r="T128" i="2" s="1"/>
  <c r="X127" i="2"/>
  <c r="W128" i="2" s="1"/>
  <c r="AA127" i="2"/>
  <c r="Z128" i="2" s="1"/>
  <c r="AD127" i="2"/>
  <c r="AC128" i="2" s="1"/>
  <c r="AG127" i="2"/>
  <c r="AF128" i="2" s="1"/>
  <c r="AJ127" i="2"/>
  <c r="AM127" i="2"/>
  <c r="AL128" i="2" s="1"/>
  <c r="AP127" i="2"/>
  <c r="AO128" i="2" s="1"/>
  <c r="H128" i="2"/>
  <c r="K128" i="2"/>
  <c r="N128" i="2"/>
  <c r="Q128" i="2"/>
  <c r="AI128" i="2"/>
  <c r="I130" i="2"/>
  <c r="L130" i="2"/>
  <c r="O130" i="2"/>
  <c r="R130" i="2"/>
  <c r="Q131" i="2" s="1"/>
  <c r="U130" i="2"/>
  <c r="T131" i="2" s="1"/>
  <c r="X130" i="2"/>
  <c r="W131" i="2" s="1"/>
  <c r="AA130" i="2"/>
  <c r="Z131" i="2" s="1"/>
  <c r="AD130" i="2"/>
  <c r="AC131" i="2" s="1"/>
  <c r="AG130" i="2"/>
  <c r="AJ130" i="2"/>
  <c r="AI131" i="2" s="1"/>
  <c r="AM130" i="2"/>
  <c r="AL131" i="2" s="1"/>
  <c r="AP130" i="2"/>
  <c r="H131" i="2"/>
  <c r="K131" i="2"/>
  <c r="N131" i="2"/>
  <c r="AF131" i="2"/>
  <c r="AO131" i="2"/>
  <c r="I133" i="2"/>
  <c r="L133" i="2"/>
  <c r="O133" i="2"/>
  <c r="R133" i="2"/>
  <c r="U133" i="2"/>
  <c r="X133" i="2"/>
  <c r="W134" i="2" s="1"/>
  <c r="AA133" i="2"/>
  <c r="Z134" i="2" s="1"/>
  <c r="AD133" i="2"/>
  <c r="AC134" i="2" s="1"/>
  <c r="AG133" i="2"/>
  <c r="AJ133" i="2"/>
  <c r="AI134" i="2" s="1"/>
  <c r="AM133" i="2"/>
  <c r="AP133" i="2"/>
  <c r="AO134" i="2" s="1"/>
  <c r="H134" i="2"/>
  <c r="K134" i="2"/>
  <c r="N134" i="2"/>
  <c r="Q134" i="2"/>
  <c r="T134" i="2"/>
  <c r="AF134" i="2"/>
  <c r="AL134" i="2"/>
  <c r="M127" i="5"/>
  <c r="M124" i="5"/>
  <c r="M121" i="5"/>
  <c r="N121" i="5"/>
  <c r="N118" i="5"/>
  <c r="M118" i="5"/>
  <c r="M112" i="5"/>
  <c r="M109" i="5"/>
  <c r="M106" i="5"/>
  <c r="N100" i="5"/>
  <c r="M100" i="5"/>
  <c r="N93" i="5"/>
  <c r="M93" i="5"/>
  <c r="M87" i="5"/>
  <c r="M84" i="5"/>
  <c r="M81" i="5"/>
  <c r="N81" i="5"/>
  <c r="M78" i="5"/>
  <c r="M72" i="5"/>
  <c r="M69" i="5"/>
  <c r="N69" i="5"/>
  <c r="N63" i="5"/>
  <c r="M63" i="5"/>
  <c r="M57" i="5"/>
  <c r="M54" i="5"/>
  <c r="M51" i="5"/>
  <c r="L51" i="5"/>
  <c r="N51" i="5" s="1"/>
  <c r="M46" i="5"/>
  <c r="M43" i="5"/>
  <c r="N43" i="5"/>
  <c r="M37" i="5"/>
  <c r="M34" i="5"/>
  <c r="M31" i="5"/>
  <c r="M28" i="5"/>
  <c r="M25" i="5"/>
  <c r="N22" i="5"/>
  <c r="M22" i="5"/>
  <c r="M19" i="5"/>
  <c r="F115" i="5"/>
  <c r="F103" i="5"/>
  <c r="F90" i="5"/>
  <c r="F75" i="5"/>
  <c r="F66" i="5"/>
  <c r="F60" i="5"/>
  <c r="F41" i="5"/>
  <c r="D19" i="5"/>
  <c r="AP30" i="2"/>
  <c r="AO31" i="2" s="1"/>
  <c r="AM30" i="2"/>
  <c r="AL31" i="2" s="1"/>
  <c r="AJ30" i="2"/>
  <c r="AI31" i="2" s="1"/>
  <c r="AG30" i="2"/>
  <c r="AF31" i="2" s="1"/>
  <c r="AD30" i="2"/>
  <c r="AC31" i="2" s="1"/>
  <c r="AA30" i="2"/>
  <c r="Z31" i="2" s="1"/>
  <c r="X30" i="2"/>
  <c r="W31" i="2" s="1"/>
  <c r="U30" i="2"/>
  <c r="T31" i="2" s="1"/>
  <c r="R30" i="2"/>
  <c r="Q31" i="2" s="1"/>
  <c r="O30" i="2"/>
  <c r="N31" i="2" s="1"/>
  <c r="L30" i="2"/>
  <c r="K31" i="2" s="1"/>
  <c r="I30" i="2"/>
  <c r="H31" i="2" s="1"/>
  <c r="AP27" i="2"/>
  <c r="AO28" i="2" s="1"/>
  <c r="AM27" i="2"/>
  <c r="AL28" i="2" s="1"/>
  <c r="AJ27" i="2"/>
  <c r="AI28" i="2" s="1"/>
  <c r="AG27" i="2"/>
  <c r="AF28" i="2" s="1"/>
  <c r="AD27" i="2"/>
  <c r="AC28" i="2" s="1"/>
  <c r="AA27" i="2"/>
  <c r="Z28" i="2" s="1"/>
  <c r="X27" i="2"/>
  <c r="W28" i="2" s="1"/>
  <c r="U27" i="2"/>
  <c r="T28" i="2" s="1"/>
  <c r="R27" i="2"/>
  <c r="Q28" i="2" s="1"/>
  <c r="O27" i="2"/>
  <c r="N28" i="2" s="1"/>
  <c r="L27" i="2"/>
  <c r="K28" i="2" s="1"/>
  <c r="I27" i="2"/>
  <c r="H28" i="2" s="1"/>
  <c r="AP24" i="2"/>
  <c r="AO25" i="2" s="1"/>
  <c r="AM24" i="2"/>
  <c r="AL25" i="2" s="1"/>
  <c r="AJ24" i="2"/>
  <c r="AI25" i="2" s="1"/>
  <c r="AG24" i="2"/>
  <c r="AF25" i="2" s="1"/>
  <c r="AD24" i="2"/>
  <c r="AC25" i="2" s="1"/>
  <c r="AA24" i="2"/>
  <c r="Z25" i="2" s="1"/>
  <c r="X24" i="2"/>
  <c r="W25" i="2" s="1"/>
  <c r="U24" i="2"/>
  <c r="T25" i="2" s="1"/>
  <c r="R24" i="2"/>
  <c r="Q25" i="2" s="1"/>
  <c r="O24" i="2"/>
  <c r="N25" i="2" s="1"/>
  <c r="L24" i="2"/>
  <c r="K25" i="2" s="1"/>
  <c r="I24" i="2"/>
  <c r="H25" i="2" s="1"/>
  <c r="AP21" i="2"/>
  <c r="AO22" i="2" s="1"/>
  <c r="AM21" i="2"/>
  <c r="AL22" i="2" s="1"/>
  <c r="AJ21" i="2"/>
  <c r="AI22" i="2" s="1"/>
  <c r="AG21" i="2"/>
  <c r="AF22" i="2" s="1"/>
  <c r="AD21" i="2"/>
  <c r="AC22" i="2" s="1"/>
  <c r="AA21" i="2"/>
  <c r="Z22" i="2" s="1"/>
  <c r="X21" i="2"/>
  <c r="W22" i="2" s="1"/>
  <c r="U21" i="2"/>
  <c r="T22" i="2" s="1"/>
  <c r="R21" i="2"/>
  <c r="Q22" i="2" s="1"/>
  <c r="O21" i="2"/>
  <c r="N22" i="2" s="1"/>
  <c r="L21" i="2"/>
  <c r="K22" i="2" s="1"/>
  <c r="I21" i="2"/>
  <c r="H22" i="2" s="1"/>
  <c r="AP39" i="2"/>
  <c r="AO40" i="2" s="1"/>
  <c r="AM39" i="2"/>
  <c r="AL40" i="2" s="1"/>
  <c r="AJ39" i="2"/>
  <c r="AI40" i="2" s="1"/>
  <c r="AG39" i="2"/>
  <c r="AF40" i="2" s="1"/>
  <c r="AD39" i="2"/>
  <c r="AC40" i="2" s="1"/>
  <c r="AA39" i="2"/>
  <c r="Z40" i="2" s="1"/>
  <c r="X39" i="2"/>
  <c r="W40" i="2" s="1"/>
  <c r="U39" i="2"/>
  <c r="T40" i="2" s="1"/>
  <c r="R39" i="2"/>
  <c r="Q40" i="2" s="1"/>
  <c r="O39" i="2"/>
  <c r="N40" i="2" s="1"/>
  <c r="L39" i="2"/>
  <c r="K40" i="2" s="1"/>
  <c r="I39" i="2"/>
  <c r="H40" i="2" s="1"/>
  <c r="AP36" i="2"/>
  <c r="AO37" i="2" s="1"/>
  <c r="AM36" i="2"/>
  <c r="AL37" i="2" s="1"/>
  <c r="AJ36" i="2"/>
  <c r="AI37" i="2" s="1"/>
  <c r="AG36" i="2"/>
  <c r="AF37" i="2" s="1"/>
  <c r="AD36" i="2"/>
  <c r="AC37" i="2" s="1"/>
  <c r="AA36" i="2"/>
  <c r="Z37" i="2" s="1"/>
  <c r="X36" i="2"/>
  <c r="W37" i="2" s="1"/>
  <c r="U36" i="2"/>
  <c r="T37" i="2" s="1"/>
  <c r="R36" i="2"/>
  <c r="Q37" i="2" s="1"/>
  <c r="O36" i="2"/>
  <c r="N37" i="2" s="1"/>
  <c r="L36" i="2"/>
  <c r="K37" i="2" s="1"/>
  <c r="I36" i="2"/>
  <c r="H37" i="2" s="1"/>
  <c r="AP33" i="2"/>
  <c r="AO34" i="2" s="1"/>
  <c r="AM33" i="2"/>
  <c r="AL34" i="2" s="1"/>
  <c r="AJ33" i="2"/>
  <c r="AI34" i="2" s="1"/>
  <c r="AG33" i="2"/>
  <c r="AF34" i="2" s="1"/>
  <c r="AD33" i="2"/>
  <c r="AC34" i="2" s="1"/>
  <c r="AA33" i="2"/>
  <c r="Z34" i="2" s="1"/>
  <c r="X33" i="2"/>
  <c r="W34" i="2" s="1"/>
  <c r="U33" i="2"/>
  <c r="T34" i="2" s="1"/>
  <c r="R33" i="2"/>
  <c r="Q34" i="2" s="1"/>
  <c r="O33" i="2"/>
  <c r="N34" i="2" s="1"/>
  <c r="L33" i="2"/>
  <c r="K34" i="2" s="1"/>
  <c r="I33" i="2"/>
  <c r="H34" i="2" s="1"/>
  <c r="AP48" i="2"/>
  <c r="AO49" i="2" s="1"/>
  <c r="AM48" i="2"/>
  <c r="AL49" i="2" s="1"/>
  <c r="AJ48" i="2"/>
  <c r="AI49" i="2" s="1"/>
  <c r="AG48" i="2"/>
  <c r="AF49" i="2" s="1"/>
  <c r="AD48" i="2"/>
  <c r="AC49" i="2" s="1"/>
  <c r="AA48" i="2"/>
  <c r="Z49" i="2" s="1"/>
  <c r="X48" i="2"/>
  <c r="W49" i="2" s="1"/>
  <c r="U48" i="2"/>
  <c r="T49" i="2" s="1"/>
  <c r="R48" i="2"/>
  <c r="Q49" i="2" s="1"/>
  <c r="O48" i="2"/>
  <c r="N49" i="2" s="1"/>
  <c r="L48" i="2"/>
  <c r="K49" i="2" s="1"/>
  <c r="I48" i="2"/>
  <c r="H49" i="2" s="1"/>
  <c r="AP45" i="2"/>
  <c r="AO46" i="2" s="1"/>
  <c r="AM45" i="2"/>
  <c r="AL46" i="2" s="1"/>
  <c r="AJ45" i="2"/>
  <c r="AI46" i="2" s="1"/>
  <c r="AG45" i="2"/>
  <c r="AF46" i="2" s="1"/>
  <c r="AD45" i="2"/>
  <c r="AC46" i="2" s="1"/>
  <c r="AA45" i="2"/>
  <c r="Z46" i="2" s="1"/>
  <c r="X45" i="2"/>
  <c r="W46" i="2" s="1"/>
  <c r="U45" i="2"/>
  <c r="T46" i="2" s="1"/>
  <c r="R45" i="2"/>
  <c r="Q46" i="2" s="1"/>
  <c r="O45" i="2"/>
  <c r="N46" i="2" s="1"/>
  <c r="L45" i="2"/>
  <c r="K46" i="2" s="1"/>
  <c r="I45" i="2"/>
  <c r="H46" i="2" s="1"/>
  <c r="AP59" i="2"/>
  <c r="AO60" i="2" s="1"/>
  <c r="AM59" i="2"/>
  <c r="AL60" i="2" s="1"/>
  <c r="AJ59" i="2"/>
  <c r="AI60" i="2" s="1"/>
  <c r="AG59" i="2"/>
  <c r="AF60" i="2" s="1"/>
  <c r="AD59" i="2"/>
  <c r="AC60" i="2" s="1"/>
  <c r="AA59" i="2"/>
  <c r="Z60" i="2" s="1"/>
  <c r="X59" i="2"/>
  <c r="W60" i="2" s="1"/>
  <c r="U59" i="2"/>
  <c r="T60" i="2" s="1"/>
  <c r="R59" i="2"/>
  <c r="Q60" i="2" s="1"/>
  <c r="O59" i="2"/>
  <c r="N60" i="2" s="1"/>
  <c r="L59" i="2"/>
  <c r="K60" i="2" s="1"/>
  <c r="I59" i="2"/>
  <c r="H60" i="2" s="1"/>
  <c r="AP56" i="2"/>
  <c r="AO57" i="2" s="1"/>
  <c r="AM56" i="2"/>
  <c r="AL57" i="2" s="1"/>
  <c r="AJ56" i="2"/>
  <c r="AI57" i="2" s="1"/>
  <c r="AG56" i="2"/>
  <c r="AF57" i="2" s="1"/>
  <c r="AD56" i="2"/>
  <c r="AC57" i="2" s="1"/>
  <c r="AA56" i="2"/>
  <c r="Z57" i="2" s="1"/>
  <c r="X56" i="2"/>
  <c r="W57" i="2" s="1"/>
  <c r="U56" i="2"/>
  <c r="T57" i="2" s="1"/>
  <c r="R56" i="2"/>
  <c r="Q57" i="2" s="1"/>
  <c r="O56" i="2"/>
  <c r="N57" i="2" s="1"/>
  <c r="L56" i="2"/>
  <c r="K57" i="2" s="1"/>
  <c r="I56" i="2"/>
  <c r="H57" i="2" s="1"/>
  <c r="AP62" i="2"/>
  <c r="AO63" i="2" s="1"/>
  <c r="AM62" i="2"/>
  <c r="AL63" i="2" s="1"/>
  <c r="AJ62" i="2"/>
  <c r="AI63" i="2" s="1"/>
  <c r="AG62" i="2"/>
  <c r="AF63" i="2" s="1"/>
  <c r="AD62" i="2"/>
  <c r="AC63" i="2" s="1"/>
  <c r="AA62" i="2"/>
  <c r="Z63" i="2" s="1"/>
  <c r="X62" i="2"/>
  <c r="W63" i="2" s="1"/>
  <c r="U62" i="2"/>
  <c r="T63" i="2" s="1"/>
  <c r="R62" i="2"/>
  <c r="Q63" i="2" s="1"/>
  <c r="O62" i="2"/>
  <c r="N63" i="2" s="1"/>
  <c r="L62" i="2"/>
  <c r="K63" i="2" s="1"/>
  <c r="I62" i="2"/>
  <c r="H63" i="2" s="1"/>
  <c r="AP74" i="2"/>
  <c r="AO75" i="2" s="1"/>
  <c r="AM74" i="2"/>
  <c r="AL75" i="2" s="1"/>
  <c r="AJ74" i="2"/>
  <c r="AI75" i="2" s="1"/>
  <c r="AG74" i="2"/>
  <c r="AF75" i="2" s="1"/>
  <c r="AD74" i="2"/>
  <c r="AC75" i="2" s="1"/>
  <c r="AA74" i="2"/>
  <c r="Z75" i="2" s="1"/>
  <c r="X74" i="2"/>
  <c r="W75" i="2" s="1"/>
  <c r="U74" i="2"/>
  <c r="T75" i="2" s="1"/>
  <c r="R74" i="2"/>
  <c r="Q75" i="2" s="1"/>
  <c r="O74" i="2"/>
  <c r="N75" i="2" s="1"/>
  <c r="L74" i="2"/>
  <c r="K75" i="2" s="1"/>
  <c r="I74" i="2"/>
  <c r="H75" i="2" s="1"/>
  <c r="AP68" i="2"/>
  <c r="AO69" i="2" s="1"/>
  <c r="AM68" i="2"/>
  <c r="AL69" i="2" s="1"/>
  <c r="AJ68" i="2"/>
  <c r="AI69" i="2" s="1"/>
  <c r="AG68" i="2"/>
  <c r="AF69" i="2" s="1"/>
  <c r="AD68" i="2"/>
  <c r="AC69" i="2" s="1"/>
  <c r="AA68" i="2"/>
  <c r="Z69" i="2" s="1"/>
  <c r="X68" i="2"/>
  <c r="W69" i="2" s="1"/>
  <c r="U68" i="2"/>
  <c r="T69" i="2" s="1"/>
  <c r="R68" i="2"/>
  <c r="Q69" i="2" s="1"/>
  <c r="O68" i="2"/>
  <c r="N69" i="2" s="1"/>
  <c r="L68" i="2"/>
  <c r="K69" i="2" s="1"/>
  <c r="I68" i="2"/>
  <c r="H69" i="2" s="1"/>
  <c r="AP83" i="2"/>
  <c r="AO84" i="2" s="1"/>
  <c r="AM83" i="2"/>
  <c r="AL84" i="2" s="1"/>
  <c r="AJ83" i="2"/>
  <c r="AI84" i="2" s="1"/>
  <c r="AG83" i="2"/>
  <c r="AF84" i="2" s="1"/>
  <c r="AD83" i="2"/>
  <c r="AC84" i="2" s="1"/>
  <c r="AA83" i="2"/>
  <c r="Z84" i="2" s="1"/>
  <c r="X83" i="2"/>
  <c r="W84" i="2" s="1"/>
  <c r="U83" i="2"/>
  <c r="T84" i="2" s="1"/>
  <c r="R83" i="2"/>
  <c r="Q84" i="2" s="1"/>
  <c r="O83" i="2"/>
  <c r="N84" i="2" s="1"/>
  <c r="L83" i="2"/>
  <c r="K84" i="2" s="1"/>
  <c r="I83" i="2"/>
  <c r="H84" i="2" s="1"/>
  <c r="AP77" i="2"/>
  <c r="AO78" i="2" s="1"/>
  <c r="AM77" i="2"/>
  <c r="AL78" i="2" s="1"/>
  <c r="AJ77" i="2"/>
  <c r="AI78" i="2" s="1"/>
  <c r="AG77" i="2"/>
  <c r="AF78" i="2" s="1"/>
  <c r="AD77" i="2"/>
  <c r="AC78" i="2" s="1"/>
  <c r="AA77" i="2"/>
  <c r="Z78" i="2" s="1"/>
  <c r="X77" i="2"/>
  <c r="W78" i="2" s="1"/>
  <c r="U77" i="2"/>
  <c r="T78" i="2" s="1"/>
  <c r="R77" i="2"/>
  <c r="Q78" i="2" s="1"/>
  <c r="O77" i="2"/>
  <c r="N78" i="2" s="1"/>
  <c r="L77" i="2"/>
  <c r="K78" i="2" s="1"/>
  <c r="I77" i="2"/>
  <c r="H78" i="2" s="1"/>
  <c r="AP92" i="2"/>
  <c r="AO93" i="2" s="1"/>
  <c r="AM92" i="2"/>
  <c r="AL93" i="2" s="1"/>
  <c r="AJ92" i="2"/>
  <c r="AI93" i="2" s="1"/>
  <c r="AG92" i="2"/>
  <c r="AF93" i="2" s="1"/>
  <c r="AD92" i="2"/>
  <c r="AC93" i="2" s="1"/>
  <c r="AA92" i="2"/>
  <c r="Z93" i="2" s="1"/>
  <c r="X92" i="2"/>
  <c r="W93" i="2" s="1"/>
  <c r="U92" i="2"/>
  <c r="T93" i="2" s="1"/>
  <c r="R92" i="2"/>
  <c r="Q93" i="2" s="1"/>
  <c r="O92" i="2"/>
  <c r="N93" i="2" s="1"/>
  <c r="L92" i="2"/>
  <c r="K93" i="2" s="1"/>
  <c r="I92" i="2"/>
  <c r="H93" i="2" s="1"/>
  <c r="AP89" i="2"/>
  <c r="AO90" i="2" s="1"/>
  <c r="AM89" i="2"/>
  <c r="AL90" i="2" s="1"/>
  <c r="AJ89" i="2"/>
  <c r="AI90" i="2" s="1"/>
  <c r="AG89" i="2"/>
  <c r="AF90" i="2" s="1"/>
  <c r="AD89" i="2"/>
  <c r="AC90" i="2" s="1"/>
  <c r="AA89" i="2"/>
  <c r="Z90" i="2" s="1"/>
  <c r="X89" i="2"/>
  <c r="W90" i="2" s="1"/>
  <c r="U89" i="2"/>
  <c r="T90" i="2" s="1"/>
  <c r="R89" i="2"/>
  <c r="Q90" i="2" s="1"/>
  <c r="O89" i="2"/>
  <c r="N90" i="2" s="1"/>
  <c r="L89" i="2"/>
  <c r="K90" i="2" s="1"/>
  <c r="I89" i="2"/>
  <c r="H90" i="2" s="1"/>
  <c r="AP86" i="2"/>
  <c r="AO87" i="2" s="1"/>
  <c r="AM86" i="2"/>
  <c r="AL87" i="2" s="1"/>
  <c r="AJ86" i="2"/>
  <c r="AI87" i="2" s="1"/>
  <c r="AG86" i="2"/>
  <c r="AF87" i="2" s="1"/>
  <c r="AD86" i="2"/>
  <c r="AC87" i="2" s="1"/>
  <c r="AA86" i="2"/>
  <c r="Z87" i="2" s="1"/>
  <c r="X86" i="2"/>
  <c r="W87" i="2" s="1"/>
  <c r="U86" i="2"/>
  <c r="T87" i="2" s="1"/>
  <c r="R86" i="2"/>
  <c r="Q87" i="2" s="1"/>
  <c r="O86" i="2"/>
  <c r="N87" i="2" s="1"/>
  <c r="L86" i="2"/>
  <c r="K87" i="2" s="1"/>
  <c r="I86" i="2"/>
  <c r="H87" i="2" s="1"/>
  <c r="AP98" i="2"/>
  <c r="AO99" i="2" s="1"/>
  <c r="AM98" i="2"/>
  <c r="AL99" i="2" s="1"/>
  <c r="AJ98" i="2"/>
  <c r="AI99" i="2" s="1"/>
  <c r="AG98" i="2"/>
  <c r="AF99" i="2" s="1"/>
  <c r="AD98" i="2"/>
  <c r="AC99" i="2" s="1"/>
  <c r="AA98" i="2"/>
  <c r="Z99" i="2" s="1"/>
  <c r="X98" i="2"/>
  <c r="W99" i="2" s="1"/>
  <c r="U98" i="2"/>
  <c r="T99" i="2" s="1"/>
  <c r="R98" i="2"/>
  <c r="Q99" i="2" s="1"/>
  <c r="O98" i="2"/>
  <c r="N99" i="2" s="1"/>
  <c r="L98" i="2"/>
  <c r="K99" i="2" s="1"/>
  <c r="I98" i="2"/>
  <c r="H99" i="2" s="1"/>
  <c r="F108" i="2"/>
  <c r="F64" i="2"/>
  <c r="F42" i="2"/>
  <c r="F43" i="3"/>
  <c r="W88" i="3"/>
  <c r="W87" i="3"/>
  <c r="W86" i="3"/>
  <c r="L86" i="3"/>
  <c r="K86" i="3"/>
  <c r="I86" i="3"/>
  <c r="M86" i="3" s="1"/>
  <c r="N25" i="5" l="1"/>
  <c r="N109" i="5"/>
  <c r="N112" i="5"/>
  <c r="N106" i="5"/>
  <c r="N72" i="5"/>
  <c r="N46" i="5"/>
  <c r="N19" i="5"/>
  <c r="J86" i="3"/>
  <c r="N86" i="3" s="1"/>
  <c r="O86" i="3" s="1"/>
  <c r="N28" i="5" l="1"/>
  <c r="N124" i="5"/>
  <c r="N127" i="5"/>
  <c r="N84" i="5"/>
  <c r="N87" i="5"/>
  <c r="N54" i="5"/>
  <c r="N57" i="5"/>
  <c r="L135" i="3"/>
  <c r="K135" i="3"/>
  <c r="I135" i="3"/>
  <c r="M135" i="3" s="1"/>
  <c r="L132" i="3"/>
  <c r="K132" i="3"/>
  <c r="I132" i="3"/>
  <c r="M132" i="3" s="1"/>
  <c r="L129" i="3"/>
  <c r="K129" i="3"/>
  <c r="I129" i="3"/>
  <c r="M129" i="3" s="1"/>
  <c r="L126" i="3"/>
  <c r="K126" i="3"/>
  <c r="I126" i="3"/>
  <c r="M126" i="3" s="1"/>
  <c r="L123" i="3"/>
  <c r="K123" i="3"/>
  <c r="I123" i="3"/>
  <c r="M123" i="3" s="1"/>
  <c r="L120" i="3"/>
  <c r="K120" i="3"/>
  <c r="I120" i="3"/>
  <c r="M120" i="3" s="1"/>
  <c r="L117" i="3"/>
  <c r="K117" i="3"/>
  <c r="I117" i="3"/>
  <c r="M117" i="3" s="1"/>
  <c r="L114" i="3"/>
  <c r="K114" i="3"/>
  <c r="I114" i="3"/>
  <c r="M114" i="3" s="1"/>
  <c r="L108" i="3"/>
  <c r="K108" i="3"/>
  <c r="I108" i="3"/>
  <c r="M108" i="3" s="1"/>
  <c r="L99" i="3"/>
  <c r="K99" i="3"/>
  <c r="I99" i="3"/>
  <c r="M99" i="3" s="1"/>
  <c r="L39" i="3"/>
  <c r="K39" i="3"/>
  <c r="I39" i="3"/>
  <c r="M39" i="3" s="1"/>
  <c r="F123" i="3"/>
  <c r="F111" i="3"/>
  <c r="F96" i="3"/>
  <c r="F80" i="3"/>
  <c r="F71" i="3"/>
  <c r="F65" i="3"/>
  <c r="L43" i="3"/>
  <c r="K43" i="3"/>
  <c r="I43" i="3"/>
  <c r="M43" i="3" s="1"/>
  <c r="N31" i="5" l="1"/>
  <c r="J39" i="3"/>
  <c r="N39" i="3" s="1"/>
  <c r="O39" i="3" s="1"/>
  <c r="J99" i="3"/>
  <c r="N99" i="3" s="1"/>
  <c r="O99" i="3" s="1"/>
  <c r="J108" i="3"/>
  <c r="N108" i="3" s="1"/>
  <c r="O108" i="3" s="1"/>
  <c r="J129" i="3"/>
  <c r="N129" i="3" s="1"/>
  <c r="O129" i="3" s="1"/>
  <c r="J114" i="3"/>
  <c r="N114" i="3" s="1"/>
  <c r="O114" i="3" s="1"/>
  <c r="J123" i="3"/>
  <c r="N123" i="3" s="1"/>
  <c r="O123" i="3" s="1"/>
  <c r="J132" i="3"/>
  <c r="N132" i="3" s="1"/>
  <c r="O132" i="3" s="1"/>
  <c r="J126" i="3"/>
  <c r="N126" i="3" s="1"/>
  <c r="O126" i="3" s="1"/>
  <c r="J117" i="3"/>
  <c r="N117" i="3" s="1"/>
  <c r="O117" i="3" s="1"/>
  <c r="J135" i="3"/>
  <c r="N135" i="3" s="1"/>
  <c r="O135" i="3" s="1"/>
  <c r="J120" i="3"/>
  <c r="N120" i="3" s="1"/>
  <c r="O120" i="3" s="1"/>
  <c r="J43" i="3"/>
  <c r="N43" i="3" s="1"/>
  <c r="O43" i="3" s="1"/>
  <c r="N37" i="5" l="1"/>
  <c r="N34" i="5"/>
  <c r="L92" i="3"/>
  <c r="K92" i="3"/>
  <c r="I92" i="3"/>
  <c r="J92" i="3" s="1"/>
  <c r="N92" i="3" s="1"/>
  <c r="O92" i="3" s="1"/>
  <c r="L89" i="3"/>
  <c r="K89" i="3"/>
  <c r="I89" i="3"/>
  <c r="M89" i="3" s="1"/>
  <c r="L83" i="3"/>
  <c r="K83" i="3"/>
  <c r="I83" i="3"/>
  <c r="M83" i="3" s="1"/>
  <c r="L77" i="3"/>
  <c r="K77" i="3"/>
  <c r="I77" i="3"/>
  <c r="M77" i="3" s="1"/>
  <c r="L74" i="3"/>
  <c r="K74" i="3"/>
  <c r="I74" i="3"/>
  <c r="M74" i="3" s="1"/>
  <c r="L68" i="3"/>
  <c r="K68" i="3"/>
  <c r="I68" i="3"/>
  <c r="M68" i="3" s="1"/>
  <c r="L62" i="3"/>
  <c r="K62" i="3"/>
  <c r="I62" i="3"/>
  <c r="M62" i="3" s="1"/>
  <c r="L59" i="3"/>
  <c r="K59" i="3"/>
  <c r="I59" i="3"/>
  <c r="M59" i="3" s="1"/>
  <c r="L56" i="3"/>
  <c r="K56" i="3"/>
  <c r="I56" i="3"/>
  <c r="M56" i="3" s="1"/>
  <c r="L48" i="3"/>
  <c r="K48" i="3"/>
  <c r="I48" i="3"/>
  <c r="M48" i="3" s="1"/>
  <c r="L45" i="3"/>
  <c r="K45" i="3"/>
  <c r="I45" i="3"/>
  <c r="M45" i="3" s="1"/>
  <c r="L36" i="3"/>
  <c r="K36" i="3"/>
  <c r="I36" i="3"/>
  <c r="M36" i="3" s="1"/>
  <c r="L33" i="3"/>
  <c r="K33" i="3"/>
  <c r="I33" i="3"/>
  <c r="M33" i="3" s="1"/>
  <c r="L30" i="3"/>
  <c r="K30" i="3"/>
  <c r="I30" i="3"/>
  <c r="M30" i="3" s="1"/>
  <c r="L27" i="3"/>
  <c r="K27" i="3"/>
  <c r="I27" i="3"/>
  <c r="M27" i="3" s="1"/>
  <c r="L24" i="3"/>
  <c r="K24" i="3"/>
  <c r="I24" i="3"/>
  <c r="J24" i="3" s="1"/>
  <c r="N24" i="3" s="1"/>
  <c r="O24" i="3" s="1"/>
  <c r="L21" i="3"/>
  <c r="K21" i="3"/>
  <c r="I21" i="3"/>
  <c r="M21" i="3" s="1"/>
  <c r="AP106" i="2"/>
  <c r="AO107" i="2" s="1"/>
  <c r="AM106" i="2"/>
  <c r="AL107" i="2" s="1"/>
  <c r="AJ106" i="2"/>
  <c r="AI107" i="2" s="1"/>
  <c r="AG106" i="2"/>
  <c r="AF107" i="2" s="1"/>
  <c r="AD106" i="2"/>
  <c r="AC107" i="2" s="1"/>
  <c r="AA106" i="2"/>
  <c r="Z107" i="2" s="1"/>
  <c r="X106" i="2"/>
  <c r="W107" i="2" s="1"/>
  <c r="U106" i="2"/>
  <c r="T107" i="2" s="1"/>
  <c r="R106" i="2"/>
  <c r="Q107" i="2" s="1"/>
  <c r="O106" i="2"/>
  <c r="N107" i="2" s="1"/>
  <c r="L106" i="2"/>
  <c r="K107" i="2" s="1"/>
  <c r="I106" i="2"/>
  <c r="H107" i="2" s="1"/>
  <c r="J30" i="3" l="1"/>
  <c r="N30" i="3" s="1"/>
  <c r="O30" i="3" s="1"/>
  <c r="J56" i="3"/>
  <c r="N56" i="3" s="1"/>
  <c r="O56" i="3" s="1"/>
  <c r="J27" i="3"/>
  <c r="N27" i="3" s="1"/>
  <c r="O27" i="3" s="1"/>
  <c r="J33" i="3"/>
  <c r="N33" i="3" s="1"/>
  <c r="O33" i="3" s="1"/>
  <c r="J45" i="3"/>
  <c r="N45" i="3" s="1"/>
  <c r="O45" i="3" s="1"/>
  <c r="J48" i="3"/>
  <c r="N48" i="3" s="1"/>
  <c r="O48" i="3" s="1"/>
  <c r="J59" i="3"/>
  <c r="N59" i="3" s="1"/>
  <c r="O59" i="3" s="1"/>
  <c r="J68" i="3"/>
  <c r="N68" i="3" s="1"/>
  <c r="O68" i="3" s="1"/>
  <c r="J74" i="3"/>
  <c r="N74" i="3" s="1"/>
  <c r="O74" i="3" s="1"/>
  <c r="J77" i="3"/>
  <c r="N77" i="3" s="1"/>
  <c r="O77" i="3" s="1"/>
  <c r="J83" i="3"/>
  <c r="N83" i="3" s="1"/>
  <c r="O83" i="3" s="1"/>
  <c r="J89" i="3"/>
  <c r="N89" i="3" s="1"/>
  <c r="O89" i="3" s="1"/>
  <c r="M92" i="3"/>
  <c r="J62" i="3"/>
  <c r="N62" i="3" s="1"/>
  <c r="O62" i="3" s="1"/>
  <c r="J36" i="3"/>
  <c r="N36" i="3" s="1"/>
  <c r="O36" i="3" s="1"/>
  <c r="M24" i="3"/>
  <c r="J21" i="3"/>
  <c r="N21" i="3" s="1"/>
  <c r="O21" i="3" s="1"/>
  <c r="W133" i="3" l="1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8" i="3"/>
  <c r="W101" i="3"/>
  <c r="W100" i="3"/>
  <c r="W96" i="3"/>
  <c r="W95" i="3"/>
  <c r="W94" i="3"/>
  <c r="W92" i="3"/>
  <c r="W91" i="3"/>
  <c r="W90" i="3"/>
  <c r="W89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93" i="3"/>
  <c r="F6" i="3" l="1"/>
  <c r="I18" i="3" l="1"/>
  <c r="K18" i="3" l="1"/>
  <c r="L18" i="3"/>
  <c r="F6" i="2"/>
  <c r="M18" i="3" l="1"/>
  <c r="J18" i="3" l="1"/>
  <c r="N18" i="3" s="1"/>
  <c r="O18" i="3" s="1"/>
  <c r="D20" i="2" l="1"/>
</calcChain>
</file>

<file path=xl/sharedStrings.xml><?xml version="1.0" encoding="utf-8"?>
<sst xmlns="http://schemas.openxmlformats.org/spreadsheetml/2006/main" count="1025" uniqueCount="267">
  <si>
    <t>SKPD</t>
  </si>
  <si>
    <t>:</t>
  </si>
  <si>
    <t>SUMBER DANA</t>
  </si>
  <si>
    <t>TAHUN ANGGARAN</t>
  </si>
  <si>
    <t>S/D TUTUP BULAN</t>
  </si>
  <si>
    <t>APRIL</t>
  </si>
  <si>
    <t>NO</t>
  </si>
  <si>
    <t>KODE REKENING/</t>
  </si>
  <si>
    <t>DANA (Rp)</t>
  </si>
  <si>
    <t>NAMA KEGIATAN</t>
  </si>
  <si>
    <t>a</t>
  </si>
  <si>
    <t>DPA</t>
  </si>
  <si>
    <t>b</t>
  </si>
  <si>
    <t>KONTRAK</t>
  </si>
  <si>
    <t>A.</t>
  </si>
  <si>
    <t>a.</t>
  </si>
  <si>
    <t>b.</t>
  </si>
  <si>
    <t>KABUPATEN KARANGANYAR</t>
  </si>
  <si>
    <t>REALISASI PERKEMBANGAN PELAKSANAAN PEKERJAAN/KEGIATAN</t>
  </si>
  <si>
    <t>FORM POK - 2</t>
  </si>
  <si>
    <t>REALISASI PERKEMBANGAN PELAKSANAAN PEKERJAAN/KEGIATAN SAMPAI DENGAN BULAN</t>
  </si>
  <si>
    <t>JAN</t>
  </si>
  <si>
    <t>PEBR</t>
  </si>
  <si>
    <t>MAR</t>
  </si>
  <si>
    <t>MEI</t>
  </si>
  <si>
    <t>JUN</t>
  </si>
  <si>
    <t>JUL</t>
  </si>
  <si>
    <t>AGST</t>
  </si>
  <si>
    <t>SEPT</t>
  </si>
  <si>
    <t>OKT</t>
  </si>
  <si>
    <t>NOV</t>
  </si>
  <si>
    <t>DES</t>
  </si>
  <si>
    <t>A. Target</t>
  </si>
  <si>
    <t>B. Realisasi Fisik</t>
  </si>
  <si>
    <t>C. SP2D</t>
  </si>
  <si>
    <t>D. SPJ</t>
  </si>
  <si>
    <t>DI KABUPATEN KARANGANYAR</t>
  </si>
  <si>
    <t>TUTUP BULAN</t>
  </si>
  <si>
    <t>FORM POK - 3</t>
  </si>
  <si>
    <t>S P 2 D</t>
  </si>
  <si>
    <t>S P J</t>
  </si>
  <si>
    <t xml:space="preserve">S/D Bulan </t>
  </si>
  <si>
    <t>Bulan ini</t>
  </si>
  <si>
    <t xml:space="preserve">s/d Bulan </t>
  </si>
  <si>
    <t>FISIK</t>
  </si>
  <si>
    <t>KET.</t>
  </si>
  <si>
    <t>Lalu</t>
  </si>
  <si>
    <t>ini</t>
  </si>
  <si>
    <t>%</t>
  </si>
  <si>
    <t>( Rp )</t>
  </si>
  <si>
    <t>Sekretariat</t>
  </si>
  <si>
    <t>KEPALA DINAS PEKERJAAN UMUM</t>
  </si>
  <si>
    <t xml:space="preserve">LAPORAN PELAKSANAAN PEKERJAAN / KEGIATAN </t>
  </si>
  <si>
    <t>DANA ALOKASI UMUM (DAU)</t>
  </si>
  <si>
    <t>S/D TUTUP MINGGU</t>
  </si>
  <si>
    <t>FORM POK - 1</t>
  </si>
  <si>
    <t>PELAKSANAAN</t>
  </si>
  <si>
    <t>KEUANGAN</t>
  </si>
  <si>
    <t>LOKASI</t>
  </si>
  <si>
    <t>DIKERJAKAN</t>
  </si>
  <si>
    <t>KEGIATAN</t>
  </si>
  <si>
    <t>MULAI</t>
  </si>
  <si>
    <t>SELESAI</t>
  </si>
  <si>
    <t>OLEH</t>
  </si>
  <si>
    <t>TARGET</t>
  </si>
  <si>
    <t>REALISASI</t>
  </si>
  <si>
    <t>8</t>
  </si>
  <si>
    <t>9</t>
  </si>
  <si>
    <t>10</t>
  </si>
  <si>
    <t>Kab. Karanganyar</t>
  </si>
  <si>
    <t>-</t>
  </si>
  <si>
    <t>TAHUN ANGGARAN 2019  DI KABUPATEN KARANGANYAR</t>
  </si>
  <si>
    <t>DAN PERUMAHAN RAKYAT</t>
  </si>
  <si>
    <t>DINAS PEKERJAAN UMUM DAN PERUMAHAN RAKYAT</t>
  </si>
  <si>
    <t>PROGRAM PENUNJANG URUSAN PEMERINTAH DAERAH</t>
  </si>
  <si>
    <t>1-03.01</t>
  </si>
  <si>
    <t>1-03.01.2.01</t>
  </si>
  <si>
    <t>Perencanaan,Penganggaran dan Evaluasi Kinerja Perangkat Dearah</t>
  </si>
  <si>
    <t>1-03.01.2.02</t>
  </si>
  <si>
    <t>Administrasi Keuangan Perangkat Daerah</t>
  </si>
  <si>
    <t>1-03.01.2.03</t>
  </si>
  <si>
    <t>Adminstrasi Barang Milk Daerah pada Perangkat Daerah</t>
  </si>
  <si>
    <t>1-03.01.2.05</t>
  </si>
  <si>
    <t>Administrasi Kepegawaian Perangkat Daerah</t>
  </si>
  <si>
    <t>1-03.01.2.06</t>
  </si>
  <si>
    <t>Administrasi Umum Perangkat Daerah</t>
  </si>
  <si>
    <t>1-03.01.2.07</t>
  </si>
  <si>
    <t>Pengadaan Barang Milik Daerah Penunjang Urusan Pemerintah Daerah</t>
  </si>
  <si>
    <t>Penyedia Jasa Penunjang Urusan Pemerintah Daerah</t>
  </si>
  <si>
    <t>1-03.01.2.08</t>
  </si>
  <si>
    <t>1-03.01.2.09</t>
  </si>
  <si>
    <t>REALISASI PENGGUNAAN DANA PEKERJAAN / KEGIATAN TAHUN ANGGARAN 2021</t>
  </si>
  <si>
    <t>1-03.01.2.01.01</t>
  </si>
  <si>
    <t>Penyusunan Dokumen Perencanaan Perangkat Daerah</t>
  </si>
  <si>
    <t>1-03.01.2.01.02</t>
  </si>
  <si>
    <t>Koordinasi dan Penyusunan Dokumen RKA-SKPD</t>
  </si>
  <si>
    <t>1-03.01.2.01.03</t>
  </si>
  <si>
    <t>RKA-SKPD</t>
  </si>
  <si>
    <t>Koordinasi dan Penyusunan Dokumen Perubahan</t>
  </si>
  <si>
    <t>1-03.01.2.01.04</t>
  </si>
  <si>
    <t>Koordinasi dan Penyusunan Dokumen DPA-SKPD</t>
  </si>
  <si>
    <t>1-03.01.2.01.05</t>
  </si>
  <si>
    <t>1-03.01.2.01.06</t>
  </si>
  <si>
    <t>Koordinasi dan Penyusunan Laporan Capaian Kinerja</t>
  </si>
  <si>
    <t>dan Ikhtisar Realisasi Kinerja SKPD</t>
  </si>
  <si>
    <t>Evaluasi Kinerja Perangkat Daerah</t>
  </si>
  <si>
    <t>B</t>
  </si>
  <si>
    <t>C</t>
  </si>
  <si>
    <t>D</t>
  </si>
  <si>
    <t>E</t>
  </si>
  <si>
    <t>F</t>
  </si>
  <si>
    <t>G</t>
  </si>
  <si>
    <t>1-03.01.2.02.03</t>
  </si>
  <si>
    <t>Pelaksanaan Penatausahaan dan Pengujian/Verifikasi</t>
  </si>
  <si>
    <t>Keuangan Daerah</t>
  </si>
  <si>
    <t>1-03.01.2.02.04</t>
  </si>
  <si>
    <t>Koordinasi dan Pelaksanaan Akuntansi SKPD</t>
  </si>
  <si>
    <t xml:space="preserve">Koordinasi dan Penyusunan Laporan Keuangan </t>
  </si>
  <si>
    <t>Akhir Tahun SKPD</t>
  </si>
  <si>
    <t>1-03.01.2.02.05</t>
  </si>
  <si>
    <t>1-03.01.2.02.06</t>
  </si>
  <si>
    <t>1-03.01.2.02.07</t>
  </si>
  <si>
    <t>Bulanan/Triwulan/Semesteran SKPD</t>
  </si>
  <si>
    <t xml:space="preserve">Penyusunan Perencanaan Kebutuhan Barang Milik </t>
  </si>
  <si>
    <t>Daerah SKPD</t>
  </si>
  <si>
    <t>1-03.01.2.03.01</t>
  </si>
  <si>
    <t>1-03.01.2.03.05</t>
  </si>
  <si>
    <t xml:space="preserve">Rekonsiliasi dan Penyusunan Laporan Barang Milik </t>
  </si>
  <si>
    <t>1-03.01.2.03.06</t>
  </si>
  <si>
    <t>Penatausahaan Barang Milik Daerah pada SKPD</t>
  </si>
  <si>
    <t>Pendataan dan Pengelolaan Administrasi Kepegawaian</t>
  </si>
  <si>
    <t>1-03.01.2.05.05</t>
  </si>
  <si>
    <t>Monitoring ,Evaluasi dan Penilaian Kinerja Pegawai</t>
  </si>
  <si>
    <t>1-03.01.2.06.01</t>
  </si>
  <si>
    <t>Bangunan Kantor</t>
  </si>
  <si>
    <t>Penyediaan Komponen Instalasi Listrik/Penerangan</t>
  </si>
  <si>
    <t>1-03.01.2.06.02</t>
  </si>
  <si>
    <t>Penyediaan Peralatan dan Perlengkapan Kantor</t>
  </si>
  <si>
    <t>1-03.01.2.06.05</t>
  </si>
  <si>
    <t>Penyediaan Barang Cetak dan Penggandaan</t>
  </si>
  <si>
    <t>1-03.01.2.06.09</t>
  </si>
  <si>
    <t>Penyelenggaraan Rapat Koordinasi dan Konsultasi</t>
  </si>
  <si>
    <t>Pengadaan Peralatan dan Mesin Lainya</t>
  </si>
  <si>
    <t>Penyediaan Jasa Pelayanan Umum Kantor</t>
  </si>
  <si>
    <t>Pemeliharaan Meubel</t>
  </si>
  <si>
    <t>Pemeliharaan Aset Tetap Lainya</t>
  </si>
  <si>
    <t>A</t>
  </si>
  <si>
    <t>Perangkat Derah</t>
  </si>
  <si>
    <t>pemeriksaan</t>
  </si>
  <si>
    <t xml:space="preserve">Pengelolaan dan Penyiapan Bahan Tanggapan </t>
  </si>
  <si>
    <t xml:space="preserve">Koordinasi dan Penyusunan Dokumen Perubahan </t>
  </si>
  <si>
    <t>DPA-SKPD</t>
  </si>
  <si>
    <t>AJUAN</t>
  </si>
  <si>
    <t>TOTAL</t>
  </si>
  <si>
    <t xml:space="preserve">NIP. </t>
  </si>
  <si>
    <t>Koordinasi dan Penyusunan Dokumen Perubahan RKA-SKPD</t>
  </si>
  <si>
    <t>Koordinasi dan Penyusunan Dokumen Perubahan DPA-SKPD</t>
  </si>
  <si>
    <t>Koordinasi dan Penysunan Laporan Capaian Kinerja dan Ikthisar Realisasi Kinerja SKPD</t>
  </si>
  <si>
    <t>Pelaksanaan Penatausahaan dan Pengujian/Verifikasi Keuangan SKPD</t>
  </si>
  <si>
    <t>Koordinasi dan Penyusunan Laporan Keuangan Akhir Tahun SKPD</t>
  </si>
  <si>
    <t>Pengelolaan dan Penyiapan Bahan Tanggapan Pemeriksaan</t>
  </si>
  <si>
    <t>Koordinasi dan Penyusunan Laporan Keuangan Bulanan/Triwulan/Semesteran SKPD</t>
  </si>
  <si>
    <t>Monitoring ,Evaluasi dan Penlaian Kinerja Pegawai</t>
  </si>
  <si>
    <t>Penyediaan Komponen Instalasi Listrik/Penerangan Banguanan Kantor</t>
  </si>
  <si>
    <t>Penyediaan Barang Cetakan dan Penggandaan</t>
  </si>
  <si>
    <t>Penyelenggaraan Rapat Koordinasi dan Konsultasi SKPD</t>
  </si>
  <si>
    <t>Penyedia Jasa Surat Menyurat</t>
  </si>
  <si>
    <t>Penyediaan Jasa Komunikasi ,Sumber Daya Air dan Listrik</t>
  </si>
  <si>
    <t>Penyediaan Jasa Pemeliharaan ,Biaya Pemeliharaan ,Pajak dan Perizinan Dinas Operasonal</t>
  </si>
  <si>
    <t>Pemeliharaan Rutin/Rehabilitasi Gedung Kantor dan Bangunan Lanya</t>
  </si>
  <si>
    <t>KET</t>
  </si>
  <si>
    <t>Pemeliharaan Barang Milik Daerah Penunjang Urusan Pemda</t>
  </si>
  <si>
    <t>Pengadaan Barang Milik Daerah Penunjang Urusan Pemerintah Daerah pemda</t>
  </si>
  <si>
    <t>02 Januari 2023</t>
  </si>
  <si>
    <t>31 Desember 2023</t>
  </si>
  <si>
    <t>Pengadaan Kendaraan Dinas Operasional Lapangan</t>
  </si>
  <si>
    <t xml:space="preserve">LAPORAN REALISASI PELAKSANAAN PEKERJAAN / KEGIATAN </t>
  </si>
  <si>
    <t>YANG DILAKSANAKAN MELALUI PENGADAAN BARANG / JASA</t>
  </si>
  <si>
    <t>OPD                                   : DINAS PEKERJAAN UMUM KABUPATEN KARANGANYAR</t>
  </si>
  <si>
    <t>SEKRETARIAT</t>
  </si>
  <si>
    <t>KODE REKENING</t>
  </si>
  <si>
    <t>ANGGARAN DPA (Rp)</t>
  </si>
  <si>
    <t>SUMBER DANA (APBD / BANTUAN PROVINSI / DAK, DLL)</t>
  </si>
  <si>
    <t>NAMA PPKom</t>
  </si>
  <si>
    <t>LOKASI KEGIATAN</t>
  </si>
  <si>
    <t>PENGADAAN BARANG/JASA</t>
  </si>
  <si>
    <t>DIKERJAKAN OLEH (CV/PT)</t>
  </si>
  <si>
    <t>TARGET FISIK (%)</t>
  </si>
  <si>
    <t>RELISASI FISIK (%)</t>
  </si>
  <si>
    <t>DEVIASI FISIK (%)</t>
  </si>
  <si>
    <t>PERMASALAHAN &amp;UPAYA PEMECAHAN</t>
  </si>
  <si>
    <t>METODE</t>
  </si>
  <si>
    <t>NILAI (Rp)</t>
  </si>
  <si>
    <t>TANGGAL MULAI</t>
  </si>
  <si>
    <t>TANGGAL SELESAI</t>
  </si>
  <si>
    <t>15=14-13</t>
  </si>
  <si>
    <t>APBD</t>
  </si>
  <si>
    <t>Kec. Karanganyar</t>
  </si>
  <si>
    <t>Swakelola</t>
  </si>
  <si>
    <t>Koordinasi dan Penyusunan Laporan Capaian Kinerja dan Ikhtisar Realisasi Kinerja SKPD</t>
  </si>
  <si>
    <t>Pelaksanaan Penatausahaan dan Pengujian/Verifikasi Keuangan Daerah</t>
  </si>
  <si>
    <t>Koordinas dan Pelaksanaan  Akuntansi SKPD</t>
  </si>
  <si>
    <t>Pengelolaan dan Penyiapan Bahan Tanggapan</t>
  </si>
  <si>
    <t>Koordinas dan Penyusunan Laporan Keuangan Bulanan/Triwulan/Semesteran SKPD</t>
  </si>
  <si>
    <t>Penatausahaan Barang Milik Daerah pada SKPD Daerah SKPD</t>
  </si>
  <si>
    <t>Pendataan Dan Pengeolaan Administrasi Kepegawaian</t>
  </si>
  <si>
    <t>Monitoring, Evaluasi dan Penilaian Kinerja Pegawai</t>
  </si>
  <si>
    <t>Penyediaan Komponen Instalasi Listrik/Penerangan Bangunan Kantor</t>
  </si>
  <si>
    <t xml:space="preserve">Penyediaan Barang Cetak dan Penggandaan </t>
  </si>
  <si>
    <t>Pengadaan Kendaraan Dinas Operasional</t>
  </si>
  <si>
    <t>Pengadaan Peralatan dan Mesin Lainnya</t>
  </si>
  <si>
    <t xml:space="preserve">Penyediaan Jasa Surat Menyurat </t>
  </si>
  <si>
    <t>Penyediaan Jasa Komunikasi, Sumber Daya Air dan Listrik</t>
  </si>
  <si>
    <t>Penyediaan Jasa Pemeliharaan, Biaya Pemeliharaan, Pajak, dan Perizinan Kendaraa Dinas Operasional</t>
  </si>
  <si>
    <t>Pemeliharaan/Rehabilitasi Gedung Kantor dan Bangunan Lainnya</t>
  </si>
  <si>
    <t>1-03.01.2.01.0006</t>
  </si>
  <si>
    <t>1-03.01.2.01.0007</t>
  </si>
  <si>
    <t>1-03.01.2.02.0003</t>
  </si>
  <si>
    <t>1-03.01.2.02.0004</t>
  </si>
  <si>
    <t>1-03.01.2.02.0006</t>
  </si>
  <si>
    <t>1-03.01.2.02.0007</t>
  </si>
  <si>
    <t>1-03.01.2.06.0001</t>
  </si>
  <si>
    <t>1-03.01.2.07.0002</t>
  </si>
  <si>
    <t>1-03.01.2.07.0006</t>
  </si>
  <si>
    <t>1.-03.01.2.01.0002</t>
  </si>
  <si>
    <t>1-03.01.2.01.0003</t>
  </si>
  <si>
    <t>1-03.01.2.01.0004</t>
  </si>
  <si>
    <t>1-03.01.2.01.0005</t>
  </si>
  <si>
    <t>1-03.01.2.02.0005</t>
  </si>
  <si>
    <t>1-03.01.2.03.0006</t>
  </si>
  <si>
    <t>1-03.01.2.05.0003</t>
  </si>
  <si>
    <t>1-03.01.2.06.0002</t>
  </si>
  <si>
    <t>1-03.01.2.06.0005</t>
  </si>
  <si>
    <t>1-03.01.2.06.0009</t>
  </si>
  <si>
    <t>1-03.01.2.08.0001</t>
  </si>
  <si>
    <t>1-03.01.2.08.0002</t>
  </si>
  <si>
    <t>1-03.01.2.08.0004</t>
  </si>
  <si>
    <t>1-03.01.2.09.0002</t>
  </si>
  <si>
    <t>1-03.01.2.09.0005</t>
  </si>
  <si>
    <t>1-03.01.2.09.0007</t>
  </si>
  <si>
    <t>1-03.01.2.09.0009</t>
  </si>
  <si>
    <t>Administrasi Keuangan Perangkat Dearah</t>
  </si>
  <si>
    <t>02 Januari 2024</t>
  </si>
  <si>
    <t>31 Desember 2024</t>
  </si>
  <si>
    <t>TAHUN ANGGARAN       : 2024</t>
  </si>
  <si>
    <t>1-03.01.2.01.0002</t>
  </si>
  <si>
    <t>Koordinasi dan Penyusunan Dokumen RKA SKPD</t>
  </si>
  <si>
    <t>1-03.01.2.05.0005</t>
  </si>
  <si>
    <t>Pemeliharaan Aset Tetap Lainnya</t>
  </si>
  <si>
    <t>1.-03.01.2.01.0001</t>
  </si>
  <si>
    <t>DEWI SETYARINI.ST.MM</t>
  </si>
  <si>
    <t>CV.PRIMA ENERGI BUMI</t>
  </si>
  <si>
    <t>PT.SUN STAR MOTOR</t>
  </si>
  <si>
    <t>PT.NASMOCO JAYA ABADI</t>
  </si>
  <si>
    <t>CV.KENAR KONSTRUKSINDO</t>
  </si>
  <si>
    <t>CV. TEKNO MANDIRI SEJAHTERA</t>
  </si>
  <si>
    <t>CV.TEKNO MANDIRI SEJAHTERA</t>
  </si>
  <si>
    <t>CV.HIKMAYA SURYA ABADI</t>
  </si>
  <si>
    <t>SEPTEMBER</t>
  </si>
  <si>
    <t xml:space="preserve"> </t>
  </si>
  <si>
    <t>Karanganyar, SEPTEMBER  2024</t>
  </si>
  <si>
    <t>S/D TUTUP BULAN        : SEPTEMBER</t>
  </si>
  <si>
    <t>KEPALA DINAS PEKERJAAN UMUM DAN PERUMAHAN RAKYAT</t>
  </si>
  <si>
    <t>ASIHNO PURWADI, S.T.</t>
  </si>
  <si>
    <t>Pembina Tk. I</t>
  </si>
  <si>
    <t>NIP. 19720828 199803 1 016</t>
  </si>
  <si>
    <t>Karanganyar, 30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</si>
</sst>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[$-F800]dddd\,\ mmmm\ dd\,\ yyyy"/>
  </numFmts>
  <fonts count="37" x14ac:knownFonts="1">
    <font>
      <sz val="10"/>
      <name val="Arial"/>
      <charset val="1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12"/>
      <name val="Arial Rounded MT Bold"/>
      <family val="2"/>
    </font>
    <font>
      <sz val="11"/>
      <name val="Arial Rounded MT Bold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0"/>
      <color rgb="FFFFFF0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8" fillId="2" borderId="0">
      <alignment horizontal="left" vertical="top"/>
    </xf>
    <xf numFmtId="41" fontId="7" fillId="0" borderId="0" applyFont="0" applyFill="0" applyBorder="0" applyAlignment="0" applyProtection="0"/>
    <xf numFmtId="0" fontId="6" fillId="2" borderId="0">
      <alignment horizontal="left" vertical="top"/>
    </xf>
    <xf numFmtId="43" fontId="1" fillId="0" borderId="0" applyFont="0" applyFill="0" applyBorder="0" applyAlignment="0" applyProtection="0"/>
  </cellStyleXfs>
  <cellXfs count="570">
    <xf numFmtId="0" fontId="0" fillId="0" borderId="0" xfId="0"/>
    <xf numFmtId="0" fontId="3" fillId="0" borderId="0" xfId="0" applyFont="1" applyFill="1"/>
    <xf numFmtId="0" fontId="5" fillId="0" borderId="8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26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0" xfId="0" applyFont="1" applyBorder="1"/>
    <xf numFmtId="0" fontId="9" fillId="0" borderId="41" xfId="0" applyFont="1" applyBorder="1" applyAlignment="1">
      <alignment horizontal="center"/>
    </xf>
    <xf numFmtId="0" fontId="9" fillId="0" borderId="42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Protection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4" xfId="0" applyBorder="1" applyAlignment="1">
      <alignment horizontal="center"/>
    </xf>
    <xf numFmtId="164" fontId="0" fillId="0" borderId="29" xfId="6" applyNumberFormat="1" applyFont="1" applyBorder="1"/>
    <xf numFmtId="41" fontId="0" fillId="0" borderId="29" xfId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4" fontId="0" fillId="0" borderId="9" xfId="6" applyNumberFormat="1" applyFont="1" applyBorder="1"/>
    <xf numFmtId="41" fontId="0" fillId="0" borderId="9" xfId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3" xfId="0" applyBorder="1"/>
    <xf numFmtId="41" fontId="0" fillId="0" borderId="29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0" fontId="10" fillId="0" borderId="0" xfId="0" applyFont="1" applyBorder="1" applyProtection="1"/>
    <xf numFmtId="0" fontId="3" fillId="0" borderId="3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41" fontId="11" fillId="0" borderId="41" xfId="1" applyFont="1" applyBorder="1" applyAlignment="1">
      <alignment horizontal="center"/>
    </xf>
    <xf numFmtId="41" fontId="11" fillId="0" borderId="0" xfId="1" applyFont="1" applyAlignment="1">
      <alignment horizontal="center"/>
    </xf>
    <xf numFmtId="164" fontId="1" fillId="0" borderId="9" xfId="6" applyNumberFormat="1" applyFont="1" applyBorder="1"/>
    <xf numFmtId="41" fontId="1" fillId="0" borderId="9" xfId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4" fontId="1" fillId="0" borderId="29" xfId="6" applyNumberFormat="1" applyFont="1" applyBorder="1"/>
    <xf numFmtId="41" fontId="1" fillId="0" borderId="29" xfId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2" fillId="0" borderId="0" xfId="0" applyFont="1"/>
    <xf numFmtId="0" fontId="14" fillId="0" borderId="10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6" fillId="0" borderId="0" xfId="3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vertical="top" wrapText="1"/>
    </xf>
    <xf numFmtId="0" fontId="16" fillId="0" borderId="27" xfId="0" applyFont="1" applyBorder="1" applyAlignment="1">
      <alignment horizontal="center" vertical="center"/>
    </xf>
    <xf numFmtId="41" fontId="15" fillId="0" borderId="28" xfId="1" applyFont="1" applyFill="1" applyBorder="1" applyAlignment="1">
      <alignment horizontal="right"/>
    </xf>
    <xf numFmtId="0" fontId="16" fillId="0" borderId="10" xfId="0" applyFont="1" applyBorder="1" applyAlignment="1">
      <alignment horizontal="center" vertical="center"/>
    </xf>
    <xf numFmtId="41" fontId="16" fillId="0" borderId="11" xfId="1" applyFont="1" applyFill="1" applyBorder="1" applyAlignment="1">
      <alignment horizontal="right"/>
    </xf>
    <xf numFmtId="0" fontId="16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vertical="top" wrapText="1" readingOrder="1"/>
    </xf>
    <xf numFmtId="41" fontId="15" fillId="0" borderId="11" xfId="1" applyFont="1" applyBorder="1" applyAlignment="1">
      <alignment horizontal="center" vertical="center"/>
    </xf>
    <xf numFmtId="0" fontId="1" fillId="0" borderId="0" xfId="0" applyFont="1" applyBorder="1" applyProtection="1"/>
    <xf numFmtId="0" fontId="5" fillId="0" borderId="45" xfId="0" applyFont="1" applyFill="1" applyBorder="1" applyAlignment="1">
      <alignment horizontal="center"/>
    </xf>
    <xf numFmtId="164" fontId="1" fillId="0" borderId="47" xfId="6" applyNumberFormat="1" applyFont="1" applyBorder="1"/>
    <xf numFmtId="164" fontId="0" fillId="0" borderId="47" xfId="6" applyNumberFormat="1" applyFont="1" applyBorder="1"/>
    <xf numFmtId="41" fontId="0" fillId="0" borderId="47" xfId="0" applyNumberFormat="1" applyBorder="1" applyAlignment="1">
      <alignment horizontal="center" vertical="center"/>
    </xf>
    <xf numFmtId="49" fontId="1" fillId="0" borderId="30" xfId="0" quotePrefix="1" applyNumberFormat="1" applyFont="1" applyFill="1" applyBorder="1" applyAlignment="1">
      <alignment horizontal="center" vertical="center"/>
    </xf>
    <xf numFmtId="166" fontId="16" fillId="0" borderId="9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 wrapText="1"/>
    </xf>
    <xf numFmtId="166" fontId="16" fillId="0" borderId="32" xfId="0" applyNumberFormat="1" applyFont="1" applyFill="1" applyBorder="1" applyAlignment="1">
      <alignment horizontal="center" vertical="center"/>
    </xf>
    <xf numFmtId="49" fontId="1" fillId="0" borderId="13" xfId="0" quotePrefix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left" vertical="center" wrapText="1"/>
    </xf>
    <xf numFmtId="166" fontId="16" fillId="0" borderId="47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21" xfId="0" quotePrefix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9" xfId="0" quotePrefix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6" fillId="0" borderId="49" xfId="0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quotePrefix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37" fontId="16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1" fontId="19" fillId="0" borderId="0" xfId="1" applyFont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37" fontId="1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6" fillId="0" borderId="11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1" fontId="15" fillId="0" borderId="41" xfId="1" applyFont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1" fontId="1" fillId="0" borderId="29" xfId="1" applyFont="1" applyBorder="1"/>
    <xf numFmtId="0" fontId="3" fillId="0" borderId="5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6" fillId="0" borderId="0" xfId="0" applyFont="1"/>
    <xf numFmtId="0" fontId="16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0" xfId="0" applyFont="1" applyBorder="1" applyProtection="1"/>
    <xf numFmtId="0" fontId="16" fillId="0" borderId="0" xfId="0" applyFont="1" applyBorder="1"/>
    <xf numFmtId="0" fontId="16" fillId="0" borderId="0" xfId="0" applyFont="1" applyFill="1" applyBorder="1"/>
    <xf numFmtId="0" fontId="16" fillId="0" borderId="32" xfId="0" applyFont="1" applyFill="1" applyBorder="1" applyAlignment="1">
      <alignment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2" fillId="0" borderId="0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horizontal="left" vertical="center" wrapText="1"/>
    </xf>
    <xf numFmtId="0" fontId="5" fillId="0" borderId="29" xfId="3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vertical="top" wrapText="1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3" fillId="0" borderId="0" xfId="3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vertical="top" wrapText="1"/>
    </xf>
    <xf numFmtId="0" fontId="23" fillId="0" borderId="9" xfId="3" applyFont="1" applyFill="1" applyBorder="1" applyAlignment="1">
      <alignment horizontal="left" vertical="center" wrapText="1"/>
    </xf>
    <xf numFmtId="41" fontId="4" fillId="0" borderId="11" xfId="1" applyNumberFormat="1" applyFont="1" applyFill="1" applyBorder="1" applyAlignment="1">
      <alignment horizontal="center" vertical="center"/>
    </xf>
    <xf numFmtId="41" fontId="2" fillId="0" borderId="28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164" fontId="1" fillId="0" borderId="2" xfId="6" applyNumberFormat="1" applyFont="1" applyBorder="1"/>
    <xf numFmtId="165" fontId="1" fillId="0" borderId="2" xfId="0" applyNumberFormat="1" applyFont="1" applyBorder="1" applyAlignment="1">
      <alignment horizontal="center" vertical="center"/>
    </xf>
    <xf numFmtId="164" fontId="0" fillId="0" borderId="2" xfId="6" applyNumberFormat="1" applyFont="1" applyBorder="1"/>
    <xf numFmtId="4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7" xfId="0" applyBorder="1"/>
    <xf numFmtId="41" fontId="1" fillId="0" borderId="2" xfId="1" applyFont="1" applyBorder="1"/>
    <xf numFmtId="41" fontId="1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2" fillId="0" borderId="9" xfId="3" applyFont="1" applyFill="1" applyBorder="1" applyAlignment="1">
      <alignment vertical="center" wrapText="1"/>
    </xf>
    <xf numFmtId="0" fontId="2" fillId="0" borderId="32" xfId="3" applyFont="1" applyFill="1" applyBorder="1" applyAlignment="1">
      <alignment vertical="center" wrapText="1"/>
    </xf>
    <xf numFmtId="0" fontId="9" fillId="0" borderId="54" xfId="0" applyFont="1" applyBorder="1"/>
    <xf numFmtId="0" fontId="9" fillId="0" borderId="53" xfId="0" applyFont="1" applyBorder="1" applyAlignment="1">
      <alignment horizontal="center"/>
    </xf>
    <xf numFmtId="0" fontId="9" fillId="0" borderId="53" xfId="0" applyFont="1" applyBorder="1"/>
    <xf numFmtId="0" fontId="9" fillId="0" borderId="38" xfId="0" applyFont="1" applyBorder="1" applyAlignment="1">
      <alignment horizontal="center"/>
    </xf>
    <xf numFmtId="0" fontId="9" fillId="0" borderId="55" xfId="0" applyFont="1" applyBorder="1"/>
    <xf numFmtId="0" fontId="9" fillId="0" borderId="56" xfId="0" applyFont="1" applyBorder="1"/>
    <xf numFmtId="0" fontId="9" fillId="0" borderId="57" xfId="0" applyFont="1" applyBorder="1"/>
    <xf numFmtId="0" fontId="9" fillId="0" borderId="58" xfId="0" applyFont="1" applyBorder="1"/>
    <xf numFmtId="0" fontId="9" fillId="0" borderId="59" xfId="0" applyFont="1" applyBorder="1"/>
    <xf numFmtId="0" fontId="9" fillId="0" borderId="60" xfId="0" applyFont="1" applyBorder="1"/>
    <xf numFmtId="0" fontId="9" fillId="0" borderId="61" xfId="0" applyFont="1" applyBorder="1"/>
    <xf numFmtId="0" fontId="9" fillId="0" borderId="62" xfId="0" applyFont="1" applyBorder="1"/>
    <xf numFmtId="0" fontId="9" fillId="0" borderId="63" xfId="0" applyFont="1" applyBorder="1"/>
    <xf numFmtId="0" fontId="16" fillId="0" borderId="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left" vertical="center" wrapText="1"/>
    </xf>
    <xf numFmtId="166" fontId="16" fillId="0" borderId="53" xfId="0" applyNumberFormat="1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vertical="center"/>
    </xf>
    <xf numFmtId="0" fontId="1" fillId="0" borderId="53" xfId="0" applyFont="1" applyFill="1" applyBorder="1" applyAlignment="1">
      <alignment horizontal="center" vertical="center"/>
    </xf>
    <xf numFmtId="17" fontId="1" fillId="0" borderId="0" xfId="0" applyNumberFormat="1" applyFont="1"/>
    <xf numFmtId="0" fontId="5" fillId="0" borderId="9" xfId="3" applyFont="1" applyFill="1" applyBorder="1" applyAlignment="1">
      <alignment horizontal="left" vertical="center"/>
    </xf>
    <xf numFmtId="0" fontId="22" fillId="0" borderId="12" xfId="3" applyFont="1" applyFill="1" applyBorder="1" applyAlignment="1">
      <alignment horizontal="left" vertical="center" wrapText="1"/>
    </xf>
    <xf numFmtId="0" fontId="2" fillId="0" borderId="9" xfId="3" applyFont="1" applyFill="1" applyBorder="1" applyAlignment="1">
      <alignment horizontal="left" vertical="center"/>
    </xf>
    <xf numFmtId="0" fontId="5" fillId="0" borderId="65" xfId="3" applyFont="1" applyFill="1" applyBorder="1" applyAlignment="1">
      <alignment horizontal="left" vertical="center"/>
    </xf>
    <xf numFmtId="0" fontId="15" fillId="0" borderId="12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 readingOrder="1"/>
    </xf>
    <xf numFmtId="0" fontId="5" fillId="0" borderId="9" xfId="3" applyFont="1" applyFill="1" applyBorder="1" applyAlignment="1">
      <alignment horizontal="left" vertical="center" wrapText="1"/>
    </xf>
    <xf numFmtId="41" fontId="0" fillId="3" borderId="0" xfId="1" applyFont="1" applyFill="1"/>
    <xf numFmtId="0" fontId="0" fillId="5" borderId="0" xfId="0" applyFill="1"/>
    <xf numFmtId="0" fontId="2" fillId="0" borderId="64" xfId="0" applyFont="1" applyFill="1" applyBorder="1" applyAlignment="1">
      <alignment vertical="top" wrapText="1"/>
    </xf>
    <xf numFmtId="0" fontId="0" fillId="0" borderId="66" xfId="0" applyBorder="1"/>
    <xf numFmtId="0" fontId="5" fillId="0" borderId="64" xfId="3" applyFont="1" applyFill="1" applyBorder="1" applyAlignment="1">
      <alignment horizontal="left" vertical="center" wrapText="1"/>
    </xf>
    <xf numFmtId="0" fontId="0" fillId="8" borderId="0" xfId="0" applyFill="1"/>
    <xf numFmtId="41" fontId="5" fillId="3" borderId="68" xfId="1" applyFont="1" applyFill="1" applyBorder="1"/>
    <xf numFmtId="41" fontId="5" fillId="3" borderId="66" xfId="1" applyFont="1" applyFill="1" applyBorder="1"/>
    <xf numFmtId="0" fontId="5" fillId="5" borderId="67" xfId="0" applyFont="1" applyFill="1" applyBorder="1"/>
    <xf numFmtId="41" fontId="5" fillId="3" borderId="0" xfId="1" applyFont="1" applyFill="1"/>
    <xf numFmtId="0" fontId="5" fillId="5" borderId="0" xfId="0" applyFont="1" applyFill="1"/>
    <xf numFmtId="0" fontId="24" fillId="6" borderId="0" xfId="1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5" fillId="5" borderId="66" xfId="0" applyFont="1" applyFill="1" applyBorder="1"/>
    <xf numFmtId="0" fontId="5" fillId="8" borderId="0" xfId="0" applyFont="1" applyFill="1"/>
    <xf numFmtId="41" fontId="5" fillId="8" borderId="67" xfId="0" applyNumberFormat="1" applyFont="1" applyFill="1" applyBorder="1"/>
    <xf numFmtId="0" fontId="0" fillId="0" borderId="52" xfId="0" applyBorder="1"/>
    <xf numFmtId="0" fontId="1" fillId="0" borderId="0" xfId="0" applyFont="1" applyFill="1"/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5" fillId="0" borderId="0" xfId="3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vertical="top" wrapText="1"/>
    </xf>
    <xf numFmtId="0" fontId="25" fillId="0" borderId="27" xfId="0" applyFont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41" fontId="28" fillId="0" borderId="11" xfId="1" applyNumberFormat="1" applyFont="1" applyFill="1" applyBorder="1" applyAlignment="1">
      <alignment horizontal="center" vertical="center"/>
    </xf>
    <xf numFmtId="0" fontId="26" fillId="0" borderId="9" xfId="3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53" xfId="3" applyFont="1" applyFill="1" applyBorder="1" applyAlignment="1">
      <alignment horizontal="left" vertical="center" wrapText="1"/>
    </xf>
    <xf numFmtId="0" fontId="25" fillId="0" borderId="0" xfId="0" applyFont="1"/>
    <xf numFmtId="41" fontId="25" fillId="0" borderId="0" xfId="1" applyFont="1" applyAlignment="1">
      <alignment vertical="top"/>
    </xf>
    <xf numFmtId="41" fontId="25" fillId="0" borderId="11" xfId="1" applyNumberFormat="1" applyFont="1" applyFill="1" applyBorder="1" applyAlignment="1">
      <alignment horizontal="center" vertical="center"/>
    </xf>
    <xf numFmtId="41" fontId="25" fillId="0" borderId="0" xfId="0" applyNumberFormat="1" applyFont="1" applyFill="1" applyBorder="1" applyAlignment="1">
      <alignment vertical="top"/>
    </xf>
    <xf numFmtId="41" fontId="25" fillId="0" borderId="28" xfId="0" applyNumberFormat="1" applyFont="1" applyFill="1" applyBorder="1" applyAlignment="1">
      <alignment vertical="top" wrapText="1"/>
    </xf>
    <xf numFmtId="41" fontId="25" fillId="0" borderId="11" xfId="0" applyNumberFormat="1" applyFont="1" applyFill="1" applyBorder="1" applyAlignment="1">
      <alignment vertical="top" wrapText="1"/>
    </xf>
    <xf numFmtId="41" fontId="27" fillId="0" borderId="0" xfId="1" applyFont="1" applyAlignment="1">
      <alignment vertical="top"/>
    </xf>
    <xf numFmtId="41" fontId="27" fillId="0" borderId="0" xfId="0" applyNumberFormat="1" applyFont="1" applyFill="1" applyBorder="1" applyAlignment="1">
      <alignment vertical="top"/>
    </xf>
    <xf numFmtId="41" fontId="25" fillId="0" borderId="28" xfId="1" applyNumberFormat="1" applyFont="1" applyFill="1" applyBorder="1" applyAlignment="1">
      <alignment horizontal="center" vertical="center"/>
    </xf>
    <xf numFmtId="41" fontId="27" fillId="0" borderId="11" xfId="0" applyNumberFormat="1" applyFont="1" applyFill="1" applyBorder="1" applyAlignment="1">
      <alignment vertical="top" wrapText="1"/>
    </xf>
    <xf numFmtId="41" fontId="28" fillId="0" borderId="11" xfId="1" applyNumberFormat="1" applyFont="1" applyFill="1" applyBorder="1" applyAlignment="1">
      <alignment horizontal="right"/>
    </xf>
    <xf numFmtId="41" fontId="28" fillId="0" borderId="49" xfId="1" applyNumberFormat="1" applyFont="1" applyFill="1" applyBorder="1" applyAlignment="1">
      <alignment horizontal="right"/>
    </xf>
    <xf numFmtId="41" fontId="28" fillId="0" borderId="0" xfId="1" applyNumberFormat="1" applyFont="1" applyFill="1" applyBorder="1" applyAlignment="1">
      <alignment horizontal="right"/>
    </xf>
    <xf numFmtId="0" fontId="25" fillId="0" borderId="0" xfId="0" applyFont="1" applyBorder="1" applyAlignment="1">
      <alignment vertical="top"/>
    </xf>
    <xf numFmtId="41" fontId="25" fillId="0" borderId="0" xfId="1" applyNumberFormat="1" applyFont="1" applyFill="1" applyBorder="1" applyAlignment="1">
      <alignment horizontal="center" vertical="center"/>
    </xf>
    <xf numFmtId="0" fontId="25" fillId="0" borderId="53" xfId="3" applyFont="1" applyFill="1" applyBorder="1" applyAlignment="1">
      <alignment horizontal="left" vertical="center" wrapText="1"/>
    </xf>
    <xf numFmtId="41" fontId="25" fillId="0" borderId="49" xfId="1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/>
    </xf>
    <xf numFmtId="0" fontId="25" fillId="0" borderId="53" xfId="0" applyFont="1" applyBorder="1" applyAlignment="1">
      <alignment horizontal="center" vertical="center"/>
    </xf>
    <xf numFmtId="0" fontId="25" fillId="0" borderId="53" xfId="3" applyFont="1" applyFill="1" applyBorder="1" applyAlignment="1">
      <alignment horizontal="left" vertical="center"/>
    </xf>
    <xf numFmtId="41" fontId="26" fillId="0" borderId="11" xfId="0" applyNumberFormat="1" applyFont="1" applyFill="1" applyBorder="1" applyAlignment="1">
      <alignment vertical="top" wrapText="1"/>
    </xf>
    <xf numFmtId="41" fontId="28" fillId="0" borderId="53" xfId="1" applyNumberFormat="1" applyFont="1" applyFill="1" applyBorder="1" applyAlignment="1">
      <alignment horizontal="right"/>
    </xf>
    <xf numFmtId="41" fontId="28" fillId="0" borderId="49" xfId="1" applyNumberFormat="1" applyFont="1" applyFill="1" applyBorder="1" applyAlignment="1">
      <alignment horizontal="center" vertical="center"/>
    </xf>
    <xf numFmtId="41" fontId="28" fillId="0" borderId="0" xfId="1" applyNumberFormat="1" applyFont="1" applyFill="1" applyBorder="1" applyAlignment="1">
      <alignment horizontal="center" vertical="center"/>
    </xf>
    <xf numFmtId="0" fontId="9" fillId="0" borderId="69" xfId="0" applyFont="1" applyBorder="1"/>
    <xf numFmtId="0" fontId="9" fillId="0" borderId="70" xfId="0" applyFont="1" applyBorder="1"/>
    <xf numFmtId="0" fontId="9" fillId="0" borderId="71" xfId="0" applyFont="1" applyBorder="1"/>
    <xf numFmtId="41" fontId="25" fillId="0" borderId="53" xfId="1" applyNumberFormat="1" applyFont="1" applyFill="1" applyBorder="1" applyAlignment="1">
      <alignment horizontal="center" vertical="center"/>
    </xf>
    <xf numFmtId="41" fontId="25" fillId="0" borderId="52" xfId="1" applyNumberFormat="1" applyFont="1" applyFill="1" applyBorder="1" applyAlignment="1">
      <alignment horizontal="center" vertical="center"/>
    </xf>
    <xf numFmtId="164" fontId="0" fillId="0" borderId="12" xfId="6" applyNumberFormat="1" applyFont="1" applyBorder="1"/>
    <xf numFmtId="41" fontId="0" fillId="0" borderId="12" xfId="1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41" fontId="0" fillId="0" borderId="9" xfId="1" applyFont="1" applyBorder="1"/>
    <xf numFmtId="41" fontId="1" fillId="0" borderId="9" xfId="1" applyFont="1" applyBorder="1"/>
    <xf numFmtId="164" fontId="1" fillId="0" borderId="1" xfId="6" applyNumberFormat="1" applyFont="1" applyBorder="1"/>
    <xf numFmtId="164" fontId="1" fillId="0" borderId="8" xfId="6" applyNumberFormat="1" applyFont="1" applyBorder="1"/>
    <xf numFmtId="164" fontId="12" fillId="0" borderId="8" xfId="6" applyNumberFormat="1" applyFont="1" applyBorder="1"/>
    <xf numFmtId="0" fontId="1" fillId="0" borderId="13" xfId="0" applyFont="1" applyBorder="1" applyAlignment="1">
      <alignment horizontal="center" vertical="center"/>
    </xf>
    <xf numFmtId="164" fontId="1" fillId="0" borderId="26" xfId="6" applyNumberFormat="1" applyFont="1" applyBorder="1"/>
    <xf numFmtId="164" fontId="1" fillId="0" borderId="45" xfId="6" applyNumberFormat="1" applyFont="1" applyBorder="1"/>
    <xf numFmtId="0" fontId="3" fillId="0" borderId="0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0" fillId="0" borderId="73" xfId="0" applyBorder="1" applyAlignment="1">
      <alignment horizontal="center"/>
    </xf>
    <xf numFmtId="164" fontId="0" fillId="0" borderId="73" xfId="6" applyNumberFormat="1" applyFont="1" applyBorder="1"/>
    <xf numFmtId="0" fontId="3" fillId="0" borderId="7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41" fontId="28" fillId="0" borderId="76" xfId="1" applyNumberFormat="1" applyFont="1" applyFill="1" applyBorder="1" applyAlignment="1">
      <alignment horizontal="center" vertical="center"/>
    </xf>
    <xf numFmtId="41" fontId="1" fillId="0" borderId="53" xfId="1" applyFont="1" applyFill="1" applyBorder="1" applyAlignment="1">
      <alignment horizontal="right"/>
    </xf>
    <xf numFmtId="164" fontId="1" fillId="0" borderId="77" xfId="6" applyNumberFormat="1" applyFont="1" applyBorder="1"/>
    <xf numFmtId="0" fontId="0" fillId="0" borderId="38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3" fillId="0" borderId="38" xfId="0" applyFont="1" applyBorder="1" applyAlignment="1">
      <alignment horizontal="center" vertical="center"/>
    </xf>
    <xf numFmtId="164" fontId="1" fillId="0" borderId="80" xfId="6" applyNumberFormat="1" applyFont="1" applyBorder="1"/>
    <xf numFmtId="0" fontId="0" fillId="0" borderId="9" xfId="0" applyBorder="1"/>
    <xf numFmtId="164" fontId="0" fillId="0" borderId="9" xfId="0" applyNumberFormat="1" applyBorder="1"/>
    <xf numFmtId="0" fontId="1" fillId="0" borderId="9" xfId="0" applyFont="1" applyFill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41" fontId="0" fillId="0" borderId="0" xfId="1" applyFont="1"/>
    <xf numFmtId="0" fontId="32" fillId="0" borderId="0" xfId="0" applyFont="1"/>
    <xf numFmtId="0" fontId="25" fillId="0" borderId="0" xfId="0" applyFont="1" applyFill="1"/>
    <xf numFmtId="0" fontId="25" fillId="0" borderId="27" xfId="0" applyFont="1" applyFill="1" applyBorder="1" applyAlignment="1">
      <alignment horizontal="center" vertical="center"/>
    </xf>
    <xf numFmtId="41" fontId="25" fillId="0" borderId="0" xfId="1" applyFont="1" applyFill="1" applyAlignment="1">
      <alignment vertical="top"/>
    </xf>
    <xf numFmtId="164" fontId="1" fillId="0" borderId="26" xfId="6" applyNumberFormat="1" applyFont="1" applyFill="1" applyBorder="1"/>
    <xf numFmtId="41" fontId="1" fillId="0" borderId="29" xfId="1" applyFont="1" applyFill="1" applyBorder="1"/>
    <xf numFmtId="164" fontId="1" fillId="0" borderId="29" xfId="6" applyNumberFormat="1" applyFont="1" applyFill="1" applyBorder="1"/>
    <xf numFmtId="41" fontId="1" fillId="0" borderId="29" xfId="1" applyFont="1" applyFill="1" applyBorder="1" applyAlignment="1">
      <alignment horizontal="center" vertical="center"/>
    </xf>
    <xf numFmtId="164" fontId="0" fillId="0" borderId="29" xfId="6" applyNumberFormat="1" applyFont="1" applyFill="1" applyBorder="1"/>
    <xf numFmtId="41" fontId="0" fillId="0" borderId="29" xfId="0" applyNumberFormat="1" applyFill="1" applyBorder="1" applyAlignment="1">
      <alignment horizontal="center" vertical="center"/>
    </xf>
    <xf numFmtId="41" fontId="0" fillId="0" borderId="29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0" xfId="0" applyFill="1"/>
    <xf numFmtId="41" fontId="5" fillId="0" borderId="0" xfId="1" applyFont="1" applyFill="1"/>
    <xf numFmtId="0" fontId="5" fillId="0" borderId="0" xfId="0" applyFont="1" applyFill="1"/>
    <xf numFmtId="41" fontId="5" fillId="0" borderId="67" xfId="0" applyNumberFormat="1" applyFont="1" applyFill="1" applyBorder="1"/>
    <xf numFmtId="0" fontId="25" fillId="0" borderId="10" xfId="0" applyFont="1" applyFill="1" applyBorder="1" applyAlignment="1">
      <alignment horizontal="center" vertical="center"/>
    </xf>
    <xf numFmtId="164" fontId="1" fillId="0" borderId="8" xfId="6" applyNumberFormat="1" applyFont="1" applyFill="1" applyBorder="1"/>
    <xf numFmtId="164" fontId="1" fillId="0" borderId="9" xfId="6" applyNumberFormat="1" applyFont="1" applyFill="1" applyBorder="1"/>
    <xf numFmtId="165" fontId="1" fillId="0" borderId="9" xfId="0" applyNumberFormat="1" applyFont="1" applyFill="1" applyBorder="1" applyAlignment="1">
      <alignment horizontal="center" vertical="center"/>
    </xf>
    <xf numFmtId="164" fontId="0" fillId="0" borderId="9" xfId="6" applyNumberFormat="1" applyFont="1" applyFill="1" applyBorder="1"/>
    <xf numFmtId="41" fontId="0" fillId="0" borderId="9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13" xfId="0" applyFill="1" applyBorder="1"/>
    <xf numFmtId="41" fontId="1" fillId="0" borderId="9" xfId="1" applyFont="1" applyFill="1" applyBorder="1"/>
    <xf numFmtId="41" fontId="1" fillId="0" borderId="9" xfId="1" applyFont="1" applyFill="1" applyBorder="1" applyAlignment="1">
      <alignment horizontal="center" vertical="center"/>
    </xf>
    <xf numFmtId="41" fontId="0" fillId="0" borderId="9" xfId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66" xfId="0" applyFill="1" applyBorder="1"/>
    <xf numFmtId="41" fontId="5" fillId="0" borderId="68" xfId="1" applyFont="1" applyFill="1" applyBorder="1"/>
    <xf numFmtId="0" fontId="5" fillId="0" borderId="66" xfId="0" applyFont="1" applyFill="1" applyBorder="1"/>
    <xf numFmtId="41" fontId="5" fillId="0" borderId="0" xfId="1" applyFont="1" applyFill="1" applyBorder="1"/>
    <xf numFmtId="0" fontId="5" fillId="0" borderId="0" xfId="0" applyFont="1" applyFill="1" applyBorder="1"/>
    <xf numFmtId="41" fontId="5" fillId="0" borderId="66" xfId="1" applyFont="1" applyFill="1" applyBorder="1"/>
    <xf numFmtId="0" fontId="25" fillId="0" borderId="46" xfId="0" applyFont="1" applyFill="1" applyBorder="1" applyAlignment="1">
      <alignment horizontal="center" vertical="center"/>
    </xf>
    <xf numFmtId="41" fontId="27" fillId="0" borderId="0" xfId="1" applyFont="1" applyFill="1" applyAlignment="1">
      <alignment vertical="top"/>
    </xf>
    <xf numFmtId="0" fontId="27" fillId="0" borderId="0" xfId="0" applyFont="1" applyFill="1" applyBorder="1" applyAlignment="1">
      <alignment vertical="top"/>
    </xf>
    <xf numFmtId="164" fontId="1" fillId="0" borderId="45" xfId="6" applyNumberFormat="1" applyFont="1" applyFill="1" applyBorder="1"/>
    <xf numFmtId="164" fontId="1" fillId="0" borderId="47" xfId="6" applyNumberFormat="1" applyFont="1" applyFill="1" applyBorder="1"/>
    <xf numFmtId="165" fontId="1" fillId="0" borderId="47" xfId="0" applyNumberFormat="1" applyFont="1" applyFill="1" applyBorder="1" applyAlignment="1">
      <alignment horizontal="center" vertical="center"/>
    </xf>
    <xf numFmtId="164" fontId="0" fillId="0" borderId="47" xfId="6" applyNumberFormat="1" applyFont="1" applyFill="1" applyBorder="1"/>
    <xf numFmtId="41" fontId="0" fillId="0" borderId="47" xfId="0" applyNumberFormat="1" applyFill="1" applyBorder="1" applyAlignment="1">
      <alignment horizontal="center" vertical="center"/>
    </xf>
    <xf numFmtId="2" fontId="0" fillId="0" borderId="47" xfId="0" applyNumberFormat="1" applyFill="1" applyBorder="1" applyAlignment="1">
      <alignment horizontal="center" vertical="center"/>
    </xf>
    <xf numFmtId="0" fontId="0" fillId="0" borderId="48" xfId="0" applyFill="1" applyBorder="1"/>
    <xf numFmtId="0" fontId="33" fillId="0" borderId="10" xfId="0" applyFont="1" applyFill="1" applyBorder="1" applyAlignment="1">
      <alignment vertical="top" wrapText="1"/>
    </xf>
    <xf numFmtId="0" fontId="2" fillId="0" borderId="45" xfId="0" applyFont="1" applyFill="1" applyBorder="1" applyAlignment="1">
      <alignment horizontal="center"/>
    </xf>
    <xf numFmtId="0" fontId="33" fillId="0" borderId="53" xfId="3" applyFont="1" applyFill="1" applyBorder="1" applyAlignment="1">
      <alignment horizontal="left" vertical="center"/>
    </xf>
    <xf numFmtId="164" fontId="1" fillId="0" borderId="78" xfId="6" applyNumberFormat="1" applyFont="1" applyFill="1" applyBorder="1"/>
    <xf numFmtId="0" fontId="0" fillId="0" borderId="79" xfId="0" applyFill="1" applyBorder="1"/>
    <xf numFmtId="0" fontId="5" fillId="0" borderId="1" xfId="0" applyFont="1" applyFill="1" applyBorder="1" applyAlignment="1">
      <alignment horizontal="center"/>
    </xf>
    <xf numFmtId="0" fontId="25" fillId="0" borderId="33" xfId="3" applyFont="1" applyFill="1" applyBorder="1" applyAlignment="1">
      <alignment horizontal="left" vertical="center" wrapText="1"/>
    </xf>
    <xf numFmtId="41" fontId="25" fillId="0" borderId="33" xfId="1" applyNumberFormat="1" applyFont="1" applyFill="1" applyBorder="1" applyAlignment="1">
      <alignment horizontal="center" vertical="center"/>
    </xf>
    <xf numFmtId="41" fontId="1" fillId="0" borderId="47" xfId="1" applyFont="1" applyBorder="1"/>
    <xf numFmtId="41" fontId="1" fillId="0" borderId="47" xfId="1" applyFont="1" applyBorder="1" applyAlignment="1">
      <alignment horizontal="center" vertical="center"/>
    </xf>
    <xf numFmtId="41" fontId="0" fillId="0" borderId="47" xfId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65" fontId="1" fillId="0" borderId="47" xfId="0" applyNumberFormat="1" applyFon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48" xfId="0" applyBorder="1"/>
    <xf numFmtId="164" fontId="1" fillId="0" borderId="0" xfId="6" applyNumberFormat="1" applyFont="1" applyBorder="1"/>
    <xf numFmtId="165" fontId="1" fillId="0" borderId="0" xfId="0" applyNumberFormat="1" applyFont="1" applyBorder="1" applyAlignment="1">
      <alignment horizontal="center" vertical="center"/>
    </xf>
    <xf numFmtId="164" fontId="0" fillId="0" borderId="0" xfId="6" applyNumberFormat="1" applyFont="1" applyBorder="1"/>
    <xf numFmtId="41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5" fillId="0" borderId="33" xfId="0" applyFont="1" applyFill="1" applyBorder="1"/>
    <xf numFmtId="0" fontId="25" fillId="0" borderId="3" xfId="0" applyFont="1" applyFill="1" applyBorder="1" applyAlignment="1">
      <alignment horizontal="center" vertical="center"/>
    </xf>
    <xf numFmtId="41" fontId="25" fillId="0" borderId="4" xfId="1" applyNumberFormat="1" applyFont="1" applyFill="1" applyBorder="1" applyAlignment="1">
      <alignment horizontal="center" vertical="center"/>
    </xf>
    <xf numFmtId="164" fontId="1" fillId="0" borderId="1" xfId="6" applyNumberFormat="1" applyFont="1" applyFill="1" applyBorder="1"/>
    <xf numFmtId="41" fontId="1" fillId="0" borderId="2" xfId="1" applyFont="1" applyFill="1" applyBorder="1"/>
    <xf numFmtId="164" fontId="1" fillId="0" borderId="2" xfId="6" applyNumberFormat="1" applyFont="1" applyFill="1" applyBorder="1"/>
    <xf numFmtId="41" fontId="1" fillId="0" borderId="2" xfId="1" applyFont="1" applyFill="1" applyBorder="1" applyAlignment="1">
      <alignment horizontal="center" vertical="center"/>
    </xf>
    <xf numFmtId="164" fontId="0" fillId="0" borderId="2" xfId="6" applyNumberFormat="1" applyFont="1" applyFill="1" applyBorder="1"/>
    <xf numFmtId="41" fontId="0" fillId="0" borderId="2" xfId="0" applyNumberForma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 wrapText="1"/>
    </xf>
    <xf numFmtId="41" fontId="28" fillId="0" borderId="4" xfId="1" applyNumberFormat="1" applyFont="1" applyFill="1" applyBorder="1" applyAlignment="1">
      <alignment horizontal="center" vertical="center"/>
    </xf>
    <xf numFmtId="41" fontId="28" fillId="0" borderId="53" xfId="1" applyNumberFormat="1" applyFont="1" applyFill="1" applyBorder="1" applyAlignment="1">
      <alignment horizontal="center" vertical="center"/>
    </xf>
    <xf numFmtId="41" fontId="2" fillId="0" borderId="52" xfId="0" applyNumberFormat="1" applyFont="1" applyFill="1" applyBorder="1" applyAlignment="1">
      <alignment vertical="top" wrapText="1"/>
    </xf>
    <xf numFmtId="41" fontId="4" fillId="0" borderId="0" xfId="1" applyNumberFormat="1" applyFont="1" applyFill="1" applyBorder="1" applyAlignment="1">
      <alignment horizontal="center" vertical="center"/>
    </xf>
    <xf numFmtId="41" fontId="25" fillId="0" borderId="52" xfId="0" applyNumberFormat="1" applyFont="1" applyFill="1" applyBorder="1" applyAlignment="1">
      <alignment vertical="top" wrapText="1"/>
    </xf>
    <xf numFmtId="41" fontId="25" fillId="0" borderId="0" xfId="0" applyNumberFormat="1" applyFont="1" applyFill="1" applyBorder="1" applyAlignment="1">
      <alignment vertical="top" wrapText="1"/>
    </xf>
    <xf numFmtId="41" fontId="27" fillId="0" borderId="0" xfId="0" applyNumberFormat="1" applyFont="1" applyFill="1" applyBorder="1" applyAlignment="1">
      <alignment vertical="top" wrapText="1"/>
    </xf>
    <xf numFmtId="41" fontId="28" fillId="0" borderId="41" xfId="1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38" xfId="0" applyFont="1" applyBorder="1"/>
    <xf numFmtId="0" fontId="9" fillId="0" borderId="33" xfId="0" applyFont="1" applyBorder="1" applyAlignment="1">
      <alignment horizontal="center"/>
    </xf>
    <xf numFmtId="0" fontId="9" fillId="0" borderId="81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77" xfId="0" applyFont="1" applyBorder="1" applyAlignment="1">
      <alignment horizontal="center"/>
    </xf>
    <xf numFmtId="0" fontId="9" fillId="0" borderId="78" xfId="0" applyFont="1" applyBorder="1"/>
    <xf numFmtId="0" fontId="9" fillId="0" borderId="79" xfId="0" applyFont="1" applyBorder="1"/>
    <xf numFmtId="0" fontId="9" fillId="0" borderId="46" xfId="0" applyFont="1" applyBorder="1"/>
    <xf numFmtId="0" fontId="9" fillId="0" borderId="49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quotePrefix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25" fillId="0" borderId="33" xfId="0" applyFont="1" applyBorder="1"/>
    <xf numFmtId="0" fontId="16" fillId="0" borderId="2" xfId="0" applyFont="1" applyFill="1" applyBorder="1" applyAlignment="1">
      <alignment horizontal="center" vertical="center" wrapText="1"/>
    </xf>
    <xf numFmtId="0" fontId="16" fillId="0" borderId="2" xfId="0" quotePrefix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" fillId="0" borderId="7" xfId="0" quotePrefix="1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/>
    </xf>
    <xf numFmtId="49" fontId="1" fillId="0" borderId="38" xfId="0" quotePrefix="1" applyNumberFormat="1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41" fontId="26" fillId="0" borderId="4" xfId="0" applyNumberFormat="1" applyFont="1" applyFill="1" applyBorder="1" applyAlignment="1">
      <alignment vertical="top" wrapText="1"/>
    </xf>
    <xf numFmtId="0" fontId="16" fillId="0" borderId="53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/>
    </xf>
    <xf numFmtId="0" fontId="1" fillId="0" borderId="41" xfId="0" applyFont="1" applyFill="1" applyBorder="1" applyAlignment="1">
      <alignment vertical="top" wrapText="1" readingOrder="1"/>
    </xf>
    <xf numFmtId="0" fontId="1" fillId="0" borderId="75" xfId="0" applyFont="1" applyBorder="1" applyAlignment="1">
      <alignment horizontal="center" vertical="center"/>
    </xf>
    <xf numFmtId="41" fontId="1" fillId="0" borderId="4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vertical="top" wrapText="1"/>
    </xf>
    <xf numFmtId="41" fontId="26" fillId="0" borderId="34" xfId="0" applyNumberFormat="1" applyFont="1" applyFill="1" applyBorder="1" applyAlignment="1">
      <alignment vertical="top" wrapText="1"/>
    </xf>
    <xf numFmtId="41" fontId="25" fillId="0" borderId="38" xfId="1" applyNumberFormat="1" applyFont="1" applyFill="1" applyBorder="1" applyAlignment="1">
      <alignment horizontal="center" vertical="center"/>
    </xf>
    <xf numFmtId="41" fontId="25" fillId="0" borderId="79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vertical="center"/>
    </xf>
    <xf numFmtId="41" fontId="27" fillId="0" borderId="34" xfId="0" applyNumberFormat="1" applyFont="1" applyFill="1" applyBorder="1" applyAlignment="1">
      <alignment vertical="top" wrapText="1"/>
    </xf>
    <xf numFmtId="41" fontId="28" fillId="0" borderId="38" xfId="1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top" wrapText="1"/>
    </xf>
    <xf numFmtId="0" fontId="25" fillId="0" borderId="11" xfId="3" applyFont="1" applyFill="1" applyBorder="1" applyAlignment="1">
      <alignment horizontal="left" vertical="center" wrapText="1"/>
    </xf>
    <xf numFmtId="0" fontId="25" fillId="0" borderId="49" xfId="3" applyFont="1" applyFill="1" applyBorder="1" applyAlignment="1">
      <alignment horizontal="left" vertical="center"/>
    </xf>
    <xf numFmtId="0" fontId="25" fillId="0" borderId="33" xfId="0" applyFont="1" applyBorder="1" applyAlignment="1">
      <alignment horizontal="center" vertical="center"/>
    </xf>
    <xf numFmtId="0" fontId="2" fillId="0" borderId="78" xfId="0" applyFont="1" applyFill="1" applyBorder="1" applyAlignment="1">
      <alignment horizontal="center"/>
    </xf>
    <xf numFmtId="41" fontId="28" fillId="0" borderId="79" xfId="1" applyNumberFormat="1" applyFont="1" applyFill="1" applyBorder="1" applyAlignment="1">
      <alignment horizontal="right"/>
    </xf>
    <xf numFmtId="0" fontId="5" fillId="0" borderId="81" xfId="0" applyFont="1" applyFill="1" applyBorder="1" applyAlignment="1">
      <alignment horizontal="center"/>
    </xf>
    <xf numFmtId="0" fontId="26" fillId="0" borderId="4" xfId="3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top" wrapText="1"/>
    </xf>
    <xf numFmtId="0" fontId="26" fillId="0" borderId="49" xfId="3" applyFont="1" applyFill="1" applyBorder="1" applyAlignment="1">
      <alignment horizontal="left" vertical="center" wrapText="1"/>
    </xf>
    <xf numFmtId="0" fontId="9" fillId="0" borderId="83" xfId="0" applyFont="1" applyBorder="1"/>
    <xf numFmtId="0" fontId="2" fillId="0" borderId="0" xfId="0" applyFont="1" applyBorder="1" applyAlignment="1">
      <alignment horizontal="center" vertical="center"/>
    </xf>
    <xf numFmtId="0" fontId="2" fillId="0" borderId="33" xfId="0" applyFont="1" applyFill="1" applyBorder="1" applyAlignment="1">
      <alignment vertical="top" wrapText="1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25" fillId="0" borderId="34" xfId="1" applyNumberFormat="1" applyFont="1" applyFill="1" applyBorder="1" applyAlignment="1">
      <alignment horizontal="center" vertical="center"/>
    </xf>
    <xf numFmtId="41" fontId="28" fillId="0" borderId="79" xfId="1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top" wrapText="1"/>
    </xf>
    <xf numFmtId="0" fontId="26" fillId="0" borderId="65" xfId="3" applyFont="1" applyFill="1" applyBorder="1" applyAlignment="1">
      <alignment horizontal="left" vertical="center" wrapText="1"/>
    </xf>
    <xf numFmtId="41" fontId="27" fillId="0" borderId="38" xfId="0" applyNumberFormat="1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3" applyFont="1" applyFill="1" applyBorder="1" applyAlignment="1">
      <alignment horizontal="left" vertical="center" wrapText="1"/>
    </xf>
    <xf numFmtId="41" fontId="5" fillId="7" borderId="0" xfId="1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3" fillId="0" borderId="7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84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41" fontId="29" fillId="0" borderId="85" xfId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41" fontId="29" fillId="0" borderId="64" xfId="1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1" fontId="29" fillId="0" borderId="64" xfId="1" applyNumberFormat="1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41" fontId="29" fillId="0" borderId="64" xfId="1" applyFont="1" applyBorder="1" applyAlignment="1">
      <alignment horizontal="center" vertical="center" wrapText="1"/>
    </xf>
    <xf numFmtId="0" fontId="29" fillId="0" borderId="64" xfId="0" quotePrefix="1" applyFont="1" applyBorder="1" applyAlignment="1">
      <alignment horizontal="center" vertical="center" wrapText="1"/>
    </xf>
    <xf numFmtId="0" fontId="1" fillId="0" borderId="64" xfId="0" applyFont="1" applyFill="1" applyBorder="1" applyAlignment="1">
      <alignment vertical="top" wrapText="1"/>
    </xf>
    <xf numFmtId="0" fontId="1" fillId="0" borderId="64" xfId="3" applyFont="1" applyFill="1" applyBorder="1" applyAlignment="1">
      <alignment horizontal="left" vertical="center" wrapText="1"/>
    </xf>
    <xf numFmtId="41" fontId="29" fillId="0" borderId="64" xfId="1" quotePrefix="1" applyFont="1" applyBorder="1" applyAlignment="1">
      <alignment horizontal="center" vertical="center" wrapText="1"/>
    </xf>
    <xf numFmtId="15" fontId="29" fillId="0" borderId="64" xfId="0" quotePrefix="1" applyNumberFormat="1" applyFont="1" applyBorder="1" applyAlignment="1">
      <alignment horizontal="center" vertical="center" wrapText="1"/>
    </xf>
    <xf numFmtId="9" fontId="29" fillId="0" borderId="64" xfId="0" quotePrefix="1" applyNumberFormat="1" applyFont="1" applyBorder="1" applyAlignment="1">
      <alignment horizontal="center" vertical="center" wrapText="1"/>
    </xf>
    <xf numFmtId="0" fontId="16" fillId="0" borderId="64" xfId="0" applyFont="1" applyFill="1" applyBorder="1" applyAlignment="1">
      <alignment vertical="top" wrapText="1"/>
    </xf>
    <xf numFmtId="0" fontId="16" fillId="0" borderId="64" xfId="3" applyFont="1" applyFill="1" applyBorder="1" applyAlignment="1">
      <alignment horizontal="left" vertical="center" wrapText="1"/>
    </xf>
    <xf numFmtId="41" fontId="30" fillId="0" borderId="64" xfId="1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41" fontId="34" fillId="0" borderId="64" xfId="1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41" fontId="16" fillId="0" borderId="64" xfId="1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9" fontId="29" fillId="0" borderId="64" xfId="0" applyNumberFormat="1" applyFont="1" applyBorder="1" applyAlignment="1">
      <alignment horizontal="center" vertical="center" wrapText="1"/>
    </xf>
    <xf numFmtId="15" fontId="29" fillId="0" borderId="64" xfId="0" applyNumberFormat="1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vertical="top" wrapText="1"/>
    </xf>
    <xf numFmtId="0" fontId="16" fillId="0" borderId="12" xfId="3" applyFont="1" applyFill="1" applyBorder="1" applyAlignment="1">
      <alignment horizontal="left" vertical="center" wrapText="1"/>
    </xf>
    <xf numFmtId="41" fontId="16" fillId="0" borderId="12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9" fillId="0" borderId="12" xfId="0" quotePrefix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vertical="top" wrapText="1"/>
    </xf>
    <xf numFmtId="0" fontId="16" fillId="0" borderId="33" xfId="3" applyFont="1" applyFill="1" applyBorder="1" applyAlignment="1">
      <alignment horizontal="left" vertical="center" wrapText="1"/>
    </xf>
    <xf numFmtId="41" fontId="16" fillId="0" borderId="33" xfId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9" fillId="0" borderId="33" xfId="0" quotePrefix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justify" vertical="center" wrapText="1"/>
    </xf>
    <xf numFmtId="0" fontId="31" fillId="0" borderId="0" xfId="0" applyFont="1" applyBorder="1" applyAlignment="1">
      <alignment horizontal="justify" vertical="center" wrapText="1"/>
    </xf>
    <xf numFmtId="41" fontId="31" fillId="0" borderId="0" xfId="1" applyFont="1" applyBorder="1" applyAlignment="1">
      <alignment horizontal="justify" vertical="center" wrapText="1"/>
    </xf>
    <xf numFmtId="0" fontId="29" fillId="0" borderId="87" xfId="0" applyFont="1" applyBorder="1" applyAlignment="1">
      <alignment horizontal="center" vertical="top" wrapText="1"/>
    </xf>
    <xf numFmtId="0" fontId="35" fillId="0" borderId="0" xfId="0" applyFont="1"/>
    <xf numFmtId="0" fontId="29" fillId="0" borderId="0" xfId="0" applyFont="1"/>
    <xf numFmtId="0" fontId="36" fillId="0" borderId="0" xfId="0" applyFont="1"/>
  </cellXfs>
  <cellStyles count="7">
    <cellStyle name="Comma [0]" xfId="1" builtinId="6"/>
    <cellStyle name="Comma [0] 2" xfId="4" xr:uid="{00000000-0005-0000-0000-000001000000}"/>
    <cellStyle name="Comma 2" xfId="6" xr:uid="{00000000-0005-0000-0000-000002000000}"/>
    <cellStyle name="Normal" xfId="0" builtinId="0"/>
    <cellStyle name="Normal 2" xfId="2" xr:uid="{00000000-0005-0000-0000-000004000000}"/>
    <cellStyle name="S16 2 2" xfId="3" xr:uid="{00000000-0005-0000-0000-000005000000}"/>
    <cellStyle name="S4 2 2" xfId="5" xr:uid="{00000000-0005-0000-0000-000006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1447800</xdr:colOff>
      <xdr:row>134</xdr:row>
      <xdr:rowOff>28575</xdr:rowOff>
    </xdr:from>
    <xdr:to>
      <xdr:col>3</xdr:col>
      <xdr:colOff>2619375</xdr:colOff>
      <xdr:row>137</xdr:row>
      <xdr:rowOff>104775</xdr:rowOff>
    </xdr:to>
    <xdr:grpSp>
      <xdr:nvGrpSpPr>
        <xdr:cNvPr id="2" name="Group 5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200275" y="23021925"/>
          <a:ext cx="1171575" cy="590550"/>
          <a:chOff x="1771650" y="7591426"/>
          <a:chExt cx="904876" cy="537379"/>
        </a:xfrm>
      </xdr:grpSpPr>
      <xdr:grpSp>
        <xdr:nvGrpSpPr>
          <xdr:cNvPr id="3" name="Group 53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1771650" y="7610475"/>
            <a:ext cx="904876" cy="476250"/>
            <a:chOff x="2324100" y="7610475"/>
            <a:chExt cx="904876" cy="476250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2331457" y="7618750"/>
              <a:ext cx="897519" cy="464514"/>
            </a:xfrm>
            <a:prstGeom prst="rect">
              <a:avLst/>
            </a:prstGeom>
            <a:ln w="1270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id-ID" sz="1100"/>
            </a:p>
          </xdr:txBody>
        </xdr:sp>
        <xdr:grpSp>
          <xdr:nvGrpSpPr>
            <xdr:cNvPr id="9" name="Group 3219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24100" y="7610475"/>
              <a:ext cx="904875" cy="476250"/>
              <a:chOff x="4019550" y="7772400"/>
              <a:chExt cx="904875" cy="476250"/>
            </a:xfrm>
          </xdr:grpSpPr>
          <xdr:sp macro="" textlink="">
            <xdr:nvSpPr>
              <xdr:cNvPr id="10" name="Line 902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4029075" y="7772400"/>
                <a:ext cx="895350" cy="47625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" name="Line 902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019550" y="7772400"/>
                <a:ext cx="895350" cy="47625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flipH="1">
            <a:off x="2102702" y="7591426"/>
            <a:ext cx="250128" cy="28235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id-ID" sz="12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A</a:t>
            </a:r>
            <a:endParaRPr lang="en-US" sz="1200" b="0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 flipH="1">
            <a:off x="2426398" y="7728048"/>
            <a:ext cx="250128" cy="273244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id-ID" sz="12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C</a:t>
            </a:r>
            <a:endParaRPr lang="en-US" sz="1200" b="0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flipH="1">
            <a:off x="2095345" y="7846453"/>
            <a:ext cx="250128" cy="28235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id-ID" sz="12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D</a:t>
            </a:r>
            <a:endParaRPr lang="en-US" sz="1200" b="0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endParaRP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flipH="1">
            <a:off x="1779007" y="7718940"/>
            <a:ext cx="250128" cy="273244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id-ID" sz="12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B</a:t>
            </a:r>
            <a:endParaRPr lang="en-US" sz="1200" b="0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;/DPU%202021/POK%202021/April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1"/>
      <sheetName val="FORM-2"/>
      <sheetName val="FORM-3"/>
      <sheetName val="FORM-4"/>
    </sheetNames>
    <sheetDataSet>
      <sheetData sheetId="0">
        <row r="4">
          <cell r="F4" t="str">
            <v>DANA ALOKASI UMUM (DAU)</v>
          </cell>
        </row>
      </sheetData>
      <sheetData sheetId="1">
        <row r="7">
          <cell r="F7">
            <v>2015</v>
          </cell>
        </row>
      </sheetData>
      <sheetData sheetId="2">
        <row r="5">
          <cell r="F5" t="str">
            <v>DINAS PEKERJAAN UMUM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Q368"/>
  <sheetViews>
    <sheetView view="pageBreakPreview" topLeftCell="A10" zoomScaleSheetLayoutView="100" workbookViewId="0">
      <selection activeCell="F9" sqref="F9"/>
    </sheetView>
  </sheetViews>
  <sheetFormatPr defaultRowHeight="14.1" customHeight="1" x14ac:dyDescent="0.2"/>
  <cols>
    <col min="1" max="1" width="4" style="6" bestFit="1" customWidth="1"/>
    <col min="2" max="2" width="2.28515625" style="6" customWidth="1"/>
    <col min="3" max="3" width="5" style="6" customWidth="1"/>
    <col min="4" max="4" width="54.140625" style="170" customWidth="1"/>
    <col min="5" max="5" width="3.140625" style="6" customWidth="1"/>
    <col min="6" max="6" width="16.5703125" style="6" customWidth="1"/>
    <col min="7" max="19" width="3.42578125" style="6" customWidth="1"/>
    <col min="20" max="20" width="3.42578125" style="1" customWidth="1"/>
    <col min="21" max="42" width="3.42578125" style="6" customWidth="1"/>
    <col min="43" max="43" width="2.140625" style="6" customWidth="1"/>
    <col min="44" max="44" width="12.28515625" style="6" bestFit="1" customWidth="1"/>
    <col min="45" max="45" width="17" style="6" customWidth="1"/>
    <col min="46" max="16384" width="9.140625" style="6"/>
  </cols>
  <sheetData>
    <row r="2" spans="3:42" s="5" customFormat="1" ht="14.1" customHeight="1" x14ac:dyDescent="0.25">
      <c r="C2" s="485" t="s">
        <v>18</v>
      </c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</row>
    <row r="3" spans="3:42" s="5" customFormat="1" ht="14.1" customHeight="1" x14ac:dyDescent="0.25">
      <c r="C3" s="485" t="s">
        <v>71</v>
      </c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85"/>
    </row>
    <row r="4" spans="3:42" ht="14.1" customHeight="1" x14ac:dyDescent="0.2"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</row>
    <row r="5" spans="3:42" ht="14.1" customHeight="1" x14ac:dyDescent="0.2">
      <c r="C5" s="6" t="s">
        <v>0</v>
      </c>
      <c r="E5" s="6" t="s">
        <v>1</v>
      </c>
      <c r="F5" s="68" t="s">
        <v>73</v>
      </c>
    </row>
    <row r="6" spans="3:42" ht="14.1" customHeight="1" x14ac:dyDescent="0.2">
      <c r="C6" s="6" t="s">
        <v>2</v>
      </c>
      <c r="E6" s="6" t="s">
        <v>1</v>
      </c>
      <c r="F6" s="6" t="str">
        <f>'[1]FORM-1'!F4</f>
        <v>DANA ALOKASI UMUM (DAU)</v>
      </c>
    </row>
    <row r="7" spans="3:42" ht="14.1" customHeight="1" x14ac:dyDescent="0.2">
      <c r="C7" s="6" t="s">
        <v>3</v>
      </c>
      <c r="E7" s="6" t="s">
        <v>1</v>
      </c>
      <c r="F7" s="7">
        <v>2024</v>
      </c>
    </row>
    <row r="8" spans="3:42" ht="14.1" customHeight="1" x14ac:dyDescent="0.2">
      <c r="C8" s="6" t="s">
        <v>4</v>
      </c>
      <c r="E8" s="6" t="s">
        <v>1</v>
      </c>
      <c r="F8" s="229" t="s">
        <v>258</v>
      </c>
    </row>
    <row r="9" spans="3:42" ht="14.1" customHeight="1" thickBot="1" x14ac:dyDescent="0.25">
      <c r="AP9" s="8" t="s">
        <v>19</v>
      </c>
    </row>
    <row r="10" spans="3:42" ht="14.1" customHeight="1" x14ac:dyDescent="0.2">
      <c r="C10" s="9" t="s">
        <v>6</v>
      </c>
      <c r="D10" s="171" t="s">
        <v>7</v>
      </c>
      <c r="E10" s="10"/>
      <c r="F10" s="11" t="s">
        <v>8</v>
      </c>
      <c r="G10" s="486" t="s">
        <v>20</v>
      </c>
      <c r="H10" s="487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8"/>
    </row>
    <row r="11" spans="3:42" ht="14.1" customHeight="1" x14ac:dyDescent="0.2">
      <c r="C11" s="12"/>
      <c r="D11" s="172" t="s">
        <v>9</v>
      </c>
      <c r="E11" s="13" t="s">
        <v>10</v>
      </c>
      <c r="F11" s="14" t="s">
        <v>11</v>
      </c>
      <c r="G11" s="489" t="s">
        <v>21</v>
      </c>
      <c r="H11" s="490"/>
      <c r="I11" s="491"/>
      <c r="J11" s="489" t="s">
        <v>22</v>
      </c>
      <c r="K11" s="490"/>
      <c r="L11" s="491"/>
      <c r="M11" s="489" t="s">
        <v>23</v>
      </c>
      <c r="N11" s="490"/>
      <c r="O11" s="491"/>
      <c r="P11" s="489" t="s">
        <v>5</v>
      </c>
      <c r="Q11" s="490"/>
      <c r="R11" s="491"/>
      <c r="S11" s="489" t="s">
        <v>24</v>
      </c>
      <c r="T11" s="490"/>
      <c r="U11" s="491"/>
      <c r="V11" s="489" t="s">
        <v>25</v>
      </c>
      <c r="W11" s="490"/>
      <c r="X11" s="491"/>
      <c r="Y11" s="489" t="s">
        <v>26</v>
      </c>
      <c r="Z11" s="490"/>
      <c r="AA11" s="491"/>
      <c r="AB11" s="489" t="s">
        <v>27</v>
      </c>
      <c r="AC11" s="490"/>
      <c r="AD11" s="491"/>
      <c r="AE11" s="489" t="s">
        <v>28</v>
      </c>
      <c r="AF11" s="490"/>
      <c r="AG11" s="491"/>
      <c r="AH11" s="489" t="s">
        <v>29</v>
      </c>
      <c r="AI11" s="490"/>
      <c r="AJ11" s="491"/>
      <c r="AK11" s="489" t="s">
        <v>30</v>
      </c>
      <c r="AL11" s="490"/>
      <c r="AM11" s="491"/>
      <c r="AN11" s="489" t="s">
        <v>31</v>
      </c>
      <c r="AO11" s="490"/>
      <c r="AP11" s="492"/>
    </row>
    <row r="12" spans="3:42" ht="14.1" customHeight="1" thickBot="1" x14ac:dyDescent="0.25">
      <c r="C12" s="12"/>
      <c r="D12" s="172"/>
      <c r="E12" s="13" t="s">
        <v>12</v>
      </c>
      <c r="F12" s="14" t="s">
        <v>13</v>
      </c>
      <c r="G12" s="15"/>
      <c r="H12" s="16"/>
      <c r="I12" s="17"/>
      <c r="J12" s="15"/>
      <c r="K12" s="16"/>
      <c r="L12" s="17"/>
      <c r="M12" s="15"/>
      <c r="N12" s="16"/>
      <c r="O12" s="17"/>
      <c r="P12" s="15"/>
      <c r="Q12" s="16"/>
      <c r="R12" s="17"/>
      <c r="S12" s="15"/>
      <c r="T12" s="66"/>
      <c r="U12" s="17"/>
      <c r="V12" s="15"/>
      <c r="W12" s="16"/>
      <c r="X12" s="17"/>
      <c r="Y12" s="15"/>
      <c r="Z12" s="16"/>
      <c r="AA12" s="17"/>
      <c r="AB12" s="15"/>
      <c r="AC12" s="16"/>
      <c r="AD12" s="17"/>
      <c r="AE12" s="15"/>
      <c r="AF12" s="16"/>
      <c r="AG12" s="17"/>
      <c r="AH12" s="15"/>
      <c r="AI12" s="16"/>
      <c r="AJ12" s="17"/>
      <c r="AK12" s="15"/>
      <c r="AL12" s="16"/>
      <c r="AM12" s="17"/>
      <c r="AN12" s="15"/>
      <c r="AO12" s="16"/>
      <c r="AP12" s="168"/>
    </row>
    <row r="13" spans="3:42" ht="14.1" customHeight="1" thickTop="1" x14ac:dyDescent="0.2">
      <c r="C13" s="18">
        <v>1</v>
      </c>
      <c r="D13" s="173">
        <v>2</v>
      </c>
      <c r="E13" s="497">
        <v>3</v>
      </c>
      <c r="F13" s="498"/>
      <c r="G13" s="494">
        <v>4</v>
      </c>
      <c r="H13" s="495"/>
      <c r="I13" s="495"/>
      <c r="J13" s="494">
        <v>5</v>
      </c>
      <c r="K13" s="495"/>
      <c r="L13" s="495"/>
      <c r="M13" s="494">
        <v>6</v>
      </c>
      <c r="N13" s="495"/>
      <c r="O13" s="495"/>
      <c r="P13" s="495">
        <v>7</v>
      </c>
      <c r="Q13" s="495"/>
      <c r="R13" s="495"/>
      <c r="S13" s="495">
        <v>8</v>
      </c>
      <c r="T13" s="495"/>
      <c r="U13" s="495"/>
      <c r="V13" s="495">
        <v>9</v>
      </c>
      <c r="W13" s="495"/>
      <c r="X13" s="495"/>
      <c r="Y13" s="495">
        <v>10</v>
      </c>
      <c r="Z13" s="495"/>
      <c r="AA13" s="495"/>
      <c r="AB13" s="494">
        <v>11</v>
      </c>
      <c r="AC13" s="495"/>
      <c r="AD13" s="495"/>
      <c r="AE13" s="494">
        <v>12</v>
      </c>
      <c r="AF13" s="495"/>
      <c r="AG13" s="495"/>
      <c r="AH13" s="494">
        <v>13</v>
      </c>
      <c r="AI13" s="495"/>
      <c r="AJ13" s="495"/>
      <c r="AK13" s="494">
        <v>14</v>
      </c>
      <c r="AL13" s="495"/>
      <c r="AM13" s="495"/>
      <c r="AN13" s="494">
        <v>15</v>
      </c>
      <c r="AO13" s="495"/>
      <c r="AP13" s="496"/>
    </row>
    <row r="14" spans="3:42" ht="14.1" customHeight="1" x14ac:dyDescent="0.2">
      <c r="C14" s="83"/>
      <c r="D14" s="84" t="s">
        <v>50</v>
      </c>
      <c r="E14" s="85"/>
      <c r="F14" s="86"/>
      <c r="G14" s="19"/>
      <c r="H14" s="20"/>
      <c r="I14" s="21"/>
      <c r="J14" s="19"/>
      <c r="K14" s="20"/>
      <c r="L14" s="21"/>
      <c r="M14" s="19"/>
      <c r="N14" s="20"/>
      <c r="O14" s="21"/>
      <c r="P14" s="22"/>
      <c r="Q14" s="20"/>
      <c r="R14" s="21"/>
      <c r="S14" s="22"/>
      <c r="T14" s="67"/>
      <c r="U14" s="21"/>
      <c r="V14" s="22"/>
      <c r="W14" s="20"/>
      <c r="X14" s="21"/>
      <c r="Y14" s="22"/>
      <c r="Z14" s="20"/>
      <c r="AA14" s="21"/>
      <c r="AB14" s="19"/>
      <c r="AC14" s="20"/>
      <c r="AD14" s="21"/>
      <c r="AE14" s="19"/>
      <c r="AF14" s="20"/>
      <c r="AG14" s="21"/>
      <c r="AH14" s="19"/>
      <c r="AI14" s="20"/>
      <c r="AJ14" s="21"/>
      <c r="AK14" s="19"/>
      <c r="AL14" s="20"/>
      <c r="AM14" s="21"/>
      <c r="AN14" s="19"/>
      <c r="AO14" s="20"/>
      <c r="AP14" s="169"/>
    </row>
    <row r="15" spans="3:42" ht="14.1" customHeight="1" x14ac:dyDescent="0.2">
      <c r="C15" s="83" t="s">
        <v>14</v>
      </c>
      <c r="D15" s="84" t="s">
        <v>75</v>
      </c>
      <c r="E15" s="87"/>
      <c r="F15" s="88"/>
      <c r="G15" s="19"/>
      <c r="H15" s="20"/>
      <c r="I15" s="21"/>
      <c r="J15" s="19"/>
      <c r="K15" s="20"/>
      <c r="L15" s="21"/>
      <c r="M15" s="19"/>
      <c r="N15" s="20"/>
      <c r="O15" s="21"/>
      <c r="P15" s="22"/>
      <c r="Q15" s="20"/>
      <c r="R15" s="21"/>
      <c r="S15" s="22"/>
      <c r="T15" s="67"/>
      <c r="U15" s="21"/>
      <c r="V15" s="22"/>
      <c r="W15" s="20"/>
      <c r="X15" s="21"/>
      <c r="Y15" s="22"/>
      <c r="Z15" s="20"/>
      <c r="AA15" s="21"/>
      <c r="AB15" s="19"/>
      <c r="AC15" s="20"/>
      <c r="AD15" s="21"/>
      <c r="AE15" s="19"/>
      <c r="AF15" s="20"/>
      <c r="AG15" s="21"/>
      <c r="AH15" s="79"/>
      <c r="AI15" s="20"/>
      <c r="AJ15" s="21"/>
      <c r="AK15" s="19"/>
      <c r="AL15" s="20"/>
      <c r="AM15" s="21"/>
      <c r="AN15" s="19"/>
      <c r="AO15" s="20"/>
      <c r="AP15" s="169"/>
    </row>
    <row r="16" spans="3:42" ht="14.1" customHeight="1" x14ac:dyDescent="0.2">
      <c r="C16" s="89"/>
      <c r="D16" s="90" t="s">
        <v>74</v>
      </c>
      <c r="E16" s="87"/>
      <c r="F16" s="91"/>
      <c r="G16" s="19"/>
      <c r="H16" s="20"/>
      <c r="I16" s="21"/>
      <c r="J16" s="19"/>
      <c r="K16" s="20"/>
      <c r="L16" s="21"/>
      <c r="M16" s="19"/>
      <c r="N16" s="20"/>
      <c r="O16" s="21"/>
      <c r="P16" s="22"/>
      <c r="Q16" s="20"/>
      <c r="R16" s="21"/>
      <c r="S16" s="22"/>
      <c r="T16" s="67"/>
      <c r="U16" s="21"/>
      <c r="V16" s="22"/>
      <c r="W16" s="20"/>
      <c r="X16" s="21"/>
      <c r="Y16" s="22"/>
      <c r="Z16" s="20"/>
      <c r="AA16" s="21"/>
      <c r="AB16" s="19"/>
      <c r="AC16" s="20"/>
      <c r="AD16" s="21"/>
      <c r="AE16" s="19"/>
      <c r="AF16" s="20"/>
      <c r="AG16" s="21"/>
      <c r="AH16" s="80"/>
      <c r="AI16" s="20"/>
      <c r="AJ16" s="21"/>
      <c r="AK16" s="19"/>
      <c r="AL16" s="20"/>
      <c r="AM16" s="21"/>
      <c r="AN16" s="19"/>
      <c r="AO16" s="20"/>
      <c r="AP16" s="169"/>
    </row>
    <row r="17" spans="1:42" ht="14.1" customHeight="1" x14ac:dyDescent="0.25">
      <c r="C17" s="184" t="s">
        <v>146</v>
      </c>
      <c r="D17" s="185" t="s">
        <v>76</v>
      </c>
      <c r="E17" s="186" t="s">
        <v>15</v>
      </c>
      <c r="F17" s="410">
        <f>F20+F23+F26+F29+F32+F35+F38</f>
        <v>364905939</v>
      </c>
      <c r="G17" s="416"/>
      <c r="H17" s="205"/>
      <c r="I17" s="417"/>
      <c r="J17" s="206"/>
      <c r="K17" s="205"/>
      <c r="L17" s="206"/>
      <c r="M17" s="416"/>
      <c r="N17" s="205"/>
      <c r="O17" s="417"/>
      <c r="P17" s="206"/>
      <c r="Q17" s="205"/>
      <c r="R17" s="206"/>
      <c r="S17" s="416"/>
      <c r="T17" s="205"/>
      <c r="U17" s="417"/>
      <c r="V17" s="206"/>
      <c r="W17" s="205"/>
      <c r="X17" s="206"/>
      <c r="Y17" s="416"/>
      <c r="Z17" s="205"/>
      <c r="AA17" s="417"/>
      <c r="AB17" s="206"/>
      <c r="AC17" s="205"/>
      <c r="AD17" s="206"/>
      <c r="AE17" s="416"/>
      <c r="AF17" s="205"/>
      <c r="AG17" s="417"/>
      <c r="AH17" s="206"/>
      <c r="AI17" s="205"/>
      <c r="AJ17" s="206"/>
      <c r="AK17" s="416"/>
      <c r="AL17" s="205"/>
      <c r="AM17" s="417"/>
      <c r="AN17" s="206"/>
      <c r="AO17" s="205"/>
      <c r="AP17" s="418"/>
    </row>
    <row r="18" spans="1:42" ht="14.1" customHeight="1" x14ac:dyDescent="0.25">
      <c r="C18" s="187"/>
      <c r="D18" s="207" t="s">
        <v>77</v>
      </c>
      <c r="E18" s="189" t="s">
        <v>16</v>
      </c>
      <c r="F18" s="411"/>
      <c r="G18" s="23"/>
      <c r="H18" s="205"/>
      <c r="I18" s="25"/>
      <c r="J18" s="205"/>
      <c r="K18" s="205"/>
      <c r="L18" s="205"/>
      <c r="M18" s="23"/>
      <c r="N18" s="205"/>
      <c r="O18" s="25"/>
      <c r="P18" s="205"/>
      <c r="Q18" s="205"/>
      <c r="R18" s="205"/>
      <c r="S18" s="23"/>
      <c r="T18" s="205"/>
      <c r="U18" s="25"/>
      <c r="V18" s="205"/>
      <c r="W18" s="205"/>
      <c r="X18" s="205"/>
      <c r="Y18" s="23"/>
      <c r="Z18" s="205"/>
      <c r="AA18" s="25"/>
      <c r="AB18" s="205"/>
      <c r="AC18" s="205"/>
      <c r="AD18" s="205"/>
      <c r="AE18" s="23"/>
      <c r="AF18" s="205"/>
      <c r="AG18" s="25"/>
      <c r="AH18" s="205"/>
      <c r="AI18" s="205"/>
      <c r="AJ18" s="205"/>
      <c r="AK18" s="23"/>
      <c r="AL18" s="205"/>
      <c r="AM18" s="25"/>
      <c r="AN18" s="205"/>
      <c r="AO18" s="205"/>
      <c r="AP18" s="212"/>
    </row>
    <row r="19" spans="1:42" ht="14.1" customHeight="1" thickBot="1" x14ac:dyDescent="0.3">
      <c r="A19" s="1"/>
      <c r="C19" s="187"/>
      <c r="D19" s="208" t="s">
        <v>147</v>
      </c>
      <c r="E19" s="189"/>
      <c r="F19" s="411"/>
      <c r="G19" s="426"/>
      <c r="H19" s="210"/>
      <c r="I19" s="427"/>
      <c r="J19" s="211"/>
      <c r="K19" s="210"/>
      <c r="L19" s="211"/>
      <c r="M19" s="426"/>
      <c r="N19" s="210"/>
      <c r="O19" s="427"/>
      <c r="P19" s="211"/>
      <c r="Q19" s="210"/>
      <c r="R19" s="211"/>
      <c r="S19" s="426"/>
      <c r="T19" s="210"/>
      <c r="U19" s="427"/>
      <c r="V19" s="211"/>
      <c r="W19" s="210"/>
      <c r="X19" s="211"/>
      <c r="Y19" s="426"/>
      <c r="Z19" s="210"/>
      <c r="AA19" s="427"/>
      <c r="AB19" s="211"/>
      <c r="AC19" s="210"/>
      <c r="AD19" s="211"/>
      <c r="AE19" s="426"/>
      <c r="AF19" s="210"/>
      <c r="AG19" s="427"/>
      <c r="AH19" s="211"/>
      <c r="AI19" s="210"/>
      <c r="AJ19" s="211"/>
      <c r="AK19" s="426"/>
      <c r="AL19" s="210"/>
      <c r="AM19" s="427"/>
      <c r="AN19" s="211"/>
      <c r="AO19" s="210"/>
      <c r="AP19" s="425"/>
    </row>
    <row r="20" spans="1:42" ht="15" customHeight="1" x14ac:dyDescent="0.25">
      <c r="A20" s="1"/>
      <c r="C20" s="4">
        <v>1</v>
      </c>
      <c r="D20" s="271" t="str">
        <f ca="1">'FORM-2'!D20</f>
        <v>1.-03.01.2.01.0001</v>
      </c>
      <c r="E20" s="263" t="s">
        <v>15</v>
      </c>
      <c r="F20" s="272">
        <v>181214600</v>
      </c>
      <c r="G20" s="217"/>
      <c r="H20" s="205">
        <v>10</v>
      </c>
      <c r="I20" s="218"/>
      <c r="J20" s="217"/>
      <c r="K20" s="205">
        <v>15</v>
      </c>
      <c r="L20" s="218"/>
      <c r="M20" s="217"/>
      <c r="N20" s="205">
        <v>20</v>
      </c>
      <c r="O20" s="218"/>
      <c r="P20" s="217"/>
      <c r="Q20" s="205">
        <v>25</v>
      </c>
      <c r="R20" s="218"/>
      <c r="S20" s="217"/>
      <c r="T20" s="205">
        <v>30</v>
      </c>
      <c r="U20" s="218"/>
      <c r="V20" s="217"/>
      <c r="W20" s="205">
        <v>40</v>
      </c>
      <c r="X20" s="218"/>
      <c r="Y20" s="217"/>
      <c r="Z20" s="205">
        <v>55</v>
      </c>
      <c r="AA20" s="218"/>
      <c r="AB20" s="217"/>
      <c r="AC20" s="205">
        <v>65</v>
      </c>
      <c r="AD20" s="218"/>
      <c r="AE20" s="217"/>
      <c r="AF20" s="205">
        <v>75</v>
      </c>
      <c r="AG20" s="218"/>
      <c r="AH20" s="217"/>
      <c r="AI20" s="205">
        <v>85</v>
      </c>
      <c r="AJ20" s="218"/>
      <c r="AK20" s="217"/>
      <c r="AL20" s="205">
        <v>95</v>
      </c>
      <c r="AM20" s="218"/>
      <c r="AN20" s="217"/>
      <c r="AO20" s="205">
        <v>100</v>
      </c>
      <c r="AP20" s="295"/>
    </row>
    <row r="21" spans="1:42" ht="14.1" customHeight="1" x14ac:dyDescent="0.25">
      <c r="A21" s="1"/>
      <c r="C21" s="2"/>
      <c r="D21" s="271" t="s">
        <v>93</v>
      </c>
      <c r="E21" s="261" t="s">
        <v>16</v>
      </c>
      <c r="F21" s="285"/>
      <c r="G21" s="23">
        <v>0</v>
      </c>
      <c r="H21" s="24"/>
      <c r="I21" s="25">
        <f t="shared" ref="I21" si="0">G21</f>
        <v>0</v>
      </c>
      <c r="J21" s="23">
        <v>1</v>
      </c>
      <c r="K21" s="24"/>
      <c r="L21" s="25">
        <f t="shared" ref="L21" si="1">J21</f>
        <v>1</v>
      </c>
      <c r="M21" s="23">
        <v>1</v>
      </c>
      <c r="N21" s="24"/>
      <c r="O21" s="25">
        <f t="shared" ref="O21" si="2">M21</f>
        <v>1</v>
      </c>
      <c r="P21" s="23">
        <v>1</v>
      </c>
      <c r="Q21" s="24"/>
      <c r="R21" s="25">
        <f t="shared" ref="R21" si="3">P21</f>
        <v>1</v>
      </c>
      <c r="S21" s="23">
        <v>1</v>
      </c>
      <c r="T21" s="24"/>
      <c r="U21" s="25">
        <f t="shared" ref="U21" si="4">S21</f>
        <v>1</v>
      </c>
      <c r="V21" s="23">
        <v>6</v>
      </c>
      <c r="W21" s="24"/>
      <c r="X21" s="25">
        <f t="shared" ref="X21" si="5">V21</f>
        <v>6</v>
      </c>
      <c r="Y21" s="23">
        <v>8</v>
      </c>
      <c r="Z21" s="24"/>
      <c r="AA21" s="25">
        <f t="shared" ref="AA21" si="6">Y21</f>
        <v>8</v>
      </c>
      <c r="AB21" s="23">
        <v>8</v>
      </c>
      <c r="AC21" s="24"/>
      <c r="AD21" s="25">
        <f t="shared" ref="AD21" si="7">AB21</f>
        <v>8</v>
      </c>
      <c r="AE21" s="23">
        <v>0</v>
      </c>
      <c r="AF21" s="24"/>
      <c r="AG21" s="25">
        <f t="shared" ref="AG21" si="8">AE21</f>
        <v>0</v>
      </c>
      <c r="AH21" s="23">
        <v>0</v>
      </c>
      <c r="AI21" s="24"/>
      <c r="AJ21" s="25">
        <f t="shared" ref="AJ21" si="9">AH21</f>
        <v>0</v>
      </c>
      <c r="AK21" s="23">
        <v>0</v>
      </c>
      <c r="AL21" s="24"/>
      <c r="AM21" s="25">
        <f t="shared" ref="AM21" si="10">AK21</f>
        <v>0</v>
      </c>
      <c r="AN21" s="23">
        <v>0</v>
      </c>
      <c r="AO21" s="24"/>
      <c r="AP21" s="212">
        <f t="shared" ref="AP21" si="11">AN21</f>
        <v>0</v>
      </c>
    </row>
    <row r="22" spans="1:42" ht="14.1" customHeight="1" thickBot="1" x14ac:dyDescent="0.25">
      <c r="A22" s="1"/>
      <c r="C22" s="2"/>
      <c r="D22" s="265"/>
      <c r="E22" s="261"/>
      <c r="F22" s="285"/>
      <c r="G22" s="214"/>
      <c r="H22" s="205">
        <f t="shared" ref="H22" si="12">I21</f>
        <v>0</v>
      </c>
      <c r="I22" s="215"/>
      <c r="J22" s="214"/>
      <c r="K22" s="205">
        <f t="shared" ref="K22" si="13">L21</f>
        <v>1</v>
      </c>
      <c r="L22" s="215"/>
      <c r="M22" s="214"/>
      <c r="N22" s="205">
        <f t="shared" ref="N22" si="14">O21</f>
        <v>1</v>
      </c>
      <c r="O22" s="215"/>
      <c r="P22" s="214"/>
      <c r="Q22" s="205">
        <f t="shared" ref="Q22" si="15">R21</f>
        <v>1</v>
      </c>
      <c r="R22" s="215"/>
      <c r="S22" s="214"/>
      <c r="T22" s="205">
        <f t="shared" ref="T22" si="16">U21</f>
        <v>1</v>
      </c>
      <c r="U22" s="215"/>
      <c r="V22" s="214"/>
      <c r="W22" s="205">
        <f t="shared" ref="W22" si="17">X21</f>
        <v>6</v>
      </c>
      <c r="X22" s="215"/>
      <c r="Y22" s="214"/>
      <c r="Z22" s="205">
        <f t="shared" ref="Z22" si="18">AA21</f>
        <v>8</v>
      </c>
      <c r="AA22" s="215"/>
      <c r="AB22" s="214"/>
      <c r="AC22" s="205">
        <f t="shared" ref="AC22" si="19">AD21</f>
        <v>8</v>
      </c>
      <c r="AD22" s="215"/>
      <c r="AE22" s="214"/>
      <c r="AF22" s="205">
        <f t="shared" ref="AF22" si="20">AG21</f>
        <v>0</v>
      </c>
      <c r="AG22" s="215"/>
      <c r="AH22" s="214"/>
      <c r="AI22" s="205">
        <f t="shared" ref="AI22" si="21">AJ21</f>
        <v>0</v>
      </c>
      <c r="AJ22" s="215"/>
      <c r="AK22" s="214"/>
      <c r="AL22" s="205">
        <f t="shared" ref="AL22" si="22">AM21</f>
        <v>0</v>
      </c>
      <c r="AM22" s="215"/>
      <c r="AN22" s="214"/>
      <c r="AO22" s="205">
        <f t="shared" ref="AO22" si="23">AP21</f>
        <v>0</v>
      </c>
      <c r="AP22" s="216"/>
    </row>
    <row r="23" spans="1:42" ht="14.1" customHeight="1" x14ac:dyDescent="0.25">
      <c r="A23" s="1"/>
      <c r="C23" s="4">
        <v>2</v>
      </c>
      <c r="D23" s="333" t="s">
        <v>224</v>
      </c>
      <c r="E23" s="334" t="s">
        <v>15</v>
      </c>
      <c r="F23" s="335">
        <v>13946950</v>
      </c>
      <c r="G23" s="217"/>
      <c r="H23" s="205">
        <v>10</v>
      </c>
      <c r="I23" s="218"/>
      <c r="J23" s="217"/>
      <c r="K23" s="205">
        <v>15</v>
      </c>
      <c r="L23" s="218"/>
      <c r="M23" s="217"/>
      <c r="N23" s="205">
        <v>20</v>
      </c>
      <c r="O23" s="218"/>
      <c r="P23" s="217"/>
      <c r="Q23" s="205">
        <v>25</v>
      </c>
      <c r="R23" s="218"/>
      <c r="S23" s="217"/>
      <c r="T23" s="205">
        <v>30</v>
      </c>
      <c r="U23" s="218"/>
      <c r="V23" s="217"/>
      <c r="W23" s="205">
        <v>40</v>
      </c>
      <c r="X23" s="218"/>
      <c r="Y23" s="217"/>
      <c r="Z23" s="205">
        <v>55</v>
      </c>
      <c r="AA23" s="218"/>
      <c r="AB23" s="217"/>
      <c r="AC23" s="205">
        <v>65</v>
      </c>
      <c r="AD23" s="218"/>
      <c r="AE23" s="217"/>
      <c r="AF23" s="205">
        <v>75</v>
      </c>
      <c r="AG23" s="218"/>
      <c r="AH23" s="217"/>
      <c r="AI23" s="205">
        <v>85</v>
      </c>
      <c r="AJ23" s="218"/>
      <c r="AK23" s="217"/>
      <c r="AL23" s="205">
        <v>95</v>
      </c>
      <c r="AM23" s="218"/>
      <c r="AN23" s="217"/>
      <c r="AO23" s="205">
        <v>100</v>
      </c>
      <c r="AP23" s="209"/>
    </row>
    <row r="24" spans="1:42" ht="14.1" customHeight="1" x14ac:dyDescent="0.25">
      <c r="A24" s="1"/>
      <c r="C24" s="2"/>
      <c r="D24" s="333" t="s">
        <v>95</v>
      </c>
      <c r="E24" s="348" t="s">
        <v>16</v>
      </c>
      <c r="F24" s="285"/>
      <c r="G24" s="23">
        <v>0</v>
      </c>
      <c r="H24" s="24"/>
      <c r="I24" s="25">
        <f t="shared" ref="I24" si="24">G24</f>
        <v>0</v>
      </c>
      <c r="J24" s="23">
        <v>0</v>
      </c>
      <c r="K24" s="24"/>
      <c r="L24" s="25">
        <f t="shared" ref="L24" si="25">J24</f>
        <v>0</v>
      </c>
      <c r="M24" s="23">
        <v>0</v>
      </c>
      <c r="N24" s="24"/>
      <c r="O24" s="25">
        <f t="shared" ref="O24" si="26">M24</f>
        <v>0</v>
      </c>
      <c r="P24" s="23">
        <v>0</v>
      </c>
      <c r="Q24" s="24"/>
      <c r="R24" s="25">
        <f t="shared" ref="R24" si="27">P24</f>
        <v>0</v>
      </c>
      <c r="S24" s="23">
        <v>0</v>
      </c>
      <c r="T24" s="24"/>
      <c r="U24" s="25">
        <f t="shared" ref="U24" si="28">S24</f>
        <v>0</v>
      </c>
      <c r="V24" s="23">
        <v>0</v>
      </c>
      <c r="W24" s="24"/>
      <c r="X24" s="25">
        <f t="shared" ref="X24" si="29">V24</f>
        <v>0</v>
      </c>
      <c r="Y24" s="23">
        <v>0</v>
      </c>
      <c r="Z24" s="24"/>
      <c r="AA24" s="25">
        <f t="shared" ref="AA24" si="30">Y24</f>
        <v>0</v>
      </c>
      <c r="AB24" s="23">
        <v>0</v>
      </c>
      <c r="AC24" s="24"/>
      <c r="AD24" s="25">
        <f t="shared" ref="AD24" si="31">AB24</f>
        <v>0</v>
      </c>
      <c r="AE24" s="23">
        <v>80</v>
      </c>
      <c r="AF24" s="24"/>
      <c r="AG24" s="25">
        <f t="shared" ref="AG24" si="32">AE24</f>
        <v>80</v>
      </c>
      <c r="AH24" s="23">
        <v>0</v>
      </c>
      <c r="AI24" s="24"/>
      <c r="AJ24" s="25">
        <f t="shared" ref="AJ24" si="33">AH24</f>
        <v>0</v>
      </c>
      <c r="AK24" s="23">
        <v>0</v>
      </c>
      <c r="AL24" s="24"/>
      <c r="AM24" s="25">
        <f t="shared" ref="AM24" si="34">AK24</f>
        <v>0</v>
      </c>
      <c r="AN24" s="23">
        <v>0</v>
      </c>
      <c r="AO24" s="24"/>
      <c r="AP24" s="212">
        <f t="shared" ref="AP24" si="35">AN24</f>
        <v>0</v>
      </c>
    </row>
    <row r="25" spans="1:42" ht="14.1" customHeight="1" thickBot="1" x14ac:dyDescent="0.25">
      <c r="A25" s="1"/>
      <c r="C25" s="2"/>
      <c r="D25" s="265"/>
      <c r="E25" s="348"/>
      <c r="F25" s="285"/>
      <c r="G25" s="214"/>
      <c r="H25" s="205">
        <f t="shared" ref="H25" si="36">I24</f>
        <v>0</v>
      </c>
      <c r="I25" s="215"/>
      <c r="J25" s="214"/>
      <c r="K25" s="205">
        <f t="shared" ref="K25" si="37">L24</f>
        <v>0</v>
      </c>
      <c r="L25" s="215"/>
      <c r="M25" s="214"/>
      <c r="N25" s="205">
        <f t="shared" ref="N25" si="38">O24</f>
        <v>0</v>
      </c>
      <c r="O25" s="215"/>
      <c r="P25" s="214"/>
      <c r="Q25" s="205">
        <f t="shared" ref="Q25" si="39">R24</f>
        <v>0</v>
      </c>
      <c r="R25" s="215"/>
      <c r="S25" s="214"/>
      <c r="T25" s="205">
        <f t="shared" ref="T25" si="40">U24</f>
        <v>0</v>
      </c>
      <c r="U25" s="215"/>
      <c r="V25" s="214"/>
      <c r="W25" s="205">
        <f t="shared" ref="W25" si="41">X24</f>
        <v>0</v>
      </c>
      <c r="X25" s="215"/>
      <c r="Y25" s="214"/>
      <c r="Z25" s="205">
        <f t="shared" ref="Z25" si="42">AA24</f>
        <v>0</v>
      </c>
      <c r="AA25" s="215"/>
      <c r="AB25" s="214"/>
      <c r="AC25" s="205">
        <f t="shared" ref="AC25" si="43">AD24</f>
        <v>0</v>
      </c>
      <c r="AD25" s="215"/>
      <c r="AE25" s="214"/>
      <c r="AF25" s="205">
        <f t="shared" ref="AF25" si="44">AG24</f>
        <v>80</v>
      </c>
      <c r="AG25" s="215"/>
      <c r="AH25" s="214"/>
      <c r="AI25" s="205">
        <f t="shared" ref="AI25" si="45">AJ24</f>
        <v>0</v>
      </c>
      <c r="AJ25" s="215"/>
      <c r="AK25" s="214"/>
      <c r="AL25" s="205">
        <f t="shared" ref="AL25" si="46">AM24</f>
        <v>0</v>
      </c>
      <c r="AM25" s="215"/>
      <c r="AN25" s="214"/>
      <c r="AO25" s="205">
        <f t="shared" ref="AO25" si="47">AP24</f>
        <v>0</v>
      </c>
      <c r="AP25" s="216"/>
    </row>
    <row r="26" spans="1:42" ht="14.1" customHeight="1" x14ac:dyDescent="0.25">
      <c r="A26" s="1"/>
      <c r="C26" s="4">
        <v>3</v>
      </c>
      <c r="D26" s="333" t="s">
        <v>225</v>
      </c>
      <c r="E26" s="334" t="s">
        <v>15</v>
      </c>
      <c r="F26" s="335">
        <v>10061591</v>
      </c>
      <c r="G26" s="217"/>
      <c r="H26" s="205">
        <v>10</v>
      </c>
      <c r="I26" s="218"/>
      <c r="J26" s="217"/>
      <c r="K26" s="205">
        <v>15</v>
      </c>
      <c r="L26" s="218"/>
      <c r="M26" s="217"/>
      <c r="N26" s="205">
        <v>20</v>
      </c>
      <c r="O26" s="218"/>
      <c r="P26" s="217"/>
      <c r="Q26" s="205">
        <v>25</v>
      </c>
      <c r="R26" s="218"/>
      <c r="S26" s="217"/>
      <c r="T26" s="205">
        <v>30</v>
      </c>
      <c r="U26" s="218"/>
      <c r="V26" s="217"/>
      <c r="W26" s="205">
        <v>40</v>
      </c>
      <c r="X26" s="218"/>
      <c r="Y26" s="217"/>
      <c r="Z26" s="205">
        <v>55</v>
      </c>
      <c r="AA26" s="218"/>
      <c r="AB26" s="217"/>
      <c r="AC26" s="205">
        <v>65</v>
      </c>
      <c r="AD26" s="218"/>
      <c r="AE26" s="217"/>
      <c r="AF26" s="205">
        <v>75</v>
      </c>
      <c r="AG26" s="218"/>
      <c r="AH26" s="217"/>
      <c r="AI26" s="205">
        <v>85</v>
      </c>
      <c r="AJ26" s="218"/>
      <c r="AK26" s="217"/>
      <c r="AL26" s="205">
        <v>95</v>
      </c>
      <c r="AM26" s="218"/>
      <c r="AN26" s="217"/>
      <c r="AO26" s="205">
        <v>100</v>
      </c>
      <c r="AP26" s="209"/>
    </row>
    <row r="27" spans="1:42" ht="14.1" customHeight="1" x14ac:dyDescent="0.2">
      <c r="A27" s="1"/>
      <c r="C27" s="2"/>
      <c r="D27" s="274" t="s">
        <v>155</v>
      </c>
      <c r="E27" s="348" t="s">
        <v>16</v>
      </c>
      <c r="F27" s="285"/>
      <c r="G27" s="23">
        <v>0</v>
      </c>
      <c r="H27" s="24"/>
      <c r="I27" s="25">
        <f t="shared" ref="I27" si="48">G27</f>
        <v>0</v>
      </c>
      <c r="J27" s="23">
        <v>0</v>
      </c>
      <c r="K27" s="24"/>
      <c r="L27" s="25">
        <f t="shared" ref="L27" si="49">J27</f>
        <v>0</v>
      </c>
      <c r="M27" s="23">
        <v>0</v>
      </c>
      <c r="N27" s="24"/>
      <c r="O27" s="25">
        <f t="shared" ref="O27" si="50">M27</f>
        <v>0</v>
      </c>
      <c r="P27" s="23">
        <v>0</v>
      </c>
      <c r="Q27" s="24"/>
      <c r="R27" s="25">
        <f t="shared" ref="R27" si="51">P27</f>
        <v>0</v>
      </c>
      <c r="S27" s="23">
        <v>0</v>
      </c>
      <c r="T27" s="24"/>
      <c r="U27" s="25">
        <f t="shared" ref="U27" si="52">S27</f>
        <v>0</v>
      </c>
      <c r="V27" s="23">
        <v>0</v>
      </c>
      <c r="W27" s="24"/>
      <c r="X27" s="25">
        <f t="shared" ref="X27" si="53">V27</f>
        <v>0</v>
      </c>
      <c r="Y27" s="23">
        <v>11</v>
      </c>
      <c r="Z27" s="24"/>
      <c r="AA27" s="25">
        <f t="shared" ref="AA27" si="54">Y27</f>
        <v>11</v>
      </c>
      <c r="AB27" s="23">
        <v>74</v>
      </c>
      <c r="AC27" s="24"/>
      <c r="AD27" s="25">
        <f t="shared" ref="AD27" si="55">AB27</f>
        <v>74</v>
      </c>
      <c r="AE27" s="23">
        <v>100</v>
      </c>
      <c r="AF27" s="24"/>
      <c r="AG27" s="25">
        <f t="shared" ref="AG27" si="56">AE27</f>
        <v>100</v>
      </c>
      <c r="AH27" s="23">
        <v>0</v>
      </c>
      <c r="AI27" s="24"/>
      <c r="AJ27" s="25">
        <f t="shared" ref="AJ27" si="57">AH27</f>
        <v>0</v>
      </c>
      <c r="AK27" s="23">
        <v>0</v>
      </c>
      <c r="AL27" s="24"/>
      <c r="AM27" s="25">
        <f t="shared" ref="AM27" si="58">AK27</f>
        <v>0</v>
      </c>
      <c r="AN27" s="23">
        <v>0</v>
      </c>
      <c r="AO27" s="24"/>
      <c r="AP27" s="212">
        <f t="shared" ref="AP27" si="59">AN27</f>
        <v>0</v>
      </c>
    </row>
    <row r="28" spans="1:42" ht="14.1" customHeight="1" thickBot="1" x14ac:dyDescent="0.25">
      <c r="A28" s="1"/>
      <c r="C28" s="2"/>
      <c r="D28" s="265"/>
      <c r="E28" s="348"/>
      <c r="F28" s="285"/>
      <c r="G28" s="214"/>
      <c r="H28" s="205">
        <f t="shared" ref="H28" si="60">I27</f>
        <v>0</v>
      </c>
      <c r="I28" s="215"/>
      <c r="J28" s="214"/>
      <c r="K28" s="205">
        <f t="shared" ref="K28" si="61">L27</f>
        <v>0</v>
      </c>
      <c r="L28" s="215"/>
      <c r="M28" s="214"/>
      <c r="N28" s="205">
        <f t="shared" ref="N28" si="62">O27</f>
        <v>0</v>
      </c>
      <c r="O28" s="215"/>
      <c r="P28" s="214"/>
      <c r="Q28" s="205">
        <f t="shared" ref="Q28" si="63">R27</f>
        <v>0</v>
      </c>
      <c r="R28" s="215"/>
      <c r="S28" s="214"/>
      <c r="T28" s="205">
        <f t="shared" ref="T28" si="64">U27</f>
        <v>0</v>
      </c>
      <c r="U28" s="215"/>
      <c r="V28" s="214"/>
      <c r="W28" s="205">
        <f t="shared" ref="W28" si="65">X27</f>
        <v>0</v>
      </c>
      <c r="X28" s="215"/>
      <c r="Y28" s="214"/>
      <c r="Z28" s="205">
        <f t="shared" ref="Z28" si="66">AA27</f>
        <v>11</v>
      </c>
      <c r="AA28" s="215"/>
      <c r="AB28" s="214"/>
      <c r="AC28" s="205">
        <f t="shared" ref="AC28" si="67">AD27</f>
        <v>74</v>
      </c>
      <c r="AD28" s="215"/>
      <c r="AE28" s="214"/>
      <c r="AF28" s="205">
        <f t="shared" ref="AF28" si="68">AG27</f>
        <v>100</v>
      </c>
      <c r="AG28" s="215"/>
      <c r="AH28" s="214"/>
      <c r="AI28" s="205">
        <f t="shared" ref="AI28" si="69">AJ27</f>
        <v>0</v>
      </c>
      <c r="AJ28" s="215"/>
      <c r="AK28" s="214"/>
      <c r="AL28" s="205">
        <f t="shared" ref="AL28" si="70">AM27</f>
        <v>0</v>
      </c>
      <c r="AM28" s="215"/>
      <c r="AN28" s="214"/>
      <c r="AO28" s="205">
        <f t="shared" ref="AO28" si="71">AP27</f>
        <v>0</v>
      </c>
      <c r="AP28" s="216"/>
    </row>
    <row r="29" spans="1:42" ht="14.1" customHeight="1" x14ac:dyDescent="0.25">
      <c r="A29" s="1"/>
      <c r="C29" s="4">
        <v>4</v>
      </c>
      <c r="D29" s="333" t="s">
        <v>226</v>
      </c>
      <c r="E29" s="334" t="s">
        <v>15</v>
      </c>
      <c r="F29" s="285">
        <v>10098828</v>
      </c>
      <c r="G29" s="217"/>
      <c r="H29" s="205">
        <v>10</v>
      </c>
      <c r="I29" s="218"/>
      <c r="J29" s="217"/>
      <c r="K29" s="205">
        <v>15</v>
      </c>
      <c r="L29" s="218"/>
      <c r="M29" s="217"/>
      <c r="N29" s="205">
        <v>20</v>
      </c>
      <c r="O29" s="218"/>
      <c r="P29" s="217"/>
      <c r="Q29" s="205">
        <v>25</v>
      </c>
      <c r="R29" s="218"/>
      <c r="S29" s="217"/>
      <c r="T29" s="205">
        <v>30</v>
      </c>
      <c r="U29" s="218"/>
      <c r="V29" s="217"/>
      <c r="W29" s="205">
        <v>40</v>
      </c>
      <c r="X29" s="218"/>
      <c r="Y29" s="217"/>
      <c r="Z29" s="205">
        <v>55</v>
      </c>
      <c r="AA29" s="218"/>
      <c r="AB29" s="217"/>
      <c r="AC29" s="205">
        <v>65</v>
      </c>
      <c r="AD29" s="218"/>
      <c r="AE29" s="217"/>
      <c r="AF29" s="205">
        <v>75</v>
      </c>
      <c r="AG29" s="218"/>
      <c r="AH29" s="217"/>
      <c r="AI29" s="205">
        <v>85</v>
      </c>
      <c r="AJ29" s="218"/>
      <c r="AK29" s="217"/>
      <c r="AL29" s="205">
        <v>95</v>
      </c>
      <c r="AM29" s="218"/>
      <c r="AN29" s="217"/>
      <c r="AO29" s="205">
        <v>100</v>
      </c>
      <c r="AP29" s="209"/>
    </row>
    <row r="30" spans="1:42" ht="14.1" customHeight="1" x14ac:dyDescent="0.2">
      <c r="A30" s="1"/>
      <c r="C30" s="2"/>
      <c r="D30" s="274" t="s">
        <v>100</v>
      </c>
      <c r="E30" s="348" t="s">
        <v>16</v>
      </c>
      <c r="F30" s="285"/>
      <c r="G30" s="23">
        <v>0</v>
      </c>
      <c r="H30" s="24"/>
      <c r="I30" s="25">
        <f t="shared" ref="I30" si="72">G30</f>
        <v>0</v>
      </c>
      <c r="J30" s="23">
        <v>0</v>
      </c>
      <c r="K30" s="24"/>
      <c r="L30" s="25">
        <f t="shared" ref="L30" si="73">J30</f>
        <v>0</v>
      </c>
      <c r="M30" s="23">
        <v>0</v>
      </c>
      <c r="N30" s="24"/>
      <c r="O30" s="25">
        <f t="shared" ref="O30" si="74">M30</f>
        <v>0</v>
      </c>
      <c r="P30" s="23">
        <v>0</v>
      </c>
      <c r="Q30" s="24"/>
      <c r="R30" s="25">
        <f t="shared" ref="R30" si="75">P30</f>
        <v>0</v>
      </c>
      <c r="S30" s="23">
        <v>0</v>
      </c>
      <c r="T30" s="24"/>
      <c r="U30" s="25">
        <f t="shared" ref="U30" si="76">S30</f>
        <v>0</v>
      </c>
      <c r="V30" s="23">
        <v>0</v>
      </c>
      <c r="W30" s="24"/>
      <c r="X30" s="25">
        <f t="shared" ref="X30" si="77">V30</f>
        <v>0</v>
      </c>
      <c r="Y30" s="23">
        <v>0</v>
      </c>
      <c r="Z30" s="24"/>
      <c r="AA30" s="25">
        <f t="shared" ref="AA30" si="78">Y30</f>
        <v>0</v>
      </c>
      <c r="AB30" s="23">
        <v>0</v>
      </c>
      <c r="AC30" s="24"/>
      <c r="AD30" s="25">
        <f t="shared" ref="AD30" si="79">AB30</f>
        <v>0</v>
      </c>
      <c r="AE30" s="23">
        <v>81</v>
      </c>
      <c r="AF30" s="24"/>
      <c r="AG30" s="25">
        <f t="shared" ref="AG30" si="80">AE30</f>
        <v>81</v>
      </c>
      <c r="AH30" s="23">
        <v>0</v>
      </c>
      <c r="AI30" s="24"/>
      <c r="AJ30" s="25">
        <f t="shared" ref="AJ30" si="81">AH30</f>
        <v>0</v>
      </c>
      <c r="AK30" s="23">
        <v>0</v>
      </c>
      <c r="AL30" s="24"/>
      <c r="AM30" s="25">
        <f t="shared" ref="AM30" si="82">AK30</f>
        <v>0</v>
      </c>
      <c r="AN30" s="23">
        <v>0</v>
      </c>
      <c r="AO30" s="24"/>
      <c r="AP30" s="212">
        <f t="shared" ref="AP30" si="83">AN30</f>
        <v>0</v>
      </c>
    </row>
    <row r="31" spans="1:42" ht="14.1" customHeight="1" thickBot="1" x14ac:dyDescent="0.25">
      <c r="A31" s="1"/>
      <c r="C31" s="2"/>
      <c r="D31" s="265"/>
      <c r="E31" s="348"/>
      <c r="F31" s="285"/>
      <c r="G31" s="214"/>
      <c r="H31" s="205">
        <f t="shared" ref="H31" si="84">I30</f>
        <v>0</v>
      </c>
      <c r="I31" s="215"/>
      <c r="J31" s="214"/>
      <c r="K31" s="205">
        <f t="shared" ref="K31" si="85">L30</f>
        <v>0</v>
      </c>
      <c r="L31" s="215"/>
      <c r="M31" s="214"/>
      <c r="N31" s="205">
        <f t="shared" ref="N31" si="86">O30</f>
        <v>0</v>
      </c>
      <c r="O31" s="215"/>
      <c r="P31" s="214"/>
      <c r="Q31" s="205">
        <f t="shared" ref="Q31" si="87">R30</f>
        <v>0</v>
      </c>
      <c r="R31" s="215"/>
      <c r="S31" s="214"/>
      <c r="T31" s="205">
        <f t="shared" ref="T31" si="88">U30</f>
        <v>0</v>
      </c>
      <c r="U31" s="215"/>
      <c r="V31" s="214"/>
      <c r="W31" s="205">
        <f t="shared" ref="W31" si="89">X30</f>
        <v>0</v>
      </c>
      <c r="X31" s="215"/>
      <c r="Y31" s="214"/>
      <c r="Z31" s="205">
        <f t="shared" ref="Z31" si="90">AA30</f>
        <v>0</v>
      </c>
      <c r="AA31" s="215"/>
      <c r="AB31" s="214"/>
      <c r="AC31" s="205">
        <f t="shared" ref="AC31" si="91">AD30</f>
        <v>0</v>
      </c>
      <c r="AD31" s="215"/>
      <c r="AE31" s="214"/>
      <c r="AF31" s="205">
        <f t="shared" ref="AF31" si="92">AG30</f>
        <v>81</v>
      </c>
      <c r="AG31" s="215"/>
      <c r="AH31" s="214"/>
      <c r="AI31" s="205">
        <f t="shared" ref="AI31" si="93">AJ30</f>
        <v>0</v>
      </c>
      <c r="AJ31" s="215"/>
      <c r="AK31" s="214"/>
      <c r="AL31" s="205">
        <f t="shared" ref="AL31" si="94">AM30</f>
        <v>0</v>
      </c>
      <c r="AM31" s="215"/>
      <c r="AN31" s="214"/>
      <c r="AO31" s="205">
        <f t="shared" ref="AO31" si="95">AP30</f>
        <v>0</v>
      </c>
      <c r="AP31" s="216"/>
    </row>
    <row r="32" spans="1:42" ht="14.1" customHeight="1" x14ac:dyDescent="0.25">
      <c r="A32" s="1"/>
      <c r="C32" s="4">
        <v>5</v>
      </c>
      <c r="D32" s="333" t="s">
        <v>227</v>
      </c>
      <c r="E32" s="348" t="s">
        <v>15</v>
      </c>
      <c r="F32" s="285">
        <v>10078139</v>
      </c>
      <c r="G32" s="217"/>
      <c r="H32" s="205">
        <v>10</v>
      </c>
      <c r="I32" s="218"/>
      <c r="J32" s="217"/>
      <c r="K32" s="205">
        <v>15</v>
      </c>
      <c r="L32" s="218"/>
      <c r="M32" s="217"/>
      <c r="N32" s="205">
        <v>20</v>
      </c>
      <c r="O32" s="218"/>
      <c r="P32" s="217"/>
      <c r="Q32" s="205">
        <v>25</v>
      </c>
      <c r="R32" s="218"/>
      <c r="S32" s="217"/>
      <c r="T32" s="205">
        <v>30</v>
      </c>
      <c r="U32" s="218"/>
      <c r="V32" s="217"/>
      <c r="W32" s="205">
        <v>40</v>
      </c>
      <c r="X32" s="218"/>
      <c r="Y32" s="217"/>
      <c r="Z32" s="205">
        <v>55</v>
      </c>
      <c r="AA32" s="218"/>
      <c r="AB32" s="217"/>
      <c r="AC32" s="205">
        <v>65</v>
      </c>
      <c r="AD32" s="218"/>
      <c r="AE32" s="217"/>
      <c r="AF32" s="205">
        <v>75</v>
      </c>
      <c r="AG32" s="218"/>
      <c r="AH32" s="217"/>
      <c r="AI32" s="205">
        <v>85</v>
      </c>
      <c r="AJ32" s="218"/>
      <c r="AK32" s="217"/>
      <c r="AL32" s="205">
        <v>95</v>
      </c>
      <c r="AM32" s="218"/>
      <c r="AN32" s="217"/>
      <c r="AO32" s="205">
        <v>100</v>
      </c>
      <c r="AP32" s="209"/>
    </row>
    <row r="33" spans="1:42" ht="14.1" customHeight="1" x14ac:dyDescent="0.2">
      <c r="A33" s="1"/>
      <c r="C33" s="2"/>
      <c r="D33" s="274" t="s">
        <v>156</v>
      </c>
      <c r="E33" s="348" t="s">
        <v>16</v>
      </c>
      <c r="F33" s="285"/>
      <c r="G33" s="23">
        <v>0</v>
      </c>
      <c r="H33" s="24"/>
      <c r="I33" s="25">
        <f t="shared" ref="I33" si="96">G33</f>
        <v>0</v>
      </c>
      <c r="J33" s="23">
        <v>0</v>
      </c>
      <c r="K33" s="24"/>
      <c r="L33" s="25">
        <f t="shared" ref="L33" si="97">J33</f>
        <v>0</v>
      </c>
      <c r="M33" s="23">
        <v>0</v>
      </c>
      <c r="N33" s="24"/>
      <c r="O33" s="25">
        <f t="shared" ref="O33" si="98">M33</f>
        <v>0</v>
      </c>
      <c r="P33" s="23">
        <v>0</v>
      </c>
      <c r="Q33" s="24"/>
      <c r="R33" s="25">
        <f t="shared" ref="R33" si="99">P33</f>
        <v>0</v>
      </c>
      <c r="S33" s="23">
        <v>0</v>
      </c>
      <c r="T33" s="24"/>
      <c r="U33" s="25">
        <f t="shared" ref="U33" si="100">S33</f>
        <v>0</v>
      </c>
      <c r="V33" s="23">
        <v>0</v>
      </c>
      <c r="W33" s="24"/>
      <c r="X33" s="25">
        <f t="shared" ref="X33" si="101">V33</f>
        <v>0</v>
      </c>
      <c r="Y33" s="23">
        <v>0</v>
      </c>
      <c r="Z33" s="24"/>
      <c r="AA33" s="25">
        <f t="shared" ref="AA33" si="102">Y33</f>
        <v>0</v>
      </c>
      <c r="AB33" s="23">
        <v>0</v>
      </c>
      <c r="AC33" s="24"/>
      <c r="AD33" s="25">
        <f t="shared" ref="AD33" si="103">AB33</f>
        <v>0</v>
      </c>
      <c r="AE33" s="23">
        <v>86</v>
      </c>
      <c r="AF33" s="24"/>
      <c r="AG33" s="25">
        <f t="shared" ref="AG33" si="104">AE33</f>
        <v>86</v>
      </c>
      <c r="AH33" s="23">
        <v>0</v>
      </c>
      <c r="AI33" s="24"/>
      <c r="AJ33" s="25">
        <f t="shared" ref="AJ33" si="105">AH33</f>
        <v>0</v>
      </c>
      <c r="AK33" s="23">
        <v>0</v>
      </c>
      <c r="AL33" s="24"/>
      <c r="AM33" s="25">
        <f t="shared" ref="AM33" si="106">AK33</f>
        <v>0</v>
      </c>
      <c r="AN33" s="23">
        <v>0</v>
      </c>
      <c r="AO33" s="24"/>
      <c r="AP33" s="212">
        <f t="shared" ref="AP33" si="107">AN33</f>
        <v>0</v>
      </c>
    </row>
    <row r="34" spans="1:42" ht="14.1" customHeight="1" thickBot="1" x14ac:dyDescent="0.25">
      <c r="A34" s="1"/>
      <c r="C34" s="2"/>
      <c r="D34" s="265"/>
      <c r="E34" s="348"/>
      <c r="F34" s="285"/>
      <c r="G34" s="214"/>
      <c r="H34" s="205">
        <f t="shared" ref="H34" si="108">I33</f>
        <v>0</v>
      </c>
      <c r="I34" s="215"/>
      <c r="J34" s="214"/>
      <c r="K34" s="205">
        <f t="shared" ref="K34" si="109">L33</f>
        <v>0</v>
      </c>
      <c r="L34" s="215"/>
      <c r="M34" s="214"/>
      <c r="N34" s="205">
        <f t="shared" ref="N34" si="110">O33</f>
        <v>0</v>
      </c>
      <c r="O34" s="215"/>
      <c r="P34" s="214"/>
      <c r="Q34" s="205">
        <f t="shared" ref="Q34" si="111">R33</f>
        <v>0</v>
      </c>
      <c r="R34" s="215"/>
      <c r="S34" s="214"/>
      <c r="T34" s="205">
        <f t="shared" ref="T34" si="112">U33</f>
        <v>0</v>
      </c>
      <c r="U34" s="215"/>
      <c r="V34" s="214"/>
      <c r="W34" s="205">
        <f t="shared" ref="W34" si="113">X33</f>
        <v>0</v>
      </c>
      <c r="X34" s="215"/>
      <c r="Y34" s="214"/>
      <c r="Z34" s="205">
        <f t="shared" ref="Z34" si="114">AA33</f>
        <v>0</v>
      </c>
      <c r="AA34" s="215"/>
      <c r="AB34" s="214"/>
      <c r="AC34" s="205">
        <f t="shared" ref="AC34" si="115">AD33</f>
        <v>0</v>
      </c>
      <c r="AD34" s="215"/>
      <c r="AE34" s="214"/>
      <c r="AF34" s="205">
        <f t="shared" ref="AF34" si="116">AG33</f>
        <v>86</v>
      </c>
      <c r="AG34" s="215"/>
      <c r="AH34" s="214"/>
      <c r="AI34" s="205">
        <f t="shared" ref="AI34" si="117">AJ33</f>
        <v>0</v>
      </c>
      <c r="AJ34" s="215"/>
      <c r="AK34" s="214"/>
      <c r="AL34" s="205">
        <f t="shared" ref="AL34" si="118">AM33</f>
        <v>0</v>
      </c>
      <c r="AM34" s="215"/>
      <c r="AN34" s="214"/>
      <c r="AO34" s="205">
        <f t="shared" ref="AO34" si="119">AP33</f>
        <v>0</v>
      </c>
      <c r="AP34" s="216"/>
    </row>
    <row r="35" spans="1:42" ht="14.1" customHeight="1" x14ac:dyDescent="0.25">
      <c r="A35" s="1"/>
      <c r="C35" s="4">
        <v>6</v>
      </c>
      <c r="D35" s="271" t="s">
        <v>215</v>
      </c>
      <c r="E35" s="261" t="s">
        <v>15</v>
      </c>
      <c r="F35" s="285">
        <v>10006439</v>
      </c>
      <c r="G35" s="217"/>
      <c r="H35" s="205">
        <v>10</v>
      </c>
      <c r="I35" s="218"/>
      <c r="J35" s="217"/>
      <c r="K35" s="205">
        <v>15</v>
      </c>
      <c r="L35" s="218"/>
      <c r="M35" s="217"/>
      <c r="N35" s="205">
        <v>20</v>
      </c>
      <c r="O35" s="218"/>
      <c r="P35" s="217"/>
      <c r="Q35" s="205">
        <v>25</v>
      </c>
      <c r="R35" s="218"/>
      <c r="S35" s="217"/>
      <c r="T35" s="205">
        <v>30</v>
      </c>
      <c r="U35" s="218"/>
      <c r="V35" s="217"/>
      <c r="W35" s="205">
        <v>40</v>
      </c>
      <c r="X35" s="218"/>
      <c r="Y35" s="217"/>
      <c r="Z35" s="205">
        <v>55</v>
      </c>
      <c r="AA35" s="218"/>
      <c r="AB35" s="217"/>
      <c r="AC35" s="205">
        <v>65</v>
      </c>
      <c r="AD35" s="218"/>
      <c r="AE35" s="217"/>
      <c r="AF35" s="205">
        <v>75</v>
      </c>
      <c r="AG35" s="218"/>
      <c r="AH35" s="217"/>
      <c r="AI35" s="205">
        <v>85</v>
      </c>
      <c r="AJ35" s="218"/>
      <c r="AK35" s="217"/>
      <c r="AL35" s="205">
        <v>95</v>
      </c>
      <c r="AM35" s="218"/>
      <c r="AN35" s="217"/>
      <c r="AO35" s="205">
        <v>100</v>
      </c>
      <c r="AP35" s="209"/>
    </row>
    <row r="36" spans="1:42" ht="14.1" customHeight="1" x14ac:dyDescent="0.2">
      <c r="A36" s="1"/>
      <c r="C36" s="2"/>
      <c r="D36" s="274" t="s">
        <v>157</v>
      </c>
      <c r="E36" s="261" t="s">
        <v>16</v>
      </c>
      <c r="F36" s="285"/>
      <c r="G36" s="23">
        <v>0</v>
      </c>
      <c r="H36" s="24"/>
      <c r="I36" s="25">
        <f t="shared" ref="I36" si="120">G36</f>
        <v>0</v>
      </c>
      <c r="J36" s="23">
        <v>0</v>
      </c>
      <c r="K36" s="24"/>
      <c r="L36" s="25">
        <f t="shared" ref="L36" si="121">J36</f>
        <v>0</v>
      </c>
      <c r="M36" s="23">
        <v>0</v>
      </c>
      <c r="N36" s="24"/>
      <c r="O36" s="25">
        <f t="shared" ref="O36" si="122">M36</f>
        <v>0</v>
      </c>
      <c r="P36" s="23">
        <v>0</v>
      </c>
      <c r="Q36" s="24"/>
      <c r="R36" s="25">
        <f t="shared" ref="R36" si="123">P36</f>
        <v>0</v>
      </c>
      <c r="S36" s="23">
        <v>0</v>
      </c>
      <c r="T36" s="24"/>
      <c r="U36" s="25">
        <f t="shared" ref="U36" si="124">S36</f>
        <v>0</v>
      </c>
      <c r="V36" s="23">
        <v>32</v>
      </c>
      <c r="W36" s="24"/>
      <c r="X36" s="25">
        <f t="shared" ref="X36" si="125">V36</f>
        <v>32</v>
      </c>
      <c r="Y36" s="23">
        <v>78</v>
      </c>
      <c r="Z36" s="24"/>
      <c r="AA36" s="25">
        <f t="shared" ref="AA36" si="126">Y36</f>
        <v>78</v>
      </c>
      <c r="AB36" s="23">
        <v>78</v>
      </c>
      <c r="AC36" s="24"/>
      <c r="AD36" s="25">
        <f t="shared" ref="AD36" si="127">AB36</f>
        <v>78</v>
      </c>
      <c r="AE36" s="23">
        <v>91</v>
      </c>
      <c r="AF36" s="24"/>
      <c r="AG36" s="25">
        <f t="shared" ref="AG36" si="128">AE36</f>
        <v>91</v>
      </c>
      <c r="AH36" s="23">
        <v>0</v>
      </c>
      <c r="AI36" s="24"/>
      <c r="AJ36" s="25">
        <f t="shared" ref="AJ36" si="129">AH36</f>
        <v>0</v>
      </c>
      <c r="AK36" s="23">
        <v>0</v>
      </c>
      <c r="AL36" s="24"/>
      <c r="AM36" s="25">
        <f t="shared" ref="AM36" si="130">AK36</f>
        <v>0</v>
      </c>
      <c r="AN36" s="23">
        <v>0</v>
      </c>
      <c r="AO36" s="24"/>
      <c r="AP36" s="212">
        <f t="shared" ref="AP36" si="131">AN36</f>
        <v>0</v>
      </c>
    </row>
    <row r="37" spans="1:42" ht="14.1" customHeight="1" thickBot="1" x14ac:dyDescent="0.25">
      <c r="A37" s="1"/>
      <c r="C37" s="2"/>
      <c r="D37" s="265"/>
      <c r="E37" s="261"/>
      <c r="F37" s="285"/>
      <c r="G37" s="214"/>
      <c r="H37" s="205">
        <f t="shared" ref="H37" si="132">I36</f>
        <v>0</v>
      </c>
      <c r="I37" s="215"/>
      <c r="J37" s="214"/>
      <c r="K37" s="205">
        <f t="shared" ref="K37" si="133">L36</f>
        <v>0</v>
      </c>
      <c r="L37" s="215"/>
      <c r="M37" s="214"/>
      <c r="N37" s="205">
        <f t="shared" ref="N37" si="134">O36</f>
        <v>0</v>
      </c>
      <c r="O37" s="215"/>
      <c r="P37" s="214"/>
      <c r="Q37" s="205">
        <f t="shared" ref="Q37" si="135">R36</f>
        <v>0</v>
      </c>
      <c r="R37" s="215"/>
      <c r="S37" s="214"/>
      <c r="T37" s="205">
        <f t="shared" ref="T37" si="136">U36</f>
        <v>0</v>
      </c>
      <c r="U37" s="215"/>
      <c r="V37" s="214"/>
      <c r="W37" s="205">
        <f t="shared" ref="W37" si="137">X36</f>
        <v>32</v>
      </c>
      <c r="X37" s="215"/>
      <c r="Y37" s="214"/>
      <c r="Z37" s="205">
        <f t="shared" ref="Z37" si="138">AA36</f>
        <v>78</v>
      </c>
      <c r="AA37" s="215"/>
      <c r="AB37" s="214"/>
      <c r="AC37" s="205">
        <f t="shared" ref="AC37" si="139">AD36</f>
        <v>78</v>
      </c>
      <c r="AD37" s="215"/>
      <c r="AE37" s="214"/>
      <c r="AF37" s="205">
        <f t="shared" ref="AF37" si="140">AG36</f>
        <v>91</v>
      </c>
      <c r="AG37" s="215"/>
      <c r="AH37" s="214"/>
      <c r="AI37" s="205">
        <f t="shared" ref="AI37" si="141">AJ36</f>
        <v>0</v>
      </c>
      <c r="AJ37" s="215"/>
      <c r="AK37" s="214"/>
      <c r="AL37" s="205">
        <f t="shared" ref="AL37" si="142">AM36</f>
        <v>0</v>
      </c>
      <c r="AM37" s="215"/>
      <c r="AN37" s="214"/>
      <c r="AO37" s="205">
        <f t="shared" ref="AO37" si="143">AP36</f>
        <v>0</v>
      </c>
      <c r="AP37" s="216"/>
    </row>
    <row r="38" spans="1:42" ht="14.1" customHeight="1" x14ac:dyDescent="0.25">
      <c r="A38" s="1"/>
      <c r="C38" s="4">
        <v>7</v>
      </c>
      <c r="D38" s="271" t="s">
        <v>216</v>
      </c>
      <c r="E38" s="263" t="s">
        <v>15</v>
      </c>
      <c r="F38" s="272">
        <v>129499392</v>
      </c>
      <c r="G38" s="217"/>
      <c r="H38" s="205">
        <v>10</v>
      </c>
      <c r="I38" s="218"/>
      <c r="J38" s="217"/>
      <c r="K38" s="205">
        <v>15</v>
      </c>
      <c r="L38" s="218"/>
      <c r="M38" s="217"/>
      <c r="N38" s="205">
        <v>20</v>
      </c>
      <c r="O38" s="218"/>
      <c r="P38" s="217"/>
      <c r="Q38" s="205">
        <v>25</v>
      </c>
      <c r="R38" s="218"/>
      <c r="S38" s="217"/>
      <c r="T38" s="205">
        <v>30</v>
      </c>
      <c r="U38" s="218"/>
      <c r="V38" s="217"/>
      <c r="W38" s="205">
        <v>40</v>
      </c>
      <c r="X38" s="218"/>
      <c r="Y38" s="217"/>
      <c r="Z38" s="205">
        <v>55</v>
      </c>
      <c r="AA38" s="218"/>
      <c r="AB38" s="217"/>
      <c r="AC38" s="205">
        <v>65</v>
      </c>
      <c r="AD38" s="218"/>
      <c r="AE38" s="217"/>
      <c r="AF38" s="205">
        <v>75</v>
      </c>
      <c r="AG38" s="218"/>
      <c r="AH38" s="217"/>
      <c r="AI38" s="205">
        <v>85</v>
      </c>
      <c r="AJ38" s="218"/>
      <c r="AK38" s="217"/>
      <c r="AL38" s="205">
        <v>95</v>
      </c>
      <c r="AM38" s="218"/>
      <c r="AN38" s="217"/>
      <c r="AO38" s="205">
        <v>100</v>
      </c>
      <c r="AP38" s="209"/>
    </row>
    <row r="39" spans="1:42" ht="14.1" customHeight="1" x14ac:dyDescent="0.2">
      <c r="A39" s="1"/>
      <c r="C39" s="2"/>
      <c r="D39" s="274" t="s">
        <v>105</v>
      </c>
      <c r="E39" s="261" t="s">
        <v>16</v>
      </c>
      <c r="F39" s="285"/>
      <c r="G39" s="23">
        <v>0</v>
      </c>
      <c r="H39" s="24"/>
      <c r="I39" s="25">
        <f t="shared" ref="I39" si="144">G39</f>
        <v>0</v>
      </c>
      <c r="J39" s="23">
        <v>4</v>
      </c>
      <c r="K39" s="24"/>
      <c r="L39" s="25">
        <f t="shared" ref="L39" si="145">J39</f>
        <v>4</v>
      </c>
      <c r="M39" s="23">
        <v>35</v>
      </c>
      <c r="N39" s="24"/>
      <c r="O39" s="25">
        <f t="shared" ref="O39" si="146">M39</f>
        <v>35</v>
      </c>
      <c r="P39" s="23">
        <v>35</v>
      </c>
      <c r="Q39" s="24"/>
      <c r="R39" s="25">
        <f t="shared" ref="R39" si="147">P39</f>
        <v>35</v>
      </c>
      <c r="S39" s="23">
        <v>36</v>
      </c>
      <c r="T39" s="24"/>
      <c r="U39" s="25">
        <f t="shared" ref="U39" si="148">S39</f>
        <v>36</v>
      </c>
      <c r="V39" s="23">
        <v>47</v>
      </c>
      <c r="W39" s="24"/>
      <c r="X39" s="25">
        <f t="shared" ref="X39" si="149">V39</f>
        <v>47</v>
      </c>
      <c r="Y39" s="23">
        <v>51</v>
      </c>
      <c r="Z39" s="24"/>
      <c r="AA39" s="25">
        <f t="shared" ref="AA39" si="150">Y39</f>
        <v>51</v>
      </c>
      <c r="AB39" s="23">
        <v>56</v>
      </c>
      <c r="AC39" s="24"/>
      <c r="AD39" s="25">
        <f t="shared" ref="AD39" si="151">AB39</f>
        <v>56</v>
      </c>
      <c r="AE39" s="23">
        <v>0</v>
      </c>
      <c r="AF39" s="24"/>
      <c r="AG39" s="25">
        <f t="shared" ref="AG39" si="152">AE39</f>
        <v>0</v>
      </c>
      <c r="AH39" s="23">
        <v>0</v>
      </c>
      <c r="AI39" s="24"/>
      <c r="AJ39" s="25">
        <f t="shared" ref="AJ39" si="153">AH39</f>
        <v>0</v>
      </c>
      <c r="AK39" s="23">
        <v>0</v>
      </c>
      <c r="AL39" s="24"/>
      <c r="AM39" s="25">
        <f t="shared" ref="AM39" si="154">AK39</f>
        <v>0</v>
      </c>
      <c r="AN39" s="23">
        <v>0</v>
      </c>
      <c r="AO39" s="24"/>
      <c r="AP39" s="212">
        <f t="shared" ref="AP39" si="155">AN39</f>
        <v>0</v>
      </c>
    </row>
    <row r="40" spans="1:42" ht="14.1" customHeight="1" thickBot="1" x14ac:dyDescent="0.25">
      <c r="A40" s="1"/>
      <c r="C40" s="93"/>
      <c r="D40" s="286"/>
      <c r="E40" s="268"/>
      <c r="F40" s="298"/>
      <c r="G40" s="214"/>
      <c r="H40" s="205">
        <f t="shared" ref="H40" si="156">I39</f>
        <v>0</v>
      </c>
      <c r="I40" s="215"/>
      <c r="J40" s="214"/>
      <c r="K40" s="205">
        <f t="shared" ref="K40" si="157">L39</f>
        <v>4</v>
      </c>
      <c r="L40" s="215"/>
      <c r="M40" s="214"/>
      <c r="N40" s="205">
        <f t="shared" ref="N40" si="158">O39</f>
        <v>35</v>
      </c>
      <c r="O40" s="215"/>
      <c r="P40" s="214"/>
      <c r="Q40" s="205">
        <f t="shared" ref="Q40" si="159">R39</f>
        <v>35</v>
      </c>
      <c r="R40" s="215"/>
      <c r="S40" s="214"/>
      <c r="T40" s="205">
        <f t="shared" ref="T40" si="160">U39</f>
        <v>36</v>
      </c>
      <c r="U40" s="215"/>
      <c r="V40" s="214"/>
      <c r="W40" s="205">
        <f t="shared" ref="W40" si="161">X39</f>
        <v>47</v>
      </c>
      <c r="X40" s="215"/>
      <c r="Y40" s="214"/>
      <c r="Z40" s="205">
        <f t="shared" ref="Z40" si="162">AA39</f>
        <v>51</v>
      </c>
      <c r="AA40" s="215"/>
      <c r="AB40" s="214"/>
      <c r="AC40" s="205">
        <f t="shared" ref="AC40" si="163">AD39</f>
        <v>56</v>
      </c>
      <c r="AD40" s="215"/>
      <c r="AE40" s="214"/>
      <c r="AF40" s="205">
        <f t="shared" ref="AF40" si="164">AG39</f>
        <v>0</v>
      </c>
      <c r="AG40" s="215"/>
      <c r="AH40" s="214"/>
      <c r="AI40" s="205">
        <f t="shared" ref="AI40" si="165">AJ39</f>
        <v>0</v>
      </c>
      <c r="AJ40" s="215"/>
      <c r="AK40" s="214"/>
      <c r="AL40" s="205">
        <f t="shared" ref="AL40" si="166">AM39</f>
        <v>0</v>
      </c>
      <c r="AM40" s="215"/>
      <c r="AN40" s="214"/>
      <c r="AO40" s="205">
        <f t="shared" ref="AO40" si="167">AP39</f>
        <v>0</v>
      </c>
      <c r="AP40" s="216"/>
    </row>
    <row r="41" spans="1:42" ht="14.1" customHeight="1" x14ac:dyDescent="0.2">
      <c r="A41" s="1"/>
      <c r="C41" s="381"/>
      <c r="D41" s="382"/>
      <c r="E41" s="259"/>
      <c r="F41" s="383"/>
      <c r="G41" s="420"/>
      <c r="H41" s="419"/>
      <c r="I41" s="421"/>
      <c r="J41" s="421"/>
      <c r="K41" s="419"/>
      <c r="L41" s="421"/>
      <c r="M41" s="421"/>
      <c r="N41" s="419"/>
      <c r="O41" s="421"/>
      <c r="P41" s="421"/>
      <c r="Q41" s="419"/>
      <c r="R41" s="421"/>
      <c r="S41" s="421"/>
      <c r="T41" s="419"/>
      <c r="U41" s="421"/>
      <c r="V41" s="421"/>
      <c r="W41" s="419"/>
      <c r="X41" s="421"/>
      <c r="Y41" s="421"/>
      <c r="Z41" s="419"/>
      <c r="AA41" s="421"/>
      <c r="AB41" s="421"/>
      <c r="AC41" s="419"/>
      <c r="AD41" s="421"/>
      <c r="AE41" s="421"/>
      <c r="AF41" s="419"/>
      <c r="AG41" s="421"/>
      <c r="AH41" s="421"/>
      <c r="AI41" s="419"/>
      <c r="AJ41" s="421"/>
      <c r="AK41" s="421"/>
      <c r="AL41" s="419"/>
      <c r="AM41" s="421"/>
      <c r="AN41" s="421"/>
      <c r="AO41" s="419"/>
      <c r="AP41" s="422"/>
    </row>
    <row r="42" spans="1:42" ht="14.1" customHeight="1" x14ac:dyDescent="0.25">
      <c r="A42" s="1"/>
      <c r="C42" s="187" t="s">
        <v>106</v>
      </c>
      <c r="D42" s="376" t="s">
        <v>78</v>
      </c>
      <c r="E42" s="334" t="s">
        <v>15</v>
      </c>
      <c r="F42" s="285">
        <f>F44+F47+F55+F58+F61</f>
        <v>51066954</v>
      </c>
      <c r="G42" s="423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12"/>
    </row>
    <row r="43" spans="1:42" ht="14.1" customHeight="1" thickBot="1" x14ac:dyDescent="0.3">
      <c r="A43" s="1"/>
      <c r="C43" s="377"/>
      <c r="D43" s="378" t="s">
        <v>241</v>
      </c>
      <c r="E43" s="366" t="s">
        <v>16</v>
      </c>
      <c r="F43" s="298"/>
      <c r="G43" s="424"/>
      <c r="H43" s="210"/>
      <c r="I43" s="211"/>
      <c r="J43" s="211"/>
      <c r="K43" s="210"/>
      <c r="L43" s="211"/>
      <c r="M43" s="211"/>
      <c r="N43" s="210"/>
      <c r="O43" s="211"/>
      <c r="P43" s="211"/>
      <c r="Q43" s="210"/>
      <c r="R43" s="211"/>
      <c r="S43" s="211"/>
      <c r="T43" s="210"/>
      <c r="U43" s="211"/>
      <c r="V43" s="211"/>
      <c r="W43" s="210"/>
      <c r="X43" s="211"/>
      <c r="Y43" s="211"/>
      <c r="Z43" s="210"/>
      <c r="AA43" s="211"/>
      <c r="AB43" s="211"/>
      <c r="AC43" s="210"/>
      <c r="AD43" s="211"/>
      <c r="AE43" s="211"/>
      <c r="AF43" s="210"/>
      <c r="AG43" s="211"/>
      <c r="AH43" s="211"/>
      <c r="AI43" s="210"/>
      <c r="AJ43" s="211"/>
      <c r="AK43" s="211"/>
      <c r="AL43" s="210"/>
      <c r="AM43" s="211"/>
      <c r="AN43" s="211"/>
      <c r="AO43" s="210"/>
      <c r="AP43" s="425"/>
    </row>
    <row r="44" spans="1:42" ht="14.1" customHeight="1" x14ac:dyDescent="0.25">
      <c r="A44" s="1"/>
      <c r="C44" s="4">
        <v>8</v>
      </c>
      <c r="D44" s="271" t="s">
        <v>217</v>
      </c>
      <c r="E44" s="263" t="s">
        <v>15</v>
      </c>
      <c r="F44" s="412">
        <v>10064754</v>
      </c>
      <c r="G44" s="217"/>
      <c r="H44" s="205">
        <v>10</v>
      </c>
      <c r="I44" s="218"/>
      <c r="J44" s="217"/>
      <c r="K44" s="205">
        <v>15</v>
      </c>
      <c r="L44" s="218"/>
      <c r="M44" s="217"/>
      <c r="N44" s="205">
        <v>20</v>
      </c>
      <c r="O44" s="218"/>
      <c r="P44" s="217"/>
      <c r="Q44" s="205">
        <v>25</v>
      </c>
      <c r="R44" s="218"/>
      <c r="S44" s="217"/>
      <c r="T44" s="205">
        <v>30</v>
      </c>
      <c r="U44" s="218"/>
      <c r="V44" s="217"/>
      <c r="W44" s="205">
        <v>40</v>
      </c>
      <c r="X44" s="218"/>
      <c r="Y44" s="217"/>
      <c r="Z44" s="205">
        <v>55</v>
      </c>
      <c r="AA44" s="218"/>
      <c r="AB44" s="217"/>
      <c r="AC44" s="205">
        <v>65</v>
      </c>
      <c r="AD44" s="218"/>
      <c r="AE44" s="217"/>
      <c r="AF44" s="205">
        <v>75</v>
      </c>
      <c r="AG44" s="218"/>
      <c r="AH44" s="217"/>
      <c r="AI44" s="205">
        <v>85</v>
      </c>
      <c r="AJ44" s="218"/>
      <c r="AK44" s="217"/>
      <c r="AL44" s="205">
        <v>95</v>
      </c>
      <c r="AM44" s="218"/>
      <c r="AN44" s="217"/>
      <c r="AO44" s="205">
        <v>100</v>
      </c>
      <c r="AP44" s="209"/>
    </row>
    <row r="45" spans="1:42" ht="14.1" customHeight="1" x14ac:dyDescent="0.2">
      <c r="A45" s="1"/>
      <c r="C45" s="2"/>
      <c r="D45" s="274" t="s">
        <v>158</v>
      </c>
      <c r="E45" s="263" t="s">
        <v>16</v>
      </c>
      <c r="F45" s="413"/>
      <c r="G45" s="23">
        <v>0</v>
      </c>
      <c r="H45" s="24"/>
      <c r="I45" s="25">
        <f t="shared" ref="I45" si="168">G45</f>
        <v>0</v>
      </c>
      <c r="J45" s="23">
        <v>43</v>
      </c>
      <c r="K45" s="24"/>
      <c r="L45" s="25">
        <f t="shared" ref="L45" si="169">J45</f>
        <v>43</v>
      </c>
      <c r="M45" s="23">
        <v>43</v>
      </c>
      <c r="N45" s="24"/>
      <c r="O45" s="25">
        <f t="shared" ref="O45" si="170">M45</f>
        <v>43</v>
      </c>
      <c r="P45" s="23">
        <v>43</v>
      </c>
      <c r="Q45" s="24"/>
      <c r="R45" s="25">
        <f t="shared" ref="R45" si="171">P45</f>
        <v>43</v>
      </c>
      <c r="S45" s="23">
        <v>43</v>
      </c>
      <c r="T45" s="24"/>
      <c r="U45" s="25">
        <f t="shared" ref="U45" si="172">S45</f>
        <v>43</v>
      </c>
      <c r="V45" s="23">
        <v>43</v>
      </c>
      <c r="W45" s="24"/>
      <c r="X45" s="25">
        <f t="shared" ref="X45" si="173">V45</f>
        <v>43</v>
      </c>
      <c r="Y45" s="23">
        <v>67</v>
      </c>
      <c r="Z45" s="24"/>
      <c r="AA45" s="25">
        <f t="shared" ref="AA45" si="174">Y45</f>
        <v>67</v>
      </c>
      <c r="AB45" s="23">
        <v>77</v>
      </c>
      <c r="AC45" s="24"/>
      <c r="AD45" s="25">
        <f t="shared" ref="AD45" si="175">AB45</f>
        <v>77</v>
      </c>
      <c r="AE45" s="23">
        <v>85</v>
      </c>
      <c r="AF45" s="24"/>
      <c r="AG45" s="25">
        <f t="shared" ref="AG45" si="176">AE45</f>
        <v>85</v>
      </c>
      <c r="AH45" s="23">
        <v>0</v>
      </c>
      <c r="AI45" s="24"/>
      <c r="AJ45" s="25">
        <f t="shared" ref="AJ45" si="177">AH45</f>
        <v>0</v>
      </c>
      <c r="AK45" s="23">
        <v>0</v>
      </c>
      <c r="AL45" s="24"/>
      <c r="AM45" s="25">
        <f t="shared" ref="AM45" si="178">AK45</f>
        <v>0</v>
      </c>
      <c r="AN45" s="23">
        <v>0</v>
      </c>
      <c r="AO45" s="24"/>
      <c r="AP45" s="212">
        <f t="shared" ref="AP45" si="179">AN45</f>
        <v>0</v>
      </c>
    </row>
    <row r="46" spans="1:42" ht="14.1" customHeight="1" thickBot="1" x14ac:dyDescent="0.25">
      <c r="A46" s="1"/>
      <c r="C46" s="2"/>
      <c r="D46" s="260"/>
      <c r="E46" s="261"/>
      <c r="F46" s="285"/>
      <c r="G46" s="214"/>
      <c r="H46" s="205">
        <f t="shared" ref="H46" si="180">I45</f>
        <v>0</v>
      </c>
      <c r="I46" s="215"/>
      <c r="J46" s="214"/>
      <c r="K46" s="205">
        <f t="shared" ref="K46" si="181">L45</f>
        <v>43</v>
      </c>
      <c r="L46" s="215"/>
      <c r="M46" s="214"/>
      <c r="N46" s="205">
        <f t="shared" ref="N46" si="182">O45</f>
        <v>43</v>
      </c>
      <c r="O46" s="215"/>
      <c r="P46" s="214"/>
      <c r="Q46" s="205">
        <f t="shared" ref="Q46" si="183">R45</f>
        <v>43</v>
      </c>
      <c r="R46" s="215"/>
      <c r="S46" s="214"/>
      <c r="T46" s="205">
        <f t="shared" ref="T46" si="184">U45</f>
        <v>43</v>
      </c>
      <c r="U46" s="215"/>
      <c r="V46" s="214"/>
      <c r="W46" s="205">
        <f t="shared" ref="W46" si="185">X45</f>
        <v>43</v>
      </c>
      <c r="X46" s="215"/>
      <c r="Y46" s="214"/>
      <c r="Z46" s="205">
        <f t="shared" ref="Z46" si="186">AA45</f>
        <v>67</v>
      </c>
      <c r="AA46" s="215"/>
      <c r="AB46" s="214"/>
      <c r="AC46" s="205">
        <f t="shared" ref="AC46" si="187">AD45</f>
        <v>77</v>
      </c>
      <c r="AD46" s="215"/>
      <c r="AE46" s="214"/>
      <c r="AF46" s="205">
        <f t="shared" ref="AF46" si="188">AG45</f>
        <v>85</v>
      </c>
      <c r="AG46" s="215"/>
      <c r="AH46" s="214"/>
      <c r="AI46" s="205">
        <f t="shared" ref="AI46" si="189">AJ45</f>
        <v>0</v>
      </c>
      <c r="AJ46" s="215"/>
      <c r="AK46" s="214"/>
      <c r="AL46" s="205">
        <f t="shared" ref="AL46" si="190">AM45</f>
        <v>0</v>
      </c>
      <c r="AM46" s="215"/>
      <c r="AN46" s="214"/>
      <c r="AO46" s="205">
        <f t="shared" ref="AO46" si="191">AP45</f>
        <v>0</v>
      </c>
      <c r="AP46" s="216"/>
    </row>
    <row r="47" spans="1:42" ht="14.1" customHeight="1" x14ac:dyDescent="0.25">
      <c r="A47" s="1"/>
      <c r="C47" s="4">
        <v>9</v>
      </c>
      <c r="D47" s="271" t="s">
        <v>218</v>
      </c>
      <c r="E47" s="263" t="s">
        <v>15</v>
      </c>
      <c r="F47" s="277">
        <v>10970400</v>
      </c>
      <c r="G47" s="217"/>
      <c r="H47" s="205">
        <v>10</v>
      </c>
      <c r="I47" s="218"/>
      <c r="J47" s="217"/>
      <c r="K47" s="205">
        <v>15</v>
      </c>
      <c r="L47" s="218"/>
      <c r="M47" s="217"/>
      <c r="N47" s="205">
        <v>20</v>
      </c>
      <c r="O47" s="218"/>
      <c r="P47" s="217"/>
      <c r="Q47" s="205">
        <v>25</v>
      </c>
      <c r="R47" s="218"/>
      <c r="S47" s="217"/>
      <c r="T47" s="205">
        <v>30</v>
      </c>
      <c r="U47" s="218"/>
      <c r="V47" s="217"/>
      <c r="W47" s="205">
        <v>40</v>
      </c>
      <c r="X47" s="218"/>
      <c r="Y47" s="217"/>
      <c r="Z47" s="205">
        <v>55</v>
      </c>
      <c r="AA47" s="218"/>
      <c r="AB47" s="217"/>
      <c r="AC47" s="205">
        <v>65</v>
      </c>
      <c r="AD47" s="218"/>
      <c r="AE47" s="217"/>
      <c r="AF47" s="205">
        <v>75</v>
      </c>
      <c r="AG47" s="218"/>
      <c r="AH47" s="217"/>
      <c r="AI47" s="205">
        <v>85</v>
      </c>
      <c r="AJ47" s="218"/>
      <c r="AK47" s="217"/>
      <c r="AL47" s="205">
        <v>95</v>
      </c>
      <c r="AM47" s="218"/>
      <c r="AN47" s="217"/>
      <c r="AO47" s="205">
        <v>100</v>
      </c>
      <c r="AP47" s="209"/>
    </row>
    <row r="48" spans="1:42" ht="14.1" customHeight="1" x14ac:dyDescent="0.2">
      <c r="A48" s="1"/>
      <c r="C48" s="2"/>
      <c r="D48" s="278" t="s">
        <v>116</v>
      </c>
      <c r="E48" s="263" t="s">
        <v>16</v>
      </c>
      <c r="F48" s="413"/>
      <c r="G48" s="23">
        <v>0</v>
      </c>
      <c r="H48" s="24"/>
      <c r="I48" s="25">
        <f t="shared" ref="I48" si="192">G48</f>
        <v>0</v>
      </c>
      <c r="J48" s="23">
        <v>33</v>
      </c>
      <c r="K48" s="24"/>
      <c r="L48" s="25">
        <f t="shared" ref="L48" si="193">J48</f>
        <v>33</v>
      </c>
      <c r="M48" s="23">
        <v>33</v>
      </c>
      <c r="N48" s="24"/>
      <c r="O48" s="25">
        <f t="shared" ref="O48" si="194">M48</f>
        <v>33</v>
      </c>
      <c r="P48" s="23">
        <v>33</v>
      </c>
      <c r="Q48" s="24"/>
      <c r="R48" s="25">
        <f t="shared" ref="R48" si="195">P48</f>
        <v>33</v>
      </c>
      <c r="S48" s="23">
        <v>61</v>
      </c>
      <c r="T48" s="24"/>
      <c r="U48" s="25">
        <f t="shared" ref="U48" si="196">S48</f>
        <v>61</v>
      </c>
      <c r="V48" s="23">
        <v>74</v>
      </c>
      <c r="W48" s="24"/>
      <c r="X48" s="25">
        <f t="shared" ref="X48" si="197">V48</f>
        <v>74</v>
      </c>
      <c r="Y48" s="23">
        <v>88</v>
      </c>
      <c r="Z48" s="24"/>
      <c r="AA48" s="25">
        <f t="shared" ref="AA48" si="198">Y48</f>
        <v>88</v>
      </c>
      <c r="AB48" s="23">
        <v>99</v>
      </c>
      <c r="AC48" s="24"/>
      <c r="AD48" s="25">
        <f t="shared" ref="AD48" si="199">AB48</f>
        <v>99</v>
      </c>
      <c r="AE48" s="23">
        <v>0</v>
      </c>
      <c r="AF48" s="24"/>
      <c r="AG48" s="25">
        <f t="shared" ref="AG48" si="200">AE48</f>
        <v>0</v>
      </c>
      <c r="AH48" s="23">
        <v>0</v>
      </c>
      <c r="AI48" s="24"/>
      <c r="AJ48" s="25">
        <f t="shared" ref="AJ48" si="201">AH48</f>
        <v>0</v>
      </c>
      <c r="AK48" s="23">
        <v>0</v>
      </c>
      <c r="AL48" s="24"/>
      <c r="AM48" s="25">
        <f t="shared" ref="AM48" si="202">AK48</f>
        <v>0</v>
      </c>
      <c r="AN48" s="23">
        <v>0</v>
      </c>
      <c r="AO48" s="24"/>
      <c r="AP48" s="212">
        <f t="shared" ref="AP48" si="203">AN48</f>
        <v>0</v>
      </c>
    </row>
    <row r="49" spans="1:42" ht="14.1" customHeight="1" thickBot="1" x14ac:dyDescent="0.25">
      <c r="A49" s="1"/>
      <c r="C49" s="93"/>
      <c r="D49" s="290"/>
      <c r="E49" s="268"/>
      <c r="F49" s="298"/>
      <c r="G49" s="219"/>
      <c r="H49" s="210">
        <f t="shared" ref="H49" si="204">I48</f>
        <v>0</v>
      </c>
      <c r="I49" s="220"/>
      <c r="J49" s="219"/>
      <c r="K49" s="210">
        <f t="shared" ref="K49" si="205">L48</f>
        <v>33</v>
      </c>
      <c r="L49" s="220"/>
      <c r="M49" s="219"/>
      <c r="N49" s="210">
        <f t="shared" ref="N49" si="206">O48</f>
        <v>33</v>
      </c>
      <c r="O49" s="220"/>
      <c r="P49" s="219"/>
      <c r="Q49" s="210">
        <f t="shared" ref="Q49" si="207">R48</f>
        <v>33</v>
      </c>
      <c r="R49" s="220"/>
      <c r="S49" s="219"/>
      <c r="T49" s="210">
        <f t="shared" ref="T49" si="208">U48</f>
        <v>61</v>
      </c>
      <c r="U49" s="220"/>
      <c r="V49" s="219"/>
      <c r="W49" s="210">
        <f t="shared" ref="W49" si="209">X48</f>
        <v>74</v>
      </c>
      <c r="X49" s="220"/>
      <c r="Y49" s="219"/>
      <c r="Z49" s="210">
        <f t="shared" ref="Z49" si="210">AA48</f>
        <v>88</v>
      </c>
      <c r="AA49" s="220"/>
      <c r="AB49" s="219"/>
      <c r="AC49" s="210">
        <f t="shared" ref="AC49" si="211">AD48</f>
        <v>99</v>
      </c>
      <c r="AD49" s="220"/>
      <c r="AE49" s="219"/>
      <c r="AF49" s="210">
        <f t="shared" ref="AF49" si="212">AG48</f>
        <v>0</v>
      </c>
      <c r="AG49" s="220"/>
      <c r="AH49" s="219"/>
      <c r="AI49" s="210">
        <f t="shared" ref="AI49" si="213">AJ48</f>
        <v>0</v>
      </c>
      <c r="AJ49" s="220"/>
      <c r="AK49" s="219"/>
      <c r="AL49" s="210">
        <f t="shared" ref="AL49" si="214">AM48</f>
        <v>0</v>
      </c>
      <c r="AM49" s="220"/>
      <c r="AN49" s="219"/>
      <c r="AO49" s="210">
        <f t="shared" ref="AO49" si="215">AP48</f>
        <v>0</v>
      </c>
      <c r="AP49" s="221"/>
    </row>
    <row r="50" spans="1:42" ht="14.1" customHeight="1" x14ac:dyDescent="0.2">
      <c r="A50" s="1"/>
      <c r="C50" s="194"/>
      <c r="D50" s="260"/>
      <c r="E50" s="269"/>
      <c r="F50" s="285"/>
      <c r="G50" s="206"/>
      <c r="H50" s="205"/>
      <c r="I50" s="206"/>
      <c r="J50" s="206"/>
      <c r="K50" s="205"/>
      <c r="L50" s="206"/>
      <c r="M50" s="206"/>
      <c r="N50" s="205"/>
      <c r="O50" s="206"/>
      <c r="P50" s="206"/>
      <c r="Q50" s="205"/>
      <c r="R50" s="206"/>
      <c r="S50" s="206"/>
      <c r="T50" s="205"/>
      <c r="U50" s="206"/>
      <c r="V50" s="206"/>
      <c r="W50" s="205"/>
      <c r="X50" s="206"/>
      <c r="Y50" s="206"/>
      <c r="Z50" s="205"/>
      <c r="AA50" s="206"/>
      <c r="AB50" s="206"/>
      <c r="AC50" s="205"/>
      <c r="AD50" s="206"/>
      <c r="AE50" s="206"/>
      <c r="AF50" s="205"/>
      <c r="AG50" s="206"/>
      <c r="AH50" s="206"/>
      <c r="AI50" s="205"/>
      <c r="AJ50" s="206"/>
      <c r="AK50" s="206"/>
      <c r="AL50" s="205"/>
      <c r="AM50" s="206"/>
      <c r="AN50" s="206"/>
      <c r="AO50" s="205"/>
      <c r="AP50" s="206"/>
    </row>
    <row r="51" spans="1:42" ht="14.1" customHeight="1" x14ac:dyDescent="0.2">
      <c r="A51" s="1"/>
      <c r="C51" s="194"/>
      <c r="D51" s="260"/>
      <c r="E51" s="269"/>
      <c r="F51" s="285"/>
      <c r="G51" s="206"/>
      <c r="H51" s="205"/>
      <c r="I51" s="206"/>
      <c r="J51" s="206"/>
      <c r="K51" s="205"/>
      <c r="L51" s="206"/>
      <c r="M51" s="206"/>
      <c r="N51" s="205"/>
      <c r="O51" s="206"/>
      <c r="P51" s="206"/>
      <c r="Q51" s="205"/>
      <c r="R51" s="206"/>
      <c r="S51" s="206"/>
      <c r="T51" s="205"/>
      <c r="U51" s="206"/>
      <c r="V51" s="206"/>
      <c r="W51" s="205"/>
      <c r="X51" s="206"/>
      <c r="Y51" s="206"/>
      <c r="Z51" s="205"/>
      <c r="AA51" s="206"/>
      <c r="AB51" s="206"/>
      <c r="AC51" s="205"/>
      <c r="AD51" s="206"/>
      <c r="AE51" s="206"/>
      <c r="AF51" s="205"/>
      <c r="AG51" s="206"/>
      <c r="AH51" s="206"/>
      <c r="AI51" s="205"/>
      <c r="AJ51" s="206"/>
      <c r="AK51" s="206"/>
      <c r="AL51" s="205"/>
      <c r="AM51" s="206"/>
      <c r="AN51" s="206"/>
      <c r="AO51" s="205"/>
      <c r="AP51" s="206"/>
    </row>
    <row r="52" spans="1:42" ht="14.1" customHeight="1" x14ac:dyDescent="0.2">
      <c r="A52" s="1"/>
      <c r="C52" s="194"/>
      <c r="D52" s="260"/>
      <c r="E52" s="269"/>
      <c r="F52" s="285"/>
      <c r="G52" s="206"/>
      <c r="H52" s="205"/>
      <c r="I52" s="206"/>
      <c r="J52" s="206"/>
      <c r="K52" s="205"/>
      <c r="L52" s="206"/>
      <c r="M52" s="206"/>
      <c r="N52" s="205"/>
      <c r="O52" s="206"/>
      <c r="P52" s="206"/>
      <c r="Q52" s="205"/>
      <c r="R52" s="206"/>
      <c r="S52" s="206"/>
      <c r="T52" s="205"/>
      <c r="U52" s="206"/>
      <c r="V52" s="206"/>
      <c r="W52" s="205"/>
      <c r="X52" s="206"/>
      <c r="Y52" s="206"/>
      <c r="Z52" s="205"/>
      <c r="AA52" s="206"/>
      <c r="AB52" s="206"/>
      <c r="AC52" s="205"/>
      <c r="AD52" s="206"/>
      <c r="AE52" s="206"/>
      <c r="AF52" s="205"/>
      <c r="AG52" s="206"/>
      <c r="AH52" s="206"/>
      <c r="AI52" s="205"/>
      <c r="AJ52" s="206"/>
      <c r="AK52" s="206"/>
      <c r="AL52" s="205"/>
      <c r="AM52" s="206"/>
      <c r="AN52" s="206"/>
      <c r="AO52" s="205"/>
      <c r="AP52" s="206"/>
    </row>
    <row r="53" spans="1:42" ht="14.1" customHeight="1" x14ac:dyDescent="0.2">
      <c r="A53" s="1"/>
      <c r="C53" s="194"/>
      <c r="D53" s="260"/>
      <c r="E53" s="269"/>
      <c r="F53" s="285"/>
      <c r="G53" s="206"/>
      <c r="H53" s="205"/>
      <c r="I53" s="206"/>
      <c r="J53" s="206"/>
      <c r="K53" s="205"/>
      <c r="L53" s="206"/>
      <c r="M53" s="206"/>
      <c r="N53" s="205"/>
      <c r="O53" s="206"/>
      <c r="P53" s="206"/>
      <c r="Q53" s="205"/>
      <c r="R53" s="206"/>
      <c r="S53" s="206"/>
      <c r="T53" s="205"/>
      <c r="U53" s="206"/>
      <c r="V53" s="206"/>
      <c r="W53" s="205"/>
      <c r="X53" s="206"/>
      <c r="Y53" s="206"/>
      <c r="Z53" s="205"/>
      <c r="AA53" s="206"/>
      <c r="AB53" s="206"/>
      <c r="AC53" s="205"/>
      <c r="AD53" s="206"/>
      <c r="AE53" s="206"/>
      <c r="AF53" s="205"/>
      <c r="AG53" s="206"/>
      <c r="AH53" s="206"/>
      <c r="AI53" s="205"/>
      <c r="AJ53" s="206"/>
      <c r="AK53" s="206"/>
      <c r="AL53" s="205"/>
      <c r="AM53" s="206"/>
      <c r="AN53" s="206"/>
      <c r="AO53" s="205"/>
      <c r="AP53" s="206"/>
    </row>
    <row r="54" spans="1:42" ht="14.1" customHeight="1" thickBot="1" x14ac:dyDescent="0.25">
      <c r="A54" s="1"/>
      <c r="C54" s="194"/>
      <c r="D54" s="260"/>
      <c r="E54" s="269"/>
      <c r="F54" s="285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</row>
    <row r="55" spans="1:42" ht="14.1" customHeight="1" x14ac:dyDescent="0.25">
      <c r="A55" s="1"/>
      <c r="C55" s="381">
        <v>10</v>
      </c>
      <c r="D55" s="396" t="s">
        <v>228</v>
      </c>
      <c r="E55" s="397" t="s">
        <v>15</v>
      </c>
      <c r="F55" s="383">
        <v>10010600</v>
      </c>
      <c r="G55" s="217"/>
      <c r="H55" s="205">
        <v>10</v>
      </c>
      <c r="I55" s="218"/>
      <c r="J55" s="217"/>
      <c r="K55" s="205">
        <v>15</v>
      </c>
      <c r="L55" s="218"/>
      <c r="M55" s="217"/>
      <c r="N55" s="205">
        <v>20</v>
      </c>
      <c r="O55" s="218"/>
      <c r="P55" s="217"/>
      <c r="Q55" s="205">
        <v>25</v>
      </c>
      <c r="R55" s="218"/>
      <c r="S55" s="217"/>
      <c r="T55" s="205">
        <v>30</v>
      </c>
      <c r="U55" s="218"/>
      <c r="V55" s="217"/>
      <c r="W55" s="205">
        <v>40</v>
      </c>
      <c r="X55" s="218"/>
      <c r="Y55" s="217"/>
      <c r="Z55" s="205">
        <v>55</v>
      </c>
      <c r="AA55" s="218"/>
      <c r="AB55" s="217"/>
      <c r="AC55" s="205">
        <v>65</v>
      </c>
      <c r="AD55" s="218"/>
      <c r="AE55" s="217"/>
      <c r="AF55" s="205">
        <v>75</v>
      </c>
      <c r="AG55" s="218"/>
      <c r="AH55" s="217"/>
      <c r="AI55" s="205">
        <v>85</v>
      </c>
      <c r="AJ55" s="218"/>
      <c r="AK55" s="217"/>
      <c r="AL55" s="205">
        <v>95</v>
      </c>
      <c r="AM55" s="218"/>
      <c r="AN55" s="217"/>
      <c r="AO55" s="205">
        <v>100</v>
      </c>
      <c r="AP55" s="295"/>
    </row>
    <row r="56" spans="1:42" ht="14.1" customHeight="1" x14ac:dyDescent="0.2">
      <c r="A56" s="1"/>
      <c r="C56" s="2"/>
      <c r="D56" s="278" t="s">
        <v>159</v>
      </c>
      <c r="E56" s="334" t="s">
        <v>16</v>
      </c>
      <c r="F56" s="285"/>
      <c r="G56" s="23">
        <v>0</v>
      </c>
      <c r="H56" s="24"/>
      <c r="I56" s="25">
        <f t="shared" ref="I56" si="216">G56</f>
        <v>0</v>
      </c>
      <c r="J56" s="23">
        <v>0</v>
      </c>
      <c r="K56" s="24"/>
      <c r="L56" s="25">
        <f t="shared" ref="L56" si="217">J56</f>
        <v>0</v>
      </c>
      <c r="M56" s="23">
        <v>0</v>
      </c>
      <c r="N56" s="24"/>
      <c r="O56" s="25">
        <f t="shared" ref="O56" si="218">M56</f>
        <v>0</v>
      </c>
      <c r="P56" s="23">
        <v>0</v>
      </c>
      <c r="Q56" s="24"/>
      <c r="R56" s="25">
        <f t="shared" ref="R56" si="219">P56</f>
        <v>0</v>
      </c>
      <c r="S56" s="23">
        <v>0</v>
      </c>
      <c r="T56" s="24"/>
      <c r="U56" s="25">
        <f t="shared" ref="U56" si="220">S56</f>
        <v>0</v>
      </c>
      <c r="V56" s="23">
        <v>0</v>
      </c>
      <c r="W56" s="24"/>
      <c r="X56" s="25">
        <f t="shared" ref="X56" si="221">V56</f>
        <v>0</v>
      </c>
      <c r="Y56" s="23">
        <v>0</v>
      </c>
      <c r="Z56" s="24"/>
      <c r="AA56" s="25">
        <f t="shared" ref="AA56" si="222">Y56</f>
        <v>0</v>
      </c>
      <c r="AB56" s="23">
        <v>0</v>
      </c>
      <c r="AC56" s="24"/>
      <c r="AD56" s="25">
        <f t="shared" ref="AD56" si="223">AB56</f>
        <v>0</v>
      </c>
      <c r="AE56" s="23">
        <v>0</v>
      </c>
      <c r="AF56" s="24"/>
      <c r="AG56" s="25">
        <f t="shared" ref="AG56" si="224">AE56</f>
        <v>0</v>
      </c>
      <c r="AH56" s="23">
        <v>0</v>
      </c>
      <c r="AI56" s="24"/>
      <c r="AJ56" s="25">
        <f t="shared" ref="AJ56" si="225">AH56</f>
        <v>0</v>
      </c>
      <c r="AK56" s="23">
        <v>0</v>
      </c>
      <c r="AL56" s="24"/>
      <c r="AM56" s="25">
        <f t="shared" ref="AM56" si="226">AK56</f>
        <v>0</v>
      </c>
      <c r="AN56" s="23">
        <v>0</v>
      </c>
      <c r="AO56" s="24"/>
      <c r="AP56" s="212">
        <f t="shared" ref="AP56" si="227">AN56</f>
        <v>0</v>
      </c>
    </row>
    <row r="57" spans="1:42" ht="14.1" customHeight="1" thickBot="1" x14ac:dyDescent="0.25">
      <c r="A57" s="1"/>
      <c r="C57" s="2"/>
      <c r="D57" s="260"/>
      <c r="E57" s="348"/>
      <c r="F57" s="285"/>
      <c r="G57" s="214"/>
      <c r="H57" s="205">
        <f t="shared" ref="H57" si="228">I56</f>
        <v>0</v>
      </c>
      <c r="I57" s="215"/>
      <c r="J57" s="214"/>
      <c r="K57" s="205">
        <f t="shared" ref="K57" si="229">L56</f>
        <v>0</v>
      </c>
      <c r="L57" s="215"/>
      <c r="M57" s="214"/>
      <c r="N57" s="205">
        <f t="shared" ref="N57" si="230">O56</f>
        <v>0</v>
      </c>
      <c r="O57" s="215"/>
      <c r="P57" s="214"/>
      <c r="Q57" s="205">
        <f t="shared" ref="Q57" si="231">R56</f>
        <v>0</v>
      </c>
      <c r="R57" s="215"/>
      <c r="S57" s="214"/>
      <c r="T57" s="205">
        <f t="shared" ref="T57" si="232">U56</f>
        <v>0</v>
      </c>
      <c r="U57" s="215"/>
      <c r="V57" s="214"/>
      <c r="W57" s="205">
        <f t="shared" ref="W57" si="233">X56</f>
        <v>0</v>
      </c>
      <c r="X57" s="215"/>
      <c r="Y57" s="214"/>
      <c r="Z57" s="205">
        <f t="shared" ref="Z57" si="234">AA56</f>
        <v>0</v>
      </c>
      <c r="AA57" s="215"/>
      <c r="AB57" s="214"/>
      <c r="AC57" s="205">
        <f t="shared" ref="AC57" si="235">AD56</f>
        <v>0</v>
      </c>
      <c r="AD57" s="215"/>
      <c r="AE57" s="214"/>
      <c r="AF57" s="205">
        <f t="shared" ref="AF57" si="236">AG56</f>
        <v>0</v>
      </c>
      <c r="AG57" s="215"/>
      <c r="AH57" s="214"/>
      <c r="AI57" s="205">
        <f t="shared" ref="AI57" si="237">AJ56</f>
        <v>0</v>
      </c>
      <c r="AJ57" s="215"/>
      <c r="AK57" s="214"/>
      <c r="AL57" s="205">
        <f t="shared" ref="AL57" si="238">AM56</f>
        <v>0</v>
      </c>
      <c r="AM57" s="215"/>
      <c r="AN57" s="214"/>
      <c r="AO57" s="205">
        <f t="shared" ref="AO57" si="239">AP56</f>
        <v>0</v>
      </c>
      <c r="AP57" s="216"/>
    </row>
    <row r="58" spans="1:42" ht="14.1" customHeight="1" x14ac:dyDescent="0.25">
      <c r="A58" s="1"/>
      <c r="C58" s="4">
        <v>11</v>
      </c>
      <c r="D58" s="271" t="s">
        <v>219</v>
      </c>
      <c r="E58" s="263" t="s">
        <v>15</v>
      </c>
      <c r="F58" s="299">
        <v>10010600</v>
      </c>
      <c r="G58" s="217"/>
      <c r="H58" s="205">
        <v>10</v>
      </c>
      <c r="I58" s="218"/>
      <c r="J58" s="217"/>
      <c r="K58" s="205">
        <v>15</v>
      </c>
      <c r="L58" s="218"/>
      <c r="M58" s="217"/>
      <c r="N58" s="205">
        <v>20</v>
      </c>
      <c r="O58" s="218"/>
      <c r="P58" s="217"/>
      <c r="Q58" s="205">
        <v>25</v>
      </c>
      <c r="R58" s="218"/>
      <c r="S58" s="217"/>
      <c r="T58" s="205">
        <v>30</v>
      </c>
      <c r="U58" s="218"/>
      <c r="V58" s="217"/>
      <c r="W58" s="205">
        <v>40</v>
      </c>
      <c r="X58" s="218"/>
      <c r="Y58" s="217"/>
      <c r="Z58" s="205">
        <v>55</v>
      </c>
      <c r="AA58" s="218"/>
      <c r="AB58" s="217"/>
      <c r="AC58" s="205">
        <v>65</v>
      </c>
      <c r="AD58" s="218"/>
      <c r="AE58" s="217"/>
      <c r="AF58" s="205">
        <v>75</v>
      </c>
      <c r="AG58" s="218"/>
      <c r="AH58" s="217"/>
      <c r="AI58" s="205">
        <v>85</v>
      </c>
      <c r="AJ58" s="218"/>
      <c r="AK58" s="217"/>
      <c r="AL58" s="205">
        <v>95</v>
      </c>
      <c r="AM58" s="218"/>
      <c r="AN58" s="217"/>
      <c r="AO58" s="205">
        <v>100</v>
      </c>
      <c r="AP58" s="209"/>
    </row>
    <row r="59" spans="1:42" ht="14.1" customHeight="1" x14ac:dyDescent="0.2">
      <c r="A59" s="1"/>
      <c r="C59" s="2"/>
      <c r="D59" s="278" t="s">
        <v>160</v>
      </c>
      <c r="E59" s="263" t="s">
        <v>16</v>
      </c>
      <c r="F59" s="285"/>
      <c r="G59" s="23">
        <v>0</v>
      </c>
      <c r="H59" s="24"/>
      <c r="I59" s="25">
        <f t="shared" ref="I59" si="240">G59</f>
        <v>0</v>
      </c>
      <c r="J59" s="23">
        <v>18</v>
      </c>
      <c r="K59" s="24"/>
      <c r="L59" s="25">
        <f t="shared" ref="L59" si="241">J59</f>
        <v>18</v>
      </c>
      <c r="M59" s="23">
        <v>18</v>
      </c>
      <c r="N59" s="24"/>
      <c r="O59" s="25">
        <f t="shared" ref="O59" si="242">M59</f>
        <v>18</v>
      </c>
      <c r="P59" s="23">
        <v>45</v>
      </c>
      <c r="Q59" s="24"/>
      <c r="R59" s="25">
        <f t="shared" ref="R59" si="243">P59</f>
        <v>45</v>
      </c>
      <c r="S59" s="23">
        <v>45</v>
      </c>
      <c r="T59" s="24"/>
      <c r="U59" s="25">
        <f t="shared" ref="U59" si="244">S59</f>
        <v>45</v>
      </c>
      <c r="V59" s="23">
        <v>81</v>
      </c>
      <c r="W59" s="24"/>
      <c r="X59" s="25">
        <f t="shared" ref="X59" si="245">V59</f>
        <v>81</v>
      </c>
      <c r="Y59" s="23">
        <v>81</v>
      </c>
      <c r="Z59" s="24"/>
      <c r="AA59" s="25">
        <f t="shared" ref="AA59" si="246">Y59</f>
        <v>81</v>
      </c>
      <c r="AB59" s="23">
        <v>81</v>
      </c>
      <c r="AC59" s="24"/>
      <c r="AD59" s="25">
        <f t="shared" ref="AD59" si="247">AB59</f>
        <v>81</v>
      </c>
      <c r="AE59" s="23">
        <v>0</v>
      </c>
      <c r="AF59" s="24"/>
      <c r="AG59" s="25">
        <f t="shared" ref="AG59" si="248">AE59</f>
        <v>0</v>
      </c>
      <c r="AH59" s="23">
        <v>0</v>
      </c>
      <c r="AI59" s="24"/>
      <c r="AJ59" s="25">
        <f t="shared" ref="AJ59" si="249">AH59</f>
        <v>0</v>
      </c>
      <c r="AK59" s="23">
        <v>0</v>
      </c>
      <c r="AL59" s="24"/>
      <c r="AM59" s="25">
        <f t="shared" ref="AM59" si="250">AK59</f>
        <v>0</v>
      </c>
      <c r="AN59" s="23">
        <v>0</v>
      </c>
      <c r="AO59" s="24"/>
      <c r="AP59" s="212">
        <f t="shared" ref="AP59" si="251">AN59</f>
        <v>0</v>
      </c>
    </row>
    <row r="60" spans="1:42" ht="14.1" customHeight="1" thickBot="1" x14ac:dyDescent="0.25">
      <c r="A60" s="1"/>
      <c r="C60" s="2"/>
      <c r="D60" s="260"/>
      <c r="E60" s="261"/>
      <c r="F60" s="285"/>
      <c r="G60" s="214"/>
      <c r="H60" s="205">
        <f t="shared" ref="H60" si="252">I59</f>
        <v>0</v>
      </c>
      <c r="I60" s="215"/>
      <c r="J60" s="214"/>
      <c r="K60" s="205">
        <f t="shared" ref="K60" si="253">L59</f>
        <v>18</v>
      </c>
      <c r="L60" s="215"/>
      <c r="M60" s="214"/>
      <c r="N60" s="205">
        <f t="shared" ref="N60" si="254">O59</f>
        <v>18</v>
      </c>
      <c r="O60" s="215"/>
      <c r="P60" s="214"/>
      <c r="Q60" s="205">
        <f t="shared" ref="Q60" si="255">R59</f>
        <v>45</v>
      </c>
      <c r="R60" s="215"/>
      <c r="S60" s="214"/>
      <c r="T60" s="205">
        <f t="shared" ref="T60" si="256">U59</f>
        <v>45</v>
      </c>
      <c r="U60" s="215"/>
      <c r="V60" s="214"/>
      <c r="W60" s="205">
        <f t="shared" ref="W60" si="257">X59</f>
        <v>81</v>
      </c>
      <c r="X60" s="215"/>
      <c r="Y60" s="214"/>
      <c r="Z60" s="205">
        <f t="shared" ref="Z60" si="258">AA59</f>
        <v>81</v>
      </c>
      <c r="AA60" s="215"/>
      <c r="AB60" s="214"/>
      <c r="AC60" s="205">
        <f t="shared" ref="AC60" si="259">AD59</f>
        <v>81</v>
      </c>
      <c r="AD60" s="215"/>
      <c r="AE60" s="214"/>
      <c r="AF60" s="205">
        <f t="shared" ref="AF60" si="260">AG59</f>
        <v>0</v>
      </c>
      <c r="AG60" s="215"/>
      <c r="AH60" s="214"/>
      <c r="AI60" s="205">
        <f t="shared" ref="AI60" si="261">AJ59</f>
        <v>0</v>
      </c>
      <c r="AJ60" s="215"/>
      <c r="AK60" s="214"/>
      <c r="AL60" s="205">
        <f t="shared" ref="AL60" si="262">AM59</f>
        <v>0</v>
      </c>
      <c r="AM60" s="215"/>
      <c r="AN60" s="214"/>
      <c r="AO60" s="205">
        <f t="shared" ref="AO60" si="263">AP59</f>
        <v>0</v>
      </c>
      <c r="AP60" s="216"/>
    </row>
    <row r="61" spans="1:42" ht="14.1" customHeight="1" x14ac:dyDescent="0.25">
      <c r="A61" s="1"/>
      <c r="C61" s="4">
        <v>12</v>
      </c>
      <c r="D61" s="271" t="s">
        <v>220</v>
      </c>
      <c r="E61" s="263" t="s">
        <v>15</v>
      </c>
      <c r="F61" s="299">
        <v>10010600</v>
      </c>
      <c r="G61" s="217"/>
      <c r="H61" s="205">
        <v>10</v>
      </c>
      <c r="I61" s="218"/>
      <c r="J61" s="217"/>
      <c r="K61" s="205">
        <v>15</v>
      </c>
      <c r="L61" s="218"/>
      <c r="M61" s="217"/>
      <c r="N61" s="205">
        <v>20</v>
      </c>
      <c r="O61" s="218"/>
      <c r="P61" s="217"/>
      <c r="Q61" s="205">
        <v>25</v>
      </c>
      <c r="R61" s="218"/>
      <c r="S61" s="217"/>
      <c r="T61" s="205">
        <v>30</v>
      </c>
      <c r="U61" s="218"/>
      <c r="V61" s="217"/>
      <c r="W61" s="205">
        <v>40</v>
      </c>
      <c r="X61" s="218"/>
      <c r="Y61" s="217"/>
      <c r="Z61" s="205">
        <v>55</v>
      </c>
      <c r="AA61" s="218"/>
      <c r="AB61" s="217"/>
      <c r="AC61" s="205">
        <v>65</v>
      </c>
      <c r="AD61" s="218"/>
      <c r="AE61" s="217"/>
      <c r="AF61" s="205">
        <v>75</v>
      </c>
      <c r="AG61" s="218"/>
      <c r="AH61" s="217"/>
      <c r="AI61" s="205">
        <v>85</v>
      </c>
      <c r="AJ61" s="218"/>
      <c r="AK61" s="217"/>
      <c r="AL61" s="205">
        <v>95</v>
      </c>
      <c r="AM61" s="218"/>
      <c r="AN61" s="217"/>
      <c r="AO61" s="205">
        <v>100</v>
      </c>
      <c r="AP61" s="209"/>
    </row>
    <row r="62" spans="1:42" ht="14.1" customHeight="1" x14ac:dyDescent="0.2">
      <c r="A62" s="1"/>
      <c r="C62" s="2"/>
      <c r="D62" s="274" t="s">
        <v>161</v>
      </c>
      <c r="E62" s="263" t="s">
        <v>16</v>
      </c>
      <c r="F62" s="285"/>
      <c r="G62" s="23">
        <v>0</v>
      </c>
      <c r="H62" s="24"/>
      <c r="I62" s="25">
        <f t="shared" ref="I62" si="264">G62</f>
        <v>0</v>
      </c>
      <c r="J62" s="23">
        <v>31</v>
      </c>
      <c r="K62" s="24"/>
      <c r="L62" s="25">
        <f t="shared" ref="L62" si="265">J62</f>
        <v>31</v>
      </c>
      <c r="M62" s="23">
        <v>39</v>
      </c>
      <c r="N62" s="24"/>
      <c r="O62" s="25">
        <f t="shared" ref="O62" si="266">M62</f>
        <v>39</v>
      </c>
      <c r="P62" s="23">
        <v>62</v>
      </c>
      <c r="Q62" s="24"/>
      <c r="R62" s="25">
        <f t="shared" ref="R62" si="267">P62</f>
        <v>62</v>
      </c>
      <c r="S62" s="23">
        <v>70</v>
      </c>
      <c r="T62" s="24"/>
      <c r="U62" s="25">
        <f t="shared" ref="U62" si="268">S62</f>
        <v>70</v>
      </c>
      <c r="V62" s="23">
        <v>78</v>
      </c>
      <c r="W62" s="24"/>
      <c r="X62" s="25">
        <f t="shared" ref="X62" si="269">V62</f>
        <v>78</v>
      </c>
      <c r="Y62" s="23">
        <v>86</v>
      </c>
      <c r="Z62" s="24"/>
      <c r="AA62" s="25">
        <f t="shared" ref="AA62" si="270">Y62</f>
        <v>86</v>
      </c>
      <c r="AB62" s="23">
        <v>94</v>
      </c>
      <c r="AC62" s="24"/>
      <c r="AD62" s="25">
        <f t="shared" ref="AD62" si="271">AB62</f>
        <v>94</v>
      </c>
      <c r="AE62" s="23">
        <v>0</v>
      </c>
      <c r="AF62" s="24"/>
      <c r="AG62" s="25">
        <f t="shared" ref="AG62" si="272">AE62</f>
        <v>0</v>
      </c>
      <c r="AH62" s="23">
        <v>0</v>
      </c>
      <c r="AI62" s="24"/>
      <c r="AJ62" s="25">
        <f t="shared" ref="AJ62" si="273">AH62</f>
        <v>0</v>
      </c>
      <c r="AK62" s="23">
        <v>0</v>
      </c>
      <c r="AL62" s="24"/>
      <c r="AM62" s="25">
        <f t="shared" ref="AM62" si="274">AK62</f>
        <v>0</v>
      </c>
      <c r="AN62" s="23">
        <v>0</v>
      </c>
      <c r="AO62" s="24"/>
      <c r="AP62" s="212">
        <f t="shared" ref="AP62" si="275">AN62</f>
        <v>0</v>
      </c>
    </row>
    <row r="63" spans="1:42" ht="14.1" customHeight="1" thickBot="1" x14ac:dyDescent="0.25">
      <c r="A63" s="1"/>
      <c r="C63" s="93"/>
      <c r="D63" s="290"/>
      <c r="E63" s="268"/>
      <c r="F63" s="298"/>
      <c r="G63" s="214"/>
      <c r="H63" s="205">
        <f t="shared" ref="H63" si="276">I62</f>
        <v>0</v>
      </c>
      <c r="I63" s="215"/>
      <c r="J63" s="214"/>
      <c r="K63" s="205">
        <f t="shared" ref="K63" si="277">L62</f>
        <v>31</v>
      </c>
      <c r="L63" s="215"/>
      <c r="M63" s="214"/>
      <c r="N63" s="205">
        <f t="shared" ref="N63" si="278">O62</f>
        <v>39</v>
      </c>
      <c r="O63" s="215"/>
      <c r="P63" s="214"/>
      <c r="Q63" s="205">
        <f t="shared" ref="Q63" si="279">R62</f>
        <v>62</v>
      </c>
      <c r="R63" s="215"/>
      <c r="S63" s="214"/>
      <c r="T63" s="205">
        <f t="shared" ref="T63" si="280">U62</f>
        <v>70</v>
      </c>
      <c r="U63" s="215"/>
      <c r="V63" s="214"/>
      <c r="W63" s="205">
        <f t="shared" ref="W63" si="281">X62</f>
        <v>78</v>
      </c>
      <c r="X63" s="215"/>
      <c r="Y63" s="214"/>
      <c r="Z63" s="205">
        <f t="shared" ref="Z63" si="282">AA62</f>
        <v>86</v>
      </c>
      <c r="AA63" s="215"/>
      <c r="AB63" s="214"/>
      <c r="AC63" s="205">
        <f t="shared" ref="AC63" si="283">AD62</f>
        <v>94</v>
      </c>
      <c r="AD63" s="215"/>
      <c r="AE63" s="214"/>
      <c r="AF63" s="205">
        <f t="shared" ref="AF63" si="284">AG62</f>
        <v>0</v>
      </c>
      <c r="AG63" s="215"/>
      <c r="AH63" s="214"/>
      <c r="AI63" s="205">
        <f t="shared" ref="AI63" si="285">AJ62</f>
        <v>0</v>
      </c>
      <c r="AJ63" s="215"/>
      <c r="AK63" s="214"/>
      <c r="AL63" s="205">
        <f t="shared" ref="AL63" si="286">AM62</f>
        <v>0</v>
      </c>
      <c r="AM63" s="215"/>
      <c r="AN63" s="214"/>
      <c r="AO63" s="205">
        <f t="shared" ref="AO63" si="287">AP62</f>
        <v>0</v>
      </c>
      <c r="AP63" s="216"/>
    </row>
    <row r="64" spans="1:42" ht="14.1" customHeight="1" x14ac:dyDescent="0.25">
      <c r="A64" s="1"/>
      <c r="C64" s="450" t="s">
        <v>107</v>
      </c>
      <c r="D64" s="451" t="s">
        <v>80</v>
      </c>
      <c r="E64" s="397" t="s">
        <v>15</v>
      </c>
      <c r="F64" s="452">
        <f>F67</f>
        <v>105994200</v>
      </c>
      <c r="G64" s="421"/>
      <c r="H64" s="419"/>
      <c r="I64" s="421"/>
      <c r="J64" s="421"/>
      <c r="K64" s="419"/>
      <c r="L64" s="421"/>
      <c r="M64" s="421"/>
      <c r="N64" s="419"/>
      <c r="O64" s="421"/>
      <c r="P64" s="421"/>
      <c r="Q64" s="419"/>
      <c r="R64" s="421"/>
      <c r="S64" s="421"/>
      <c r="T64" s="419"/>
      <c r="U64" s="421"/>
      <c r="V64" s="421"/>
      <c r="W64" s="419"/>
      <c r="X64" s="421"/>
      <c r="Y64" s="421"/>
      <c r="Z64" s="419"/>
      <c r="AA64" s="421"/>
      <c r="AB64" s="421"/>
      <c r="AC64" s="419"/>
      <c r="AD64" s="421"/>
      <c r="AE64" s="421"/>
      <c r="AF64" s="419"/>
      <c r="AG64" s="421"/>
      <c r="AH64" s="421"/>
      <c r="AI64" s="419"/>
      <c r="AJ64" s="421"/>
      <c r="AK64" s="421"/>
      <c r="AL64" s="419"/>
      <c r="AM64" s="421"/>
      <c r="AN64" s="421"/>
      <c r="AO64" s="419"/>
      <c r="AP64" s="422"/>
    </row>
    <row r="65" spans="1:42" ht="14.1" customHeight="1" x14ac:dyDescent="0.25">
      <c r="A65" s="1"/>
      <c r="C65" s="187"/>
      <c r="D65" s="264" t="s">
        <v>81</v>
      </c>
      <c r="E65" s="348" t="s">
        <v>16</v>
      </c>
      <c r="F65" s="453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12"/>
    </row>
    <row r="66" spans="1:42" ht="14.1" customHeight="1" thickBot="1" x14ac:dyDescent="0.25">
      <c r="A66" s="1"/>
      <c r="C66" s="93"/>
      <c r="D66" s="270"/>
      <c r="E66" s="366"/>
      <c r="F66" s="454"/>
      <c r="G66" s="211"/>
      <c r="H66" s="210"/>
      <c r="I66" s="211"/>
      <c r="J66" s="211"/>
      <c r="K66" s="210"/>
      <c r="L66" s="211"/>
      <c r="M66" s="211"/>
      <c r="N66" s="210"/>
      <c r="O66" s="211"/>
      <c r="P66" s="211"/>
      <c r="Q66" s="210"/>
      <c r="R66" s="211"/>
      <c r="S66" s="211"/>
      <c r="T66" s="210"/>
      <c r="U66" s="211"/>
      <c r="V66" s="211"/>
      <c r="W66" s="210"/>
      <c r="X66" s="211"/>
      <c r="Y66" s="211"/>
      <c r="Z66" s="210"/>
      <c r="AA66" s="211"/>
      <c r="AB66" s="211"/>
      <c r="AC66" s="210"/>
      <c r="AD66" s="211"/>
      <c r="AE66" s="211"/>
      <c r="AF66" s="210"/>
      <c r="AG66" s="211"/>
      <c r="AH66" s="211"/>
      <c r="AI66" s="210"/>
      <c r="AJ66" s="211"/>
      <c r="AK66" s="211"/>
      <c r="AL66" s="210"/>
      <c r="AM66" s="211"/>
      <c r="AN66" s="211"/>
      <c r="AO66" s="210"/>
      <c r="AP66" s="425"/>
    </row>
    <row r="67" spans="1:42" ht="14.1" customHeight="1" x14ac:dyDescent="0.25">
      <c r="A67" s="1"/>
      <c r="C67" s="2">
        <v>13</v>
      </c>
      <c r="D67" s="333" t="s">
        <v>229</v>
      </c>
      <c r="E67" s="348" t="s">
        <v>15</v>
      </c>
      <c r="F67" s="285">
        <v>105994200</v>
      </c>
      <c r="G67" s="217"/>
      <c r="H67" s="205">
        <v>10</v>
      </c>
      <c r="I67" s="218"/>
      <c r="J67" s="217"/>
      <c r="K67" s="205">
        <v>15</v>
      </c>
      <c r="L67" s="218"/>
      <c r="M67" s="217"/>
      <c r="N67" s="205">
        <v>20</v>
      </c>
      <c r="O67" s="218"/>
      <c r="P67" s="217"/>
      <c r="Q67" s="205">
        <v>25</v>
      </c>
      <c r="R67" s="218"/>
      <c r="S67" s="217"/>
      <c r="T67" s="205">
        <v>30</v>
      </c>
      <c r="U67" s="218"/>
      <c r="V67" s="217"/>
      <c r="W67" s="205">
        <v>40</v>
      </c>
      <c r="X67" s="218"/>
      <c r="Y67" s="217"/>
      <c r="Z67" s="205">
        <v>55</v>
      </c>
      <c r="AA67" s="218"/>
      <c r="AB67" s="217"/>
      <c r="AC67" s="205">
        <v>65</v>
      </c>
      <c r="AD67" s="218"/>
      <c r="AE67" s="217"/>
      <c r="AF67" s="205">
        <v>75</v>
      </c>
      <c r="AG67" s="218"/>
      <c r="AH67" s="217"/>
      <c r="AI67" s="205">
        <v>85</v>
      </c>
      <c r="AJ67" s="218"/>
      <c r="AK67" s="217"/>
      <c r="AL67" s="205">
        <v>95</v>
      </c>
      <c r="AM67" s="218"/>
      <c r="AN67" s="217"/>
      <c r="AO67" s="205">
        <v>100</v>
      </c>
      <c r="AP67" s="295"/>
    </row>
    <row r="68" spans="1:42" ht="14.1" customHeight="1" x14ac:dyDescent="0.2">
      <c r="A68" s="1"/>
      <c r="C68" s="2"/>
      <c r="D68" s="274" t="s">
        <v>129</v>
      </c>
      <c r="E68" s="334" t="s">
        <v>16</v>
      </c>
      <c r="F68" s="285"/>
      <c r="G68" s="23">
        <v>0</v>
      </c>
      <c r="H68" s="24"/>
      <c r="I68" s="25">
        <f t="shared" ref="I68" si="288">G68</f>
        <v>0</v>
      </c>
      <c r="J68" s="23">
        <v>6</v>
      </c>
      <c r="K68" s="24"/>
      <c r="L68" s="25">
        <f t="shared" ref="L68" si="289">J68</f>
        <v>6</v>
      </c>
      <c r="M68" s="23">
        <v>9</v>
      </c>
      <c r="N68" s="24"/>
      <c r="O68" s="25">
        <f t="shared" ref="O68" si="290">M68</f>
        <v>9</v>
      </c>
      <c r="P68" s="23">
        <v>28</v>
      </c>
      <c r="Q68" s="24"/>
      <c r="R68" s="25">
        <f t="shared" ref="R68" si="291">P68</f>
        <v>28</v>
      </c>
      <c r="S68" s="23">
        <v>31</v>
      </c>
      <c r="T68" s="24"/>
      <c r="U68" s="25">
        <f t="shared" ref="U68" si="292">S68</f>
        <v>31</v>
      </c>
      <c r="V68" s="23">
        <v>32</v>
      </c>
      <c r="W68" s="24"/>
      <c r="X68" s="25">
        <f t="shared" ref="X68" si="293">V68</f>
        <v>32</v>
      </c>
      <c r="Y68" s="23">
        <v>40</v>
      </c>
      <c r="Z68" s="24"/>
      <c r="AA68" s="25">
        <f t="shared" ref="AA68" si="294">Y68</f>
        <v>40</v>
      </c>
      <c r="AB68" s="23">
        <v>43</v>
      </c>
      <c r="AC68" s="24"/>
      <c r="AD68" s="25">
        <f t="shared" ref="AD68" si="295">AB68</f>
        <v>43</v>
      </c>
      <c r="AE68" s="23">
        <v>50</v>
      </c>
      <c r="AF68" s="24"/>
      <c r="AG68" s="25">
        <f t="shared" ref="AG68" si="296">AE68</f>
        <v>50</v>
      </c>
      <c r="AH68" s="23">
        <v>0</v>
      </c>
      <c r="AI68" s="24"/>
      <c r="AJ68" s="25">
        <f t="shared" ref="AJ68" si="297">AH68</f>
        <v>0</v>
      </c>
      <c r="AK68" s="23">
        <v>0</v>
      </c>
      <c r="AL68" s="24"/>
      <c r="AM68" s="25">
        <f t="shared" ref="AM68" si="298">AK68</f>
        <v>0</v>
      </c>
      <c r="AN68" s="23">
        <v>0</v>
      </c>
      <c r="AO68" s="24"/>
      <c r="AP68" s="212">
        <f t="shared" ref="AP68" si="299">AN68</f>
        <v>0</v>
      </c>
    </row>
    <row r="69" spans="1:42" ht="14.1" customHeight="1" thickBot="1" x14ac:dyDescent="0.25">
      <c r="A69" s="1"/>
      <c r="C69" s="2"/>
      <c r="D69" s="260"/>
      <c r="E69" s="348"/>
      <c r="F69" s="285"/>
      <c r="G69" s="214"/>
      <c r="H69" s="205">
        <f t="shared" ref="H69" si="300">I68</f>
        <v>0</v>
      </c>
      <c r="I69" s="215"/>
      <c r="J69" s="214"/>
      <c r="K69" s="205">
        <f t="shared" ref="K69" si="301">L68</f>
        <v>6</v>
      </c>
      <c r="L69" s="215"/>
      <c r="M69" s="214"/>
      <c r="N69" s="205">
        <f t="shared" ref="N69" si="302">O68</f>
        <v>9</v>
      </c>
      <c r="O69" s="215"/>
      <c r="P69" s="214"/>
      <c r="Q69" s="205">
        <f t="shared" ref="Q69" si="303">R68</f>
        <v>28</v>
      </c>
      <c r="R69" s="215"/>
      <c r="S69" s="214"/>
      <c r="T69" s="205">
        <f t="shared" ref="T69" si="304">U68</f>
        <v>31</v>
      </c>
      <c r="U69" s="215"/>
      <c r="V69" s="214"/>
      <c r="W69" s="205">
        <f t="shared" ref="W69" si="305">X68</f>
        <v>32</v>
      </c>
      <c r="X69" s="215"/>
      <c r="Y69" s="214"/>
      <c r="Z69" s="205">
        <f t="shared" ref="Z69" si="306">AA68</f>
        <v>40</v>
      </c>
      <c r="AA69" s="215"/>
      <c r="AB69" s="214"/>
      <c r="AC69" s="205">
        <f t="shared" ref="AC69" si="307">AD68</f>
        <v>43</v>
      </c>
      <c r="AD69" s="215"/>
      <c r="AE69" s="214"/>
      <c r="AF69" s="205">
        <f t="shared" ref="AF69" si="308">AG68</f>
        <v>50</v>
      </c>
      <c r="AG69" s="215"/>
      <c r="AH69" s="214"/>
      <c r="AI69" s="205">
        <f t="shared" ref="AI69" si="309">AJ68</f>
        <v>0</v>
      </c>
      <c r="AJ69" s="215"/>
      <c r="AK69" s="214"/>
      <c r="AL69" s="205">
        <f t="shared" ref="AL69" si="310">AM68</f>
        <v>0</v>
      </c>
      <c r="AM69" s="215"/>
      <c r="AN69" s="214"/>
      <c r="AO69" s="205">
        <f t="shared" ref="AO69" si="311">AP68</f>
        <v>0</v>
      </c>
      <c r="AP69" s="216"/>
    </row>
    <row r="70" spans="1:42" ht="14.1" customHeight="1" x14ac:dyDescent="0.25">
      <c r="A70" s="1"/>
      <c r="C70" s="456" t="s">
        <v>108</v>
      </c>
      <c r="D70" s="464" t="s">
        <v>82</v>
      </c>
      <c r="E70" s="458" t="s">
        <v>15</v>
      </c>
      <c r="F70" s="462">
        <f>F73+F76</f>
        <v>29841000</v>
      </c>
      <c r="G70" s="421"/>
      <c r="H70" s="419"/>
      <c r="I70" s="421"/>
      <c r="J70" s="421"/>
      <c r="K70" s="419"/>
      <c r="L70" s="421"/>
      <c r="M70" s="421"/>
      <c r="N70" s="419"/>
      <c r="O70" s="421"/>
      <c r="P70" s="421"/>
      <c r="Q70" s="419"/>
      <c r="R70" s="421"/>
      <c r="S70" s="421"/>
      <c r="T70" s="419"/>
      <c r="U70" s="421"/>
      <c r="V70" s="421"/>
      <c r="W70" s="419"/>
      <c r="X70" s="421"/>
      <c r="Y70" s="421"/>
      <c r="Z70" s="419"/>
      <c r="AA70" s="421"/>
      <c r="AB70" s="421"/>
      <c r="AC70" s="419"/>
      <c r="AD70" s="421"/>
      <c r="AE70" s="421"/>
      <c r="AF70" s="419"/>
      <c r="AG70" s="421"/>
      <c r="AH70" s="421"/>
      <c r="AI70" s="419"/>
      <c r="AJ70" s="421"/>
      <c r="AK70" s="421"/>
      <c r="AL70" s="419"/>
      <c r="AM70" s="421"/>
      <c r="AN70" s="421"/>
      <c r="AO70" s="419"/>
      <c r="AP70" s="422"/>
    </row>
    <row r="71" spans="1:42" ht="14.1" customHeight="1" x14ac:dyDescent="0.25">
      <c r="A71" s="1"/>
      <c r="C71" s="459"/>
      <c r="D71" s="465" t="s">
        <v>83</v>
      </c>
      <c r="E71" s="455" t="s">
        <v>16</v>
      </c>
      <c r="F71" s="463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12"/>
    </row>
    <row r="72" spans="1:42" ht="14.1" customHeight="1" thickBot="1" x14ac:dyDescent="0.25">
      <c r="A72" s="1"/>
      <c r="C72" s="460"/>
      <c r="D72" s="466"/>
      <c r="E72" s="461"/>
      <c r="F72" s="454"/>
      <c r="G72" s="211"/>
      <c r="H72" s="210"/>
      <c r="I72" s="211"/>
      <c r="J72" s="211"/>
      <c r="K72" s="210"/>
      <c r="L72" s="211"/>
      <c r="M72" s="211"/>
      <c r="N72" s="210"/>
      <c r="O72" s="211"/>
      <c r="P72" s="211"/>
      <c r="Q72" s="210"/>
      <c r="R72" s="211"/>
      <c r="S72" s="211"/>
      <c r="T72" s="210"/>
      <c r="U72" s="211"/>
      <c r="V72" s="211"/>
      <c r="W72" s="210"/>
      <c r="X72" s="211"/>
      <c r="Y72" s="211"/>
      <c r="Z72" s="210"/>
      <c r="AA72" s="211"/>
      <c r="AB72" s="211"/>
      <c r="AC72" s="210"/>
      <c r="AD72" s="211"/>
      <c r="AE72" s="211"/>
      <c r="AF72" s="210"/>
      <c r="AG72" s="211"/>
      <c r="AH72" s="211"/>
      <c r="AI72" s="210"/>
      <c r="AJ72" s="211"/>
      <c r="AK72" s="211"/>
      <c r="AL72" s="210"/>
      <c r="AM72" s="211"/>
      <c r="AN72" s="211"/>
      <c r="AO72" s="210"/>
      <c r="AP72" s="425"/>
    </row>
    <row r="73" spans="1:42" ht="14.1" customHeight="1" x14ac:dyDescent="0.25">
      <c r="A73" s="1"/>
      <c r="C73" s="2">
        <v>14</v>
      </c>
      <c r="D73" s="333" t="s">
        <v>230</v>
      </c>
      <c r="E73" s="348" t="s">
        <v>15</v>
      </c>
      <c r="F73" s="285">
        <v>14976400</v>
      </c>
      <c r="G73" s="217"/>
      <c r="H73" s="205">
        <v>10</v>
      </c>
      <c r="I73" s="218"/>
      <c r="J73" s="217"/>
      <c r="K73" s="205">
        <v>15</v>
      </c>
      <c r="L73" s="218"/>
      <c r="M73" s="217"/>
      <c r="N73" s="205">
        <v>20</v>
      </c>
      <c r="O73" s="218"/>
      <c r="P73" s="217"/>
      <c r="Q73" s="205">
        <v>25</v>
      </c>
      <c r="R73" s="218"/>
      <c r="S73" s="217"/>
      <c r="T73" s="205">
        <v>30</v>
      </c>
      <c r="U73" s="218"/>
      <c r="V73" s="217"/>
      <c r="W73" s="205">
        <v>40</v>
      </c>
      <c r="X73" s="218"/>
      <c r="Y73" s="217"/>
      <c r="Z73" s="205">
        <v>55</v>
      </c>
      <c r="AA73" s="218"/>
      <c r="AB73" s="217"/>
      <c r="AC73" s="205">
        <v>65</v>
      </c>
      <c r="AD73" s="218"/>
      <c r="AE73" s="217"/>
      <c r="AF73" s="205">
        <v>75</v>
      </c>
      <c r="AG73" s="218"/>
      <c r="AH73" s="217"/>
      <c r="AI73" s="205">
        <v>85</v>
      </c>
      <c r="AJ73" s="218"/>
      <c r="AK73" s="217"/>
      <c r="AL73" s="205">
        <v>95</v>
      </c>
      <c r="AM73" s="218"/>
      <c r="AN73" s="217"/>
      <c r="AO73" s="205">
        <v>100</v>
      </c>
      <c r="AP73" s="295"/>
    </row>
    <row r="74" spans="1:42" ht="14.1" customHeight="1" x14ac:dyDescent="0.2">
      <c r="A74" s="1"/>
      <c r="C74" s="2"/>
      <c r="D74" s="278" t="s">
        <v>130</v>
      </c>
      <c r="E74" s="334" t="s">
        <v>16</v>
      </c>
      <c r="F74" s="285"/>
      <c r="G74" s="23">
        <v>0</v>
      </c>
      <c r="H74" s="24"/>
      <c r="I74" s="25">
        <f t="shared" ref="I74" si="312">G74</f>
        <v>0</v>
      </c>
      <c r="J74" s="23">
        <v>23</v>
      </c>
      <c r="K74" s="24"/>
      <c r="L74" s="25">
        <f t="shared" ref="L74" si="313">J74</f>
        <v>23</v>
      </c>
      <c r="M74" s="23">
        <v>23</v>
      </c>
      <c r="N74" s="24"/>
      <c r="O74" s="25">
        <f t="shared" ref="O74" si="314">M74</f>
        <v>23</v>
      </c>
      <c r="P74" s="23">
        <v>23</v>
      </c>
      <c r="Q74" s="24"/>
      <c r="R74" s="25">
        <f t="shared" ref="R74" si="315">P74</f>
        <v>23</v>
      </c>
      <c r="S74" s="23">
        <v>23</v>
      </c>
      <c r="T74" s="24"/>
      <c r="U74" s="25">
        <f t="shared" ref="U74" si="316">S74</f>
        <v>23</v>
      </c>
      <c r="V74" s="23">
        <v>23</v>
      </c>
      <c r="W74" s="24"/>
      <c r="X74" s="25">
        <f t="shared" ref="X74" si="317">V74</f>
        <v>23</v>
      </c>
      <c r="Y74" s="23">
        <v>34</v>
      </c>
      <c r="Z74" s="24"/>
      <c r="AA74" s="25">
        <f t="shared" ref="AA74" si="318">Y74</f>
        <v>34</v>
      </c>
      <c r="AB74" s="23">
        <v>34</v>
      </c>
      <c r="AC74" s="24"/>
      <c r="AD74" s="25">
        <f t="shared" ref="AD74" si="319">AB74</f>
        <v>34</v>
      </c>
      <c r="AE74" s="23">
        <v>0</v>
      </c>
      <c r="AF74" s="24"/>
      <c r="AG74" s="25">
        <f t="shared" ref="AG74" si="320">AE74</f>
        <v>0</v>
      </c>
      <c r="AH74" s="23">
        <v>0</v>
      </c>
      <c r="AI74" s="24"/>
      <c r="AJ74" s="25">
        <f t="shared" ref="AJ74" si="321">AH74</f>
        <v>0</v>
      </c>
      <c r="AK74" s="23">
        <v>0</v>
      </c>
      <c r="AL74" s="24"/>
      <c r="AM74" s="25">
        <f t="shared" ref="AM74" si="322">AK74</f>
        <v>0</v>
      </c>
      <c r="AN74" s="23">
        <v>0</v>
      </c>
      <c r="AO74" s="24"/>
      <c r="AP74" s="212">
        <f t="shared" ref="AP74" si="323">AN74</f>
        <v>0</v>
      </c>
    </row>
    <row r="75" spans="1:42" ht="14.1" customHeight="1" thickBot="1" x14ac:dyDescent="0.25">
      <c r="A75" s="1"/>
      <c r="C75" s="2"/>
      <c r="D75" s="260"/>
      <c r="E75" s="348"/>
      <c r="F75" s="285"/>
      <c r="G75" s="214"/>
      <c r="H75" s="205">
        <f t="shared" ref="H75" si="324">I74</f>
        <v>0</v>
      </c>
      <c r="I75" s="215"/>
      <c r="J75" s="214"/>
      <c r="K75" s="205">
        <f t="shared" ref="K75" si="325">L74</f>
        <v>23</v>
      </c>
      <c r="L75" s="215"/>
      <c r="M75" s="214"/>
      <c r="N75" s="205">
        <f t="shared" ref="N75" si="326">O74</f>
        <v>23</v>
      </c>
      <c r="O75" s="215"/>
      <c r="P75" s="214"/>
      <c r="Q75" s="205">
        <f t="shared" ref="Q75" si="327">R74</f>
        <v>23</v>
      </c>
      <c r="R75" s="215"/>
      <c r="S75" s="214"/>
      <c r="T75" s="205">
        <f t="shared" ref="T75" si="328">U74</f>
        <v>23</v>
      </c>
      <c r="U75" s="215"/>
      <c r="V75" s="214"/>
      <c r="W75" s="205">
        <f t="shared" ref="W75" si="329">X74</f>
        <v>23</v>
      </c>
      <c r="X75" s="215"/>
      <c r="Y75" s="214"/>
      <c r="Z75" s="205">
        <f t="shared" ref="Z75" si="330">AA74</f>
        <v>34</v>
      </c>
      <c r="AA75" s="215"/>
      <c r="AB75" s="214"/>
      <c r="AC75" s="205">
        <f t="shared" ref="AC75" si="331">AD74</f>
        <v>34</v>
      </c>
      <c r="AD75" s="215"/>
      <c r="AE75" s="214"/>
      <c r="AF75" s="205">
        <f t="shared" ref="AF75" si="332">AG74</f>
        <v>0</v>
      </c>
      <c r="AG75" s="215"/>
      <c r="AH75" s="214"/>
      <c r="AI75" s="205">
        <f t="shared" ref="AI75" si="333">AJ74</f>
        <v>0</v>
      </c>
      <c r="AJ75" s="215"/>
      <c r="AK75" s="214"/>
      <c r="AL75" s="205">
        <f t="shared" ref="AL75" si="334">AM74</f>
        <v>0</v>
      </c>
      <c r="AM75" s="215"/>
      <c r="AN75" s="214"/>
      <c r="AO75" s="205">
        <f t="shared" ref="AO75" si="335">AP74</f>
        <v>0</v>
      </c>
      <c r="AP75" s="216"/>
    </row>
    <row r="76" spans="1:42" ht="14.1" customHeight="1" x14ac:dyDescent="0.25">
      <c r="A76" s="1"/>
      <c r="C76" s="4">
        <v>15</v>
      </c>
      <c r="D76" s="333" t="s">
        <v>131</v>
      </c>
      <c r="E76" s="334" t="s">
        <v>15</v>
      </c>
      <c r="F76" s="299">
        <v>14864600</v>
      </c>
      <c r="G76" s="217"/>
      <c r="H76" s="205">
        <v>10</v>
      </c>
      <c r="I76" s="218"/>
      <c r="J76" s="217"/>
      <c r="K76" s="205">
        <v>15</v>
      </c>
      <c r="L76" s="218"/>
      <c r="M76" s="217"/>
      <c r="N76" s="205">
        <v>20</v>
      </c>
      <c r="O76" s="218"/>
      <c r="P76" s="217"/>
      <c r="Q76" s="205">
        <v>25</v>
      </c>
      <c r="R76" s="218"/>
      <c r="S76" s="217"/>
      <c r="T76" s="205">
        <v>30</v>
      </c>
      <c r="U76" s="218"/>
      <c r="V76" s="217"/>
      <c r="W76" s="205">
        <v>40</v>
      </c>
      <c r="X76" s="218"/>
      <c r="Y76" s="217"/>
      <c r="Z76" s="205">
        <v>55</v>
      </c>
      <c r="AA76" s="218"/>
      <c r="AB76" s="217"/>
      <c r="AC76" s="205">
        <v>65</v>
      </c>
      <c r="AD76" s="218"/>
      <c r="AE76" s="217"/>
      <c r="AF76" s="205">
        <v>75</v>
      </c>
      <c r="AG76" s="218"/>
      <c r="AH76" s="217"/>
      <c r="AI76" s="205">
        <v>85</v>
      </c>
      <c r="AJ76" s="218"/>
      <c r="AK76" s="217"/>
      <c r="AL76" s="205">
        <v>95</v>
      </c>
      <c r="AM76" s="218"/>
      <c r="AN76" s="217"/>
      <c r="AO76" s="205">
        <v>100</v>
      </c>
      <c r="AP76" s="209"/>
    </row>
    <row r="77" spans="1:42" ht="14.1" customHeight="1" x14ac:dyDescent="0.2">
      <c r="A77" s="1"/>
      <c r="C77" s="2"/>
      <c r="D77" s="278" t="s">
        <v>162</v>
      </c>
      <c r="E77" s="334" t="s">
        <v>16</v>
      </c>
      <c r="F77" s="285"/>
      <c r="G77" s="23">
        <v>0</v>
      </c>
      <c r="H77" s="24"/>
      <c r="I77" s="25">
        <f t="shared" ref="I77" si="336">G77</f>
        <v>0</v>
      </c>
      <c r="J77" s="23">
        <v>8</v>
      </c>
      <c r="K77" s="24"/>
      <c r="L77" s="25">
        <f t="shared" ref="L77" si="337">J77</f>
        <v>8</v>
      </c>
      <c r="M77" s="23">
        <v>8</v>
      </c>
      <c r="N77" s="24"/>
      <c r="O77" s="25">
        <f t="shared" ref="O77" si="338">M77</f>
        <v>8</v>
      </c>
      <c r="P77" s="23">
        <v>8</v>
      </c>
      <c r="Q77" s="24"/>
      <c r="R77" s="25">
        <f t="shared" ref="R77" si="339">P77</f>
        <v>8</v>
      </c>
      <c r="S77" s="23">
        <v>8</v>
      </c>
      <c r="T77" s="24"/>
      <c r="U77" s="25">
        <f t="shared" ref="U77" si="340">S77</f>
        <v>8</v>
      </c>
      <c r="V77" s="23">
        <v>8</v>
      </c>
      <c r="W77" s="24"/>
      <c r="X77" s="25">
        <f t="shared" ref="X77" si="341">V77</f>
        <v>8</v>
      </c>
      <c r="Y77" s="23">
        <v>8</v>
      </c>
      <c r="Z77" s="24"/>
      <c r="AA77" s="25">
        <f t="shared" ref="AA77" si="342">Y77</f>
        <v>8</v>
      </c>
      <c r="AB77" s="23">
        <v>8</v>
      </c>
      <c r="AC77" s="24"/>
      <c r="AD77" s="25">
        <f t="shared" ref="AD77" si="343">AB77</f>
        <v>8</v>
      </c>
      <c r="AE77" s="23">
        <v>0</v>
      </c>
      <c r="AF77" s="24"/>
      <c r="AG77" s="25">
        <f t="shared" ref="AG77" si="344">AE77</f>
        <v>0</v>
      </c>
      <c r="AH77" s="23">
        <v>0</v>
      </c>
      <c r="AI77" s="24"/>
      <c r="AJ77" s="25">
        <f t="shared" ref="AJ77" si="345">AH77</f>
        <v>0</v>
      </c>
      <c r="AK77" s="23">
        <v>0</v>
      </c>
      <c r="AL77" s="24"/>
      <c r="AM77" s="25">
        <f t="shared" ref="AM77" si="346">AK77</f>
        <v>0</v>
      </c>
      <c r="AN77" s="23">
        <v>0</v>
      </c>
      <c r="AO77" s="24"/>
      <c r="AP77" s="212">
        <f t="shared" ref="AP77" si="347">AN77</f>
        <v>0</v>
      </c>
    </row>
    <row r="78" spans="1:42" ht="14.1" customHeight="1" thickBot="1" x14ac:dyDescent="0.25">
      <c r="A78" s="1"/>
      <c r="C78" s="2"/>
      <c r="D78" s="278"/>
      <c r="E78" s="348"/>
      <c r="F78" s="285"/>
      <c r="G78" s="214"/>
      <c r="H78" s="205">
        <f t="shared" ref="H78" si="348">I77</f>
        <v>0</v>
      </c>
      <c r="I78" s="215"/>
      <c r="J78" s="214"/>
      <c r="K78" s="205">
        <f t="shared" ref="K78" si="349">L77</f>
        <v>8</v>
      </c>
      <c r="L78" s="215"/>
      <c r="M78" s="214"/>
      <c r="N78" s="205">
        <f t="shared" ref="N78" si="350">O77</f>
        <v>8</v>
      </c>
      <c r="O78" s="215"/>
      <c r="P78" s="214"/>
      <c r="Q78" s="205">
        <f t="shared" ref="Q78" si="351">R77</f>
        <v>8</v>
      </c>
      <c r="R78" s="215"/>
      <c r="S78" s="214"/>
      <c r="T78" s="205">
        <f t="shared" ref="T78" si="352">U77</f>
        <v>8</v>
      </c>
      <c r="U78" s="215"/>
      <c r="V78" s="214"/>
      <c r="W78" s="205">
        <f t="shared" ref="W78" si="353">X77</f>
        <v>8</v>
      </c>
      <c r="X78" s="215"/>
      <c r="Y78" s="214"/>
      <c r="Z78" s="205">
        <f t="shared" ref="Z78" si="354">AA77</f>
        <v>8</v>
      </c>
      <c r="AA78" s="215"/>
      <c r="AB78" s="214"/>
      <c r="AC78" s="205">
        <f t="shared" ref="AC78" si="355">AD77</f>
        <v>8</v>
      </c>
      <c r="AD78" s="215"/>
      <c r="AE78" s="214"/>
      <c r="AF78" s="205">
        <f t="shared" ref="AF78" si="356">AG77</f>
        <v>0</v>
      </c>
      <c r="AG78" s="215"/>
      <c r="AH78" s="214"/>
      <c r="AI78" s="205">
        <f t="shared" ref="AI78" si="357">AJ77</f>
        <v>0</v>
      </c>
      <c r="AJ78" s="215"/>
      <c r="AK78" s="214"/>
      <c r="AL78" s="205">
        <f t="shared" ref="AL78" si="358">AM77</f>
        <v>0</v>
      </c>
      <c r="AM78" s="215"/>
      <c r="AN78" s="214"/>
      <c r="AO78" s="205">
        <f t="shared" ref="AO78" si="359">AP77</f>
        <v>0</v>
      </c>
      <c r="AP78" s="216"/>
    </row>
    <row r="79" spans="1:42" ht="14.1" customHeight="1" x14ac:dyDescent="0.25">
      <c r="A79" s="1"/>
      <c r="C79" s="456" t="s">
        <v>109</v>
      </c>
      <c r="D79" s="457" t="s">
        <v>84</v>
      </c>
      <c r="E79" s="259" t="s">
        <v>15</v>
      </c>
      <c r="F79" s="462">
        <f>F82+F85+F88+F91</f>
        <v>705787535</v>
      </c>
      <c r="G79" s="421"/>
      <c r="H79" s="419"/>
      <c r="I79" s="421"/>
      <c r="J79" s="421"/>
      <c r="K79" s="419"/>
      <c r="L79" s="421"/>
      <c r="M79" s="421"/>
      <c r="N79" s="419"/>
      <c r="O79" s="421"/>
      <c r="P79" s="421"/>
      <c r="Q79" s="419"/>
      <c r="R79" s="421"/>
      <c r="S79" s="421"/>
      <c r="T79" s="419"/>
      <c r="U79" s="421"/>
      <c r="V79" s="421"/>
      <c r="W79" s="419"/>
      <c r="X79" s="421"/>
      <c r="Y79" s="421"/>
      <c r="Z79" s="419"/>
      <c r="AA79" s="421"/>
      <c r="AB79" s="421"/>
      <c r="AC79" s="419"/>
      <c r="AD79" s="421"/>
      <c r="AE79" s="421"/>
      <c r="AF79" s="419"/>
      <c r="AG79" s="421"/>
      <c r="AH79" s="421"/>
      <c r="AI79" s="419"/>
      <c r="AJ79" s="421"/>
      <c r="AK79" s="421"/>
      <c r="AL79" s="419"/>
      <c r="AM79" s="421"/>
      <c r="AN79" s="421"/>
      <c r="AO79" s="419"/>
      <c r="AP79" s="422"/>
    </row>
    <row r="80" spans="1:42" ht="14.1" customHeight="1" x14ac:dyDescent="0.25">
      <c r="A80" s="1"/>
      <c r="C80" s="459"/>
      <c r="D80" s="264" t="s">
        <v>85</v>
      </c>
      <c r="E80" s="261" t="s">
        <v>16</v>
      </c>
      <c r="F80" s="463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12"/>
    </row>
    <row r="81" spans="1:42" ht="14.1" customHeight="1" thickBot="1" x14ac:dyDescent="0.3">
      <c r="A81" s="1"/>
      <c r="C81" s="468"/>
      <c r="D81" s="270"/>
      <c r="E81" s="268"/>
      <c r="F81" s="469"/>
      <c r="G81" s="211"/>
      <c r="H81" s="210"/>
      <c r="I81" s="211"/>
      <c r="J81" s="211"/>
      <c r="K81" s="210"/>
      <c r="L81" s="211"/>
      <c r="M81" s="211"/>
      <c r="N81" s="210"/>
      <c r="O81" s="211"/>
      <c r="P81" s="211"/>
      <c r="Q81" s="210"/>
      <c r="R81" s="211"/>
      <c r="S81" s="211"/>
      <c r="T81" s="210"/>
      <c r="U81" s="211"/>
      <c r="V81" s="211"/>
      <c r="W81" s="210"/>
      <c r="X81" s="211"/>
      <c r="Y81" s="211"/>
      <c r="Z81" s="210"/>
      <c r="AA81" s="211"/>
      <c r="AB81" s="211"/>
      <c r="AC81" s="210"/>
      <c r="AD81" s="211"/>
      <c r="AE81" s="211"/>
      <c r="AF81" s="210"/>
      <c r="AG81" s="211"/>
      <c r="AH81" s="211"/>
      <c r="AI81" s="210"/>
      <c r="AJ81" s="211"/>
      <c r="AK81" s="211"/>
      <c r="AL81" s="210"/>
      <c r="AM81" s="211"/>
      <c r="AN81" s="211"/>
      <c r="AO81" s="210"/>
      <c r="AP81" s="425"/>
    </row>
    <row r="82" spans="1:42" ht="14.1" customHeight="1" x14ac:dyDescent="0.25">
      <c r="A82" s="1"/>
      <c r="C82" s="2">
        <v>16</v>
      </c>
      <c r="D82" s="271" t="s">
        <v>221</v>
      </c>
      <c r="E82" s="261" t="s">
        <v>15</v>
      </c>
      <c r="F82" s="285">
        <v>49987800</v>
      </c>
      <c r="G82" s="217"/>
      <c r="H82" s="205">
        <v>10</v>
      </c>
      <c r="I82" s="218"/>
      <c r="J82" s="217"/>
      <c r="K82" s="205">
        <v>15</v>
      </c>
      <c r="L82" s="218"/>
      <c r="M82" s="217"/>
      <c r="N82" s="205">
        <v>20</v>
      </c>
      <c r="O82" s="218"/>
      <c r="P82" s="217"/>
      <c r="Q82" s="205">
        <v>25</v>
      </c>
      <c r="R82" s="218"/>
      <c r="S82" s="217"/>
      <c r="T82" s="205">
        <v>30</v>
      </c>
      <c r="U82" s="218"/>
      <c r="V82" s="217"/>
      <c r="W82" s="205">
        <v>40</v>
      </c>
      <c r="X82" s="218"/>
      <c r="Y82" s="217"/>
      <c r="Z82" s="205">
        <v>55</v>
      </c>
      <c r="AA82" s="218"/>
      <c r="AB82" s="217"/>
      <c r="AC82" s="205">
        <v>65</v>
      </c>
      <c r="AD82" s="218"/>
      <c r="AE82" s="217"/>
      <c r="AF82" s="205">
        <v>75</v>
      </c>
      <c r="AG82" s="218"/>
      <c r="AH82" s="217"/>
      <c r="AI82" s="205">
        <v>85</v>
      </c>
      <c r="AJ82" s="218"/>
      <c r="AK82" s="217"/>
      <c r="AL82" s="205">
        <v>95</v>
      </c>
      <c r="AM82" s="218"/>
      <c r="AN82" s="217"/>
      <c r="AO82" s="205">
        <v>100</v>
      </c>
      <c r="AP82" s="295"/>
    </row>
    <row r="83" spans="1:42" ht="14.1" customHeight="1" x14ac:dyDescent="0.2">
      <c r="A83" s="1"/>
      <c r="C83" s="2"/>
      <c r="D83" s="278" t="s">
        <v>163</v>
      </c>
      <c r="E83" s="263" t="s">
        <v>16</v>
      </c>
      <c r="F83" s="285"/>
      <c r="G83" s="23">
        <v>5</v>
      </c>
      <c r="H83" s="24"/>
      <c r="I83" s="25">
        <f t="shared" ref="I83" si="360">G83</f>
        <v>5</v>
      </c>
      <c r="J83" s="23">
        <v>5</v>
      </c>
      <c r="K83" s="24"/>
      <c r="L83" s="25">
        <f t="shared" ref="L83" si="361">J83</f>
        <v>5</v>
      </c>
      <c r="M83" s="23">
        <v>100</v>
      </c>
      <c r="N83" s="24"/>
      <c r="O83" s="25">
        <f t="shared" ref="O83" si="362">M83</f>
        <v>100</v>
      </c>
      <c r="P83" s="23">
        <v>100</v>
      </c>
      <c r="Q83" s="24"/>
      <c r="R83" s="25">
        <f t="shared" ref="R83" si="363">P83</f>
        <v>100</v>
      </c>
      <c r="S83" s="23">
        <v>100</v>
      </c>
      <c r="T83" s="24"/>
      <c r="U83" s="25">
        <f t="shared" ref="U83" si="364">S83</f>
        <v>100</v>
      </c>
      <c r="V83" s="23">
        <v>100</v>
      </c>
      <c r="W83" s="24"/>
      <c r="X83" s="25">
        <f t="shared" ref="X83" si="365">V83</f>
        <v>100</v>
      </c>
      <c r="Y83" s="23">
        <v>100</v>
      </c>
      <c r="Z83" s="24"/>
      <c r="AA83" s="25">
        <f t="shared" ref="AA83" si="366">Y83</f>
        <v>100</v>
      </c>
      <c r="AB83" s="23">
        <v>100</v>
      </c>
      <c r="AC83" s="24"/>
      <c r="AD83" s="25">
        <f t="shared" ref="AD83" si="367">AB83</f>
        <v>100</v>
      </c>
      <c r="AE83" s="23">
        <v>0</v>
      </c>
      <c r="AF83" s="24"/>
      <c r="AG83" s="25">
        <f t="shared" ref="AG83" si="368">AE83</f>
        <v>0</v>
      </c>
      <c r="AH83" s="23">
        <v>0</v>
      </c>
      <c r="AI83" s="24"/>
      <c r="AJ83" s="25">
        <f t="shared" ref="AJ83" si="369">AH83</f>
        <v>0</v>
      </c>
      <c r="AK83" s="23">
        <v>0</v>
      </c>
      <c r="AL83" s="24"/>
      <c r="AM83" s="25">
        <f t="shared" ref="AM83" si="370">AK83</f>
        <v>0</v>
      </c>
      <c r="AN83" s="23">
        <v>0</v>
      </c>
      <c r="AO83" s="24"/>
      <c r="AP83" s="212">
        <f t="shared" ref="AP83" si="371">AN83</f>
        <v>0</v>
      </c>
    </row>
    <row r="84" spans="1:42" ht="14.1" customHeight="1" thickBot="1" x14ac:dyDescent="0.25">
      <c r="A84" s="1"/>
      <c r="C84" s="2"/>
      <c r="D84" s="260"/>
      <c r="E84" s="261"/>
      <c r="F84" s="285"/>
      <c r="G84" s="214"/>
      <c r="H84" s="205">
        <f t="shared" ref="H84" si="372">I83</f>
        <v>5</v>
      </c>
      <c r="I84" s="215"/>
      <c r="J84" s="214"/>
      <c r="K84" s="205">
        <f t="shared" ref="K84" si="373">L83</f>
        <v>5</v>
      </c>
      <c r="L84" s="215"/>
      <c r="M84" s="214"/>
      <c r="N84" s="205">
        <f t="shared" ref="N84" si="374">O83</f>
        <v>100</v>
      </c>
      <c r="O84" s="215"/>
      <c r="P84" s="214"/>
      <c r="Q84" s="205">
        <f t="shared" ref="Q84" si="375">R83</f>
        <v>100</v>
      </c>
      <c r="R84" s="215"/>
      <c r="S84" s="214"/>
      <c r="T84" s="205">
        <f t="shared" ref="T84" si="376">U83</f>
        <v>100</v>
      </c>
      <c r="U84" s="215"/>
      <c r="V84" s="214"/>
      <c r="W84" s="205">
        <f t="shared" ref="W84" si="377">X83</f>
        <v>100</v>
      </c>
      <c r="X84" s="215"/>
      <c r="Y84" s="214"/>
      <c r="Z84" s="205">
        <f t="shared" ref="Z84" si="378">AA83</f>
        <v>100</v>
      </c>
      <c r="AA84" s="215"/>
      <c r="AB84" s="214"/>
      <c r="AC84" s="205">
        <f t="shared" ref="AC84" si="379">AD83</f>
        <v>100</v>
      </c>
      <c r="AD84" s="215"/>
      <c r="AE84" s="214"/>
      <c r="AF84" s="205">
        <f t="shared" ref="AF84" si="380">AG83</f>
        <v>0</v>
      </c>
      <c r="AG84" s="215"/>
      <c r="AH84" s="214"/>
      <c r="AI84" s="205">
        <f t="shared" ref="AI84" si="381">AJ83</f>
        <v>0</v>
      </c>
      <c r="AJ84" s="215"/>
      <c r="AK84" s="214"/>
      <c r="AL84" s="205">
        <f t="shared" ref="AL84" si="382">AM83</f>
        <v>0</v>
      </c>
      <c r="AM84" s="215"/>
      <c r="AN84" s="214"/>
      <c r="AO84" s="205">
        <f t="shared" ref="AO84" si="383">AP83</f>
        <v>0</v>
      </c>
      <c r="AP84" s="216"/>
    </row>
    <row r="85" spans="1:42" ht="14.1" customHeight="1" x14ac:dyDescent="0.25">
      <c r="A85" s="1"/>
      <c r="C85" s="2">
        <v>17</v>
      </c>
      <c r="D85" s="271" t="s">
        <v>231</v>
      </c>
      <c r="E85" s="261" t="s">
        <v>15</v>
      </c>
      <c r="F85" s="285">
        <v>35753735</v>
      </c>
      <c r="G85" s="217"/>
      <c r="H85" s="205">
        <v>10</v>
      </c>
      <c r="I85" s="218"/>
      <c r="J85" s="217"/>
      <c r="K85" s="205">
        <v>15</v>
      </c>
      <c r="L85" s="218"/>
      <c r="M85" s="217"/>
      <c r="N85" s="205">
        <v>20</v>
      </c>
      <c r="O85" s="218"/>
      <c r="P85" s="217"/>
      <c r="Q85" s="205">
        <v>25</v>
      </c>
      <c r="R85" s="218"/>
      <c r="S85" s="217"/>
      <c r="T85" s="205">
        <v>30</v>
      </c>
      <c r="U85" s="218"/>
      <c r="V85" s="217"/>
      <c r="W85" s="205">
        <v>40</v>
      </c>
      <c r="X85" s="218"/>
      <c r="Y85" s="217"/>
      <c r="Z85" s="205">
        <v>55</v>
      </c>
      <c r="AA85" s="218"/>
      <c r="AB85" s="217"/>
      <c r="AC85" s="205">
        <v>65</v>
      </c>
      <c r="AD85" s="218"/>
      <c r="AE85" s="217"/>
      <c r="AF85" s="205">
        <v>75</v>
      </c>
      <c r="AG85" s="218"/>
      <c r="AH85" s="217"/>
      <c r="AI85" s="205">
        <v>85</v>
      </c>
      <c r="AJ85" s="218"/>
      <c r="AK85" s="217"/>
      <c r="AL85" s="205">
        <v>95</v>
      </c>
      <c r="AM85" s="218"/>
      <c r="AN85" s="217"/>
      <c r="AO85" s="205">
        <v>100</v>
      </c>
      <c r="AP85" s="209"/>
    </row>
    <row r="86" spans="1:42" ht="14.1" customHeight="1" x14ac:dyDescent="0.2">
      <c r="A86" s="1"/>
      <c r="C86" s="2"/>
      <c r="D86" s="278" t="s">
        <v>137</v>
      </c>
      <c r="E86" s="263" t="s">
        <v>16</v>
      </c>
      <c r="F86" s="285"/>
      <c r="G86" s="23">
        <v>0</v>
      </c>
      <c r="H86" s="24"/>
      <c r="I86" s="25">
        <f t="shared" ref="I86" si="384">G86</f>
        <v>0</v>
      </c>
      <c r="J86" s="23">
        <v>0</v>
      </c>
      <c r="K86" s="24"/>
      <c r="L86" s="25">
        <f t="shared" ref="L86" si="385">J86</f>
        <v>0</v>
      </c>
      <c r="M86" s="23">
        <v>0</v>
      </c>
      <c r="N86" s="24"/>
      <c r="O86" s="25">
        <f t="shared" ref="O86" si="386">M86</f>
        <v>0</v>
      </c>
      <c r="P86" s="23">
        <v>0</v>
      </c>
      <c r="Q86" s="24"/>
      <c r="R86" s="25">
        <f t="shared" ref="R86" si="387">P86</f>
        <v>0</v>
      </c>
      <c r="S86" s="23">
        <v>0</v>
      </c>
      <c r="T86" s="24"/>
      <c r="U86" s="25">
        <f t="shared" ref="U86" si="388">S86</f>
        <v>0</v>
      </c>
      <c r="V86" s="23">
        <v>0</v>
      </c>
      <c r="W86" s="24"/>
      <c r="X86" s="25">
        <f t="shared" ref="X86" si="389">V86</f>
        <v>0</v>
      </c>
      <c r="Y86" s="23">
        <v>0</v>
      </c>
      <c r="Z86" s="24"/>
      <c r="AA86" s="25">
        <f t="shared" ref="AA86" si="390">Y86</f>
        <v>0</v>
      </c>
      <c r="AB86" s="23">
        <v>47</v>
      </c>
      <c r="AC86" s="24"/>
      <c r="AD86" s="25">
        <f t="shared" ref="AD86" si="391">AB86</f>
        <v>47</v>
      </c>
      <c r="AE86" s="23">
        <v>0</v>
      </c>
      <c r="AF86" s="24"/>
      <c r="AG86" s="25">
        <f t="shared" ref="AG86" si="392">AE86</f>
        <v>0</v>
      </c>
      <c r="AH86" s="23">
        <v>0</v>
      </c>
      <c r="AI86" s="24"/>
      <c r="AJ86" s="25">
        <f t="shared" ref="AJ86" si="393">AH86</f>
        <v>0</v>
      </c>
      <c r="AK86" s="23">
        <v>0</v>
      </c>
      <c r="AL86" s="24"/>
      <c r="AM86" s="25">
        <f t="shared" ref="AM86" si="394">AK86</f>
        <v>0</v>
      </c>
      <c r="AN86" s="23">
        <v>0</v>
      </c>
      <c r="AO86" s="24"/>
      <c r="AP86" s="212">
        <f t="shared" ref="AP86" si="395">AN86</f>
        <v>0</v>
      </c>
    </row>
    <row r="87" spans="1:42" ht="14.1" customHeight="1" thickBot="1" x14ac:dyDescent="0.25">
      <c r="A87" s="1"/>
      <c r="C87" s="2"/>
      <c r="D87" s="260"/>
      <c r="E87" s="261"/>
      <c r="F87" s="285"/>
      <c r="G87" s="214"/>
      <c r="H87" s="205">
        <f t="shared" ref="H87" si="396">I86</f>
        <v>0</v>
      </c>
      <c r="I87" s="215"/>
      <c r="J87" s="214"/>
      <c r="K87" s="205">
        <f t="shared" ref="K87" si="397">L86</f>
        <v>0</v>
      </c>
      <c r="L87" s="215"/>
      <c r="M87" s="214"/>
      <c r="N87" s="205">
        <f t="shared" ref="N87" si="398">O86</f>
        <v>0</v>
      </c>
      <c r="O87" s="215"/>
      <c r="P87" s="214"/>
      <c r="Q87" s="205">
        <f t="shared" ref="Q87" si="399">R86</f>
        <v>0</v>
      </c>
      <c r="R87" s="215"/>
      <c r="S87" s="214"/>
      <c r="T87" s="205">
        <f t="shared" ref="T87" si="400">U86</f>
        <v>0</v>
      </c>
      <c r="U87" s="215"/>
      <c r="V87" s="214"/>
      <c r="W87" s="205">
        <f t="shared" ref="W87" si="401">X86</f>
        <v>0</v>
      </c>
      <c r="X87" s="215"/>
      <c r="Y87" s="214"/>
      <c r="Z87" s="205">
        <f t="shared" ref="Z87" si="402">AA86</f>
        <v>0</v>
      </c>
      <c r="AA87" s="215"/>
      <c r="AB87" s="214"/>
      <c r="AC87" s="205">
        <f t="shared" ref="AC87" si="403">AD86</f>
        <v>47</v>
      </c>
      <c r="AD87" s="215"/>
      <c r="AE87" s="214"/>
      <c r="AF87" s="205">
        <f t="shared" ref="AF87" si="404">AG86</f>
        <v>0</v>
      </c>
      <c r="AG87" s="215"/>
      <c r="AH87" s="214"/>
      <c r="AI87" s="205">
        <f t="shared" ref="AI87" si="405">AJ86</f>
        <v>0</v>
      </c>
      <c r="AJ87" s="215"/>
      <c r="AK87" s="214"/>
      <c r="AL87" s="205">
        <f t="shared" ref="AL87" si="406">AM86</f>
        <v>0</v>
      </c>
      <c r="AM87" s="215"/>
      <c r="AN87" s="214"/>
      <c r="AO87" s="205">
        <f t="shared" ref="AO87" si="407">AP86</f>
        <v>0</v>
      </c>
      <c r="AP87" s="216"/>
    </row>
    <row r="88" spans="1:42" ht="14.1" customHeight="1" x14ac:dyDescent="0.25">
      <c r="A88" s="1"/>
      <c r="C88" s="4">
        <v>18</v>
      </c>
      <c r="D88" s="333" t="s">
        <v>232</v>
      </c>
      <c r="E88" s="334" t="s">
        <v>15</v>
      </c>
      <c r="F88" s="367">
        <v>76770000</v>
      </c>
      <c r="G88" s="217"/>
      <c r="H88" s="205">
        <v>10</v>
      </c>
      <c r="I88" s="218"/>
      <c r="J88" s="217"/>
      <c r="K88" s="205">
        <v>15</v>
      </c>
      <c r="L88" s="218"/>
      <c r="M88" s="217"/>
      <c r="N88" s="205">
        <v>20</v>
      </c>
      <c r="O88" s="218"/>
      <c r="P88" s="217"/>
      <c r="Q88" s="205">
        <v>25</v>
      </c>
      <c r="R88" s="218"/>
      <c r="S88" s="217"/>
      <c r="T88" s="205">
        <v>30</v>
      </c>
      <c r="U88" s="218"/>
      <c r="V88" s="217"/>
      <c r="W88" s="205">
        <v>40</v>
      </c>
      <c r="X88" s="218"/>
      <c r="Y88" s="217"/>
      <c r="Z88" s="205">
        <v>55</v>
      </c>
      <c r="AA88" s="218"/>
      <c r="AB88" s="217"/>
      <c r="AC88" s="205">
        <v>65</v>
      </c>
      <c r="AD88" s="218"/>
      <c r="AE88" s="217"/>
      <c r="AF88" s="205">
        <v>75</v>
      </c>
      <c r="AG88" s="218"/>
      <c r="AH88" s="217"/>
      <c r="AI88" s="205">
        <v>85</v>
      </c>
      <c r="AJ88" s="218"/>
      <c r="AK88" s="217"/>
      <c r="AL88" s="205">
        <v>95</v>
      </c>
      <c r="AM88" s="218"/>
      <c r="AN88" s="217"/>
      <c r="AO88" s="205">
        <v>100</v>
      </c>
      <c r="AP88" s="209"/>
    </row>
    <row r="89" spans="1:42" ht="14.1" customHeight="1" x14ac:dyDescent="0.2">
      <c r="A89" s="1"/>
      <c r="C89" s="2"/>
      <c r="D89" s="368" t="s">
        <v>164</v>
      </c>
      <c r="E89" s="334" t="s">
        <v>16</v>
      </c>
      <c r="F89" s="285"/>
      <c r="G89" s="23">
        <v>0</v>
      </c>
      <c r="H89" s="24"/>
      <c r="I89" s="25">
        <f t="shared" ref="I89" si="408">G89</f>
        <v>0</v>
      </c>
      <c r="J89" s="23">
        <v>36</v>
      </c>
      <c r="K89" s="24"/>
      <c r="L89" s="25">
        <f t="shared" ref="L89" si="409">J89</f>
        <v>36</v>
      </c>
      <c r="M89" s="23">
        <v>41</v>
      </c>
      <c r="N89" s="24"/>
      <c r="O89" s="25">
        <f t="shared" ref="O89" si="410">M89</f>
        <v>41</v>
      </c>
      <c r="P89" s="23">
        <v>41</v>
      </c>
      <c r="Q89" s="24"/>
      <c r="R89" s="25">
        <f t="shared" ref="R89" si="411">P89</f>
        <v>41</v>
      </c>
      <c r="S89" s="23">
        <v>41</v>
      </c>
      <c r="T89" s="24"/>
      <c r="U89" s="25">
        <f t="shared" ref="U89" si="412">S89</f>
        <v>41</v>
      </c>
      <c r="V89" s="23">
        <v>50</v>
      </c>
      <c r="W89" s="24"/>
      <c r="X89" s="25">
        <f t="shared" ref="X89" si="413">V89</f>
        <v>50</v>
      </c>
      <c r="Y89" s="23">
        <v>57</v>
      </c>
      <c r="Z89" s="24"/>
      <c r="AA89" s="25">
        <f t="shared" ref="AA89" si="414">Y89</f>
        <v>57</v>
      </c>
      <c r="AB89" s="23">
        <v>64</v>
      </c>
      <c r="AC89" s="24"/>
      <c r="AD89" s="25">
        <f t="shared" ref="AD89" si="415">AB89</f>
        <v>64</v>
      </c>
      <c r="AE89" s="23">
        <v>71</v>
      </c>
      <c r="AF89" s="24"/>
      <c r="AG89" s="25">
        <f t="shared" ref="AG89" si="416">AE89</f>
        <v>71</v>
      </c>
      <c r="AH89" s="23">
        <v>0</v>
      </c>
      <c r="AI89" s="24"/>
      <c r="AJ89" s="25">
        <f t="shared" ref="AJ89" si="417">AH89</f>
        <v>0</v>
      </c>
      <c r="AK89" s="23">
        <v>0</v>
      </c>
      <c r="AL89" s="24"/>
      <c r="AM89" s="25">
        <f t="shared" ref="AM89" si="418">AK89</f>
        <v>0</v>
      </c>
      <c r="AN89" s="23">
        <v>0</v>
      </c>
      <c r="AO89" s="24"/>
      <c r="AP89" s="212">
        <f t="shared" ref="AP89" si="419">AN89</f>
        <v>0</v>
      </c>
    </row>
    <row r="90" spans="1:42" ht="14.1" customHeight="1" thickBot="1" x14ac:dyDescent="0.25">
      <c r="A90" s="1"/>
      <c r="C90" s="2"/>
      <c r="D90" s="260"/>
      <c r="E90" s="348"/>
      <c r="F90" s="285"/>
      <c r="G90" s="214"/>
      <c r="H90" s="205">
        <f t="shared" ref="H90" si="420">I89</f>
        <v>0</v>
      </c>
      <c r="I90" s="215"/>
      <c r="J90" s="214"/>
      <c r="K90" s="205">
        <f t="shared" ref="K90" si="421">L89</f>
        <v>36</v>
      </c>
      <c r="L90" s="215"/>
      <c r="M90" s="214"/>
      <c r="N90" s="205">
        <f t="shared" ref="N90" si="422">O89</f>
        <v>41</v>
      </c>
      <c r="O90" s="215"/>
      <c r="P90" s="214"/>
      <c r="Q90" s="205">
        <f t="shared" ref="Q90" si="423">R89</f>
        <v>41</v>
      </c>
      <c r="R90" s="215"/>
      <c r="S90" s="214"/>
      <c r="T90" s="205">
        <f t="shared" ref="T90" si="424">U89</f>
        <v>41</v>
      </c>
      <c r="U90" s="215"/>
      <c r="V90" s="214"/>
      <c r="W90" s="205">
        <f t="shared" ref="W90" si="425">X89</f>
        <v>50</v>
      </c>
      <c r="X90" s="215"/>
      <c r="Y90" s="214"/>
      <c r="Z90" s="205">
        <f t="shared" ref="Z90" si="426">AA89</f>
        <v>57</v>
      </c>
      <c r="AA90" s="215"/>
      <c r="AB90" s="214"/>
      <c r="AC90" s="205">
        <f t="shared" ref="AC90" si="427">AD89</f>
        <v>64</v>
      </c>
      <c r="AD90" s="215"/>
      <c r="AE90" s="214"/>
      <c r="AF90" s="205">
        <f t="shared" ref="AF90" si="428">AG89</f>
        <v>71</v>
      </c>
      <c r="AG90" s="215"/>
      <c r="AH90" s="214"/>
      <c r="AI90" s="205">
        <f t="shared" ref="AI90" si="429">AJ89</f>
        <v>0</v>
      </c>
      <c r="AJ90" s="215"/>
      <c r="AK90" s="214"/>
      <c r="AL90" s="205">
        <f t="shared" ref="AL90" si="430">AM89</f>
        <v>0</v>
      </c>
      <c r="AM90" s="215"/>
      <c r="AN90" s="214"/>
      <c r="AO90" s="205">
        <f t="shared" ref="AO90" si="431">AP89</f>
        <v>0</v>
      </c>
      <c r="AP90" s="216"/>
    </row>
    <row r="91" spans="1:42" ht="14.1" customHeight="1" x14ac:dyDescent="0.25">
      <c r="A91" s="1"/>
      <c r="C91" s="4">
        <v>19</v>
      </c>
      <c r="D91" s="333" t="s">
        <v>233</v>
      </c>
      <c r="E91" s="334" t="s">
        <v>15</v>
      </c>
      <c r="F91" s="299">
        <v>543276000</v>
      </c>
      <c r="G91" s="217"/>
      <c r="H91" s="205">
        <v>10</v>
      </c>
      <c r="I91" s="218"/>
      <c r="J91" s="217"/>
      <c r="K91" s="205">
        <v>15</v>
      </c>
      <c r="L91" s="218"/>
      <c r="M91" s="217"/>
      <c r="N91" s="205">
        <v>20</v>
      </c>
      <c r="O91" s="218"/>
      <c r="P91" s="217"/>
      <c r="Q91" s="205">
        <v>25</v>
      </c>
      <c r="R91" s="218"/>
      <c r="S91" s="217"/>
      <c r="T91" s="205">
        <v>30</v>
      </c>
      <c r="U91" s="218"/>
      <c r="V91" s="217"/>
      <c r="W91" s="205">
        <v>40</v>
      </c>
      <c r="X91" s="218"/>
      <c r="Y91" s="217"/>
      <c r="Z91" s="205">
        <v>55</v>
      </c>
      <c r="AA91" s="218"/>
      <c r="AB91" s="217"/>
      <c r="AC91" s="205">
        <v>65</v>
      </c>
      <c r="AD91" s="218"/>
      <c r="AE91" s="217"/>
      <c r="AF91" s="205">
        <v>75</v>
      </c>
      <c r="AG91" s="218"/>
      <c r="AH91" s="217"/>
      <c r="AI91" s="205">
        <v>85</v>
      </c>
      <c r="AJ91" s="218"/>
      <c r="AK91" s="217"/>
      <c r="AL91" s="205">
        <v>95</v>
      </c>
      <c r="AM91" s="218"/>
      <c r="AN91" s="217"/>
      <c r="AO91" s="205">
        <v>100</v>
      </c>
      <c r="AP91" s="209"/>
    </row>
    <row r="92" spans="1:42" ht="14.1" customHeight="1" x14ac:dyDescent="0.2">
      <c r="A92" s="1"/>
      <c r="C92" s="2"/>
      <c r="D92" s="274" t="s">
        <v>165</v>
      </c>
      <c r="E92" s="334" t="s">
        <v>16</v>
      </c>
      <c r="F92" s="285"/>
      <c r="G92" s="23">
        <v>0</v>
      </c>
      <c r="H92" s="24"/>
      <c r="I92" s="25">
        <f t="shared" ref="I92" si="432">G92</f>
        <v>0</v>
      </c>
      <c r="J92" s="23">
        <v>4</v>
      </c>
      <c r="K92" s="24"/>
      <c r="L92" s="25">
        <f t="shared" ref="L92" si="433">J92</f>
        <v>4</v>
      </c>
      <c r="M92" s="23">
        <v>5</v>
      </c>
      <c r="N92" s="24"/>
      <c r="O92" s="25">
        <f t="shared" ref="O92" si="434">M92</f>
        <v>5</v>
      </c>
      <c r="P92" s="23">
        <v>11</v>
      </c>
      <c r="Q92" s="24"/>
      <c r="R92" s="25">
        <f t="shared" ref="R92" si="435">P92</f>
        <v>11</v>
      </c>
      <c r="S92" s="23">
        <v>17</v>
      </c>
      <c r="T92" s="24"/>
      <c r="U92" s="25">
        <f t="shared" ref="U92" si="436">S92</f>
        <v>17</v>
      </c>
      <c r="V92" s="23">
        <v>23</v>
      </c>
      <c r="W92" s="24"/>
      <c r="X92" s="25">
        <f t="shared" ref="X92" si="437">V92</f>
        <v>23</v>
      </c>
      <c r="Y92" s="23">
        <v>27</v>
      </c>
      <c r="Z92" s="24"/>
      <c r="AA92" s="25">
        <f t="shared" ref="AA92" si="438">Y92</f>
        <v>27</v>
      </c>
      <c r="AB92" s="23">
        <v>53</v>
      </c>
      <c r="AC92" s="24"/>
      <c r="AD92" s="25">
        <f t="shared" ref="AD92" si="439">AB92</f>
        <v>53</v>
      </c>
      <c r="AE92" s="23">
        <v>60</v>
      </c>
      <c r="AF92" s="24"/>
      <c r="AG92" s="25">
        <f t="shared" ref="AG92" si="440">AE92</f>
        <v>60</v>
      </c>
      <c r="AH92" s="23">
        <v>0</v>
      </c>
      <c r="AI92" s="24"/>
      <c r="AJ92" s="25">
        <f t="shared" ref="AJ92" si="441">AH92</f>
        <v>0</v>
      </c>
      <c r="AK92" s="23">
        <v>0</v>
      </c>
      <c r="AL92" s="24"/>
      <c r="AM92" s="25">
        <f t="shared" ref="AM92" si="442">AK92</f>
        <v>0</v>
      </c>
      <c r="AN92" s="23">
        <v>0</v>
      </c>
      <c r="AO92" s="24"/>
      <c r="AP92" s="212">
        <f t="shared" ref="AP92" si="443">AN92</f>
        <v>0</v>
      </c>
    </row>
    <row r="93" spans="1:42" s="68" customFormat="1" ht="14.1" customHeight="1" thickBot="1" x14ac:dyDescent="0.3">
      <c r="A93" s="255"/>
      <c r="C93" s="2"/>
      <c r="D93" s="264"/>
      <c r="E93" s="348"/>
      <c r="F93" s="283"/>
      <c r="G93" s="214"/>
      <c r="H93" s="205">
        <f t="shared" ref="H93" si="444">I92</f>
        <v>0</v>
      </c>
      <c r="I93" s="215"/>
      <c r="J93" s="214"/>
      <c r="K93" s="205">
        <f t="shared" ref="K93" si="445">L92</f>
        <v>4</v>
      </c>
      <c r="L93" s="215"/>
      <c r="M93" s="214"/>
      <c r="N93" s="205">
        <f t="shared" ref="N93" si="446">O92</f>
        <v>5</v>
      </c>
      <c r="O93" s="215"/>
      <c r="P93" s="214"/>
      <c r="Q93" s="205">
        <f t="shared" ref="Q93" si="447">R92</f>
        <v>11</v>
      </c>
      <c r="R93" s="215"/>
      <c r="S93" s="214"/>
      <c r="T93" s="205">
        <f t="shared" ref="T93" si="448">U92</f>
        <v>17</v>
      </c>
      <c r="U93" s="215"/>
      <c r="V93" s="214"/>
      <c r="W93" s="205">
        <f t="shared" ref="W93" si="449">X92</f>
        <v>23</v>
      </c>
      <c r="X93" s="215"/>
      <c r="Y93" s="214"/>
      <c r="Z93" s="205">
        <f t="shared" ref="Z93" si="450">AA92</f>
        <v>27</v>
      </c>
      <c r="AA93" s="215"/>
      <c r="AB93" s="214"/>
      <c r="AC93" s="205">
        <f t="shared" ref="AC93" si="451">AD92</f>
        <v>53</v>
      </c>
      <c r="AD93" s="215"/>
      <c r="AE93" s="214"/>
      <c r="AF93" s="205">
        <f t="shared" ref="AF93" si="452">AG92</f>
        <v>60</v>
      </c>
      <c r="AG93" s="215"/>
      <c r="AH93" s="214"/>
      <c r="AI93" s="205">
        <f t="shared" ref="AI93" si="453">AJ92</f>
        <v>0</v>
      </c>
      <c r="AJ93" s="215"/>
      <c r="AK93" s="214"/>
      <c r="AL93" s="205">
        <f t="shared" ref="AL93" si="454">AM92</f>
        <v>0</v>
      </c>
      <c r="AM93" s="215"/>
      <c r="AN93" s="214"/>
      <c r="AO93" s="205">
        <f t="shared" ref="AO93" si="455">AP92</f>
        <v>0</v>
      </c>
      <c r="AP93" s="216"/>
    </row>
    <row r="94" spans="1:42" s="68" customFormat="1" ht="14.1" customHeight="1" x14ac:dyDescent="0.2">
      <c r="A94" s="255"/>
      <c r="C94" s="470"/>
      <c r="D94" s="471"/>
      <c r="E94" s="467"/>
      <c r="F94" s="408"/>
      <c r="G94" s="421"/>
      <c r="H94" s="419"/>
      <c r="I94" s="421"/>
      <c r="J94" s="421"/>
      <c r="K94" s="419"/>
      <c r="L94" s="421"/>
      <c r="M94" s="421"/>
      <c r="N94" s="419"/>
      <c r="O94" s="421"/>
      <c r="P94" s="421"/>
      <c r="Q94" s="419"/>
      <c r="R94" s="421"/>
      <c r="S94" s="421"/>
      <c r="T94" s="419"/>
      <c r="U94" s="421"/>
      <c r="V94" s="421"/>
      <c r="W94" s="419"/>
      <c r="X94" s="421"/>
      <c r="Y94" s="421"/>
      <c r="Z94" s="419"/>
      <c r="AA94" s="421"/>
      <c r="AB94" s="421"/>
      <c r="AC94" s="419"/>
      <c r="AD94" s="421"/>
      <c r="AE94" s="421"/>
      <c r="AF94" s="419"/>
      <c r="AG94" s="421"/>
      <c r="AH94" s="421"/>
      <c r="AI94" s="419"/>
      <c r="AJ94" s="421"/>
      <c r="AK94" s="421"/>
      <c r="AL94" s="419"/>
      <c r="AM94" s="421"/>
      <c r="AN94" s="421"/>
      <c r="AO94" s="419"/>
      <c r="AP94" s="422"/>
    </row>
    <row r="95" spans="1:42" ht="14.1" customHeight="1" x14ac:dyDescent="0.25">
      <c r="A95" s="1"/>
      <c r="C95" s="459" t="s">
        <v>110</v>
      </c>
      <c r="D95" s="472" t="s">
        <v>86</v>
      </c>
      <c r="E95" s="269" t="s">
        <v>15</v>
      </c>
      <c r="F95" s="280">
        <f>F97</f>
        <v>650000000</v>
      </c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12"/>
    </row>
    <row r="96" spans="1:42" ht="14.1" customHeight="1" thickBot="1" x14ac:dyDescent="0.3">
      <c r="A96" s="1"/>
      <c r="C96" s="468"/>
      <c r="D96" s="473" t="s">
        <v>172</v>
      </c>
      <c r="E96" s="289" t="s">
        <v>16</v>
      </c>
      <c r="F96" s="287"/>
      <c r="G96" s="211"/>
      <c r="H96" s="210"/>
      <c r="I96" s="211"/>
      <c r="J96" s="211"/>
      <c r="K96" s="210"/>
      <c r="L96" s="211"/>
      <c r="M96" s="211"/>
      <c r="N96" s="210"/>
      <c r="O96" s="211"/>
      <c r="P96" s="211"/>
      <c r="Q96" s="210"/>
      <c r="R96" s="211"/>
      <c r="S96" s="211"/>
      <c r="T96" s="210"/>
      <c r="U96" s="211"/>
      <c r="V96" s="211"/>
      <c r="W96" s="210"/>
      <c r="X96" s="211"/>
      <c r="Y96" s="211"/>
      <c r="Z96" s="210"/>
      <c r="AA96" s="211"/>
      <c r="AB96" s="211"/>
      <c r="AC96" s="210"/>
      <c r="AD96" s="211"/>
      <c r="AE96" s="211"/>
      <c r="AF96" s="210"/>
      <c r="AG96" s="211"/>
      <c r="AH96" s="211"/>
      <c r="AI96" s="210"/>
      <c r="AJ96" s="211"/>
      <c r="AK96" s="211"/>
      <c r="AL96" s="210"/>
      <c r="AM96" s="211"/>
      <c r="AN96" s="211"/>
      <c r="AO96" s="210"/>
      <c r="AP96" s="425"/>
    </row>
    <row r="97" spans="1:43" ht="14.1" customHeight="1" x14ac:dyDescent="0.25">
      <c r="A97" s="1"/>
      <c r="C97" s="2">
        <v>20</v>
      </c>
      <c r="D97" s="271" t="s">
        <v>222</v>
      </c>
      <c r="E97" s="261" t="s">
        <v>15</v>
      </c>
      <c r="F97" s="285">
        <v>650000000</v>
      </c>
      <c r="G97" s="217"/>
      <c r="H97" s="205">
        <v>10</v>
      </c>
      <c r="I97" s="218"/>
      <c r="J97" s="217"/>
      <c r="K97" s="205">
        <v>15</v>
      </c>
      <c r="L97" s="218"/>
      <c r="M97" s="217"/>
      <c r="N97" s="205">
        <v>20</v>
      </c>
      <c r="O97" s="218"/>
      <c r="P97" s="217"/>
      <c r="Q97" s="205">
        <v>25</v>
      </c>
      <c r="R97" s="218"/>
      <c r="S97" s="217"/>
      <c r="T97" s="205">
        <v>30</v>
      </c>
      <c r="U97" s="218"/>
      <c r="V97" s="217"/>
      <c r="W97" s="205">
        <v>40</v>
      </c>
      <c r="X97" s="218"/>
      <c r="Y97" s="217"/>
      <c r="Z97" s="205">
        <v>55</v>
      </c>
      <c r="AA97" s="218"/>
      <c r="AB97" s="217"/>
      <c r="AC97" s="205">
        <v>65</v>
      </c>
      <c r="AD97" s="218"/>
      <c r="AE97" s="217"/>
      <c r="AF97" s="205">
        <v>75</v>
      </c>
      <c r="AG97" s="218"/>
      <c r="AH97" s="217"/>
      <c r="AI97" s="205">
        <v>85</v>
      </c>
      <c r="AJ97" s="218"/>
      <c r="AK97" s="217"/>
      <c r="AL97" s="205">
        <v>95</v>
      </c>
      <c r="AM97" s="218"/>
      <c r="AN97" s="217"/>
      <c r="AO97" s="205">
        <v>100</v>
      </c>
      <c r="AP97" s="295"/>
    </row>
    <row r="98" spans="1:43" ht="14.1" customHeight="1" x14ac:dyDescent="0.2">
      <c r="A98" s="1"/>
      <c r="C98" s="2"/>
      <c r="D98" s="284" t="s">
        <v>175</v>
      </c>
      <c r="E98" s="263" t="s">
        <v>16</v>
      </c>
      <c r="F98" s="285"/>
      <c r="G98" s="23">
        <v>0</v>
      </c>
      <c r="H98" s="24"/>
      <c r="I98" s="25">
        <f>G98</f>
        <v>0</v>
      </c>
      <c r="J98" s="23">
        <v>0</v>
      </c>
      <c r="K98" s="24"/>
      <c r="L98" s="25">
        <f t="shared" ref="L98" si="456">J98</f>
        <v>0</v>
      </c>
      <c r="M98" s="23">
        <v>0</v>
      </c>
      <c r="N98" s="24"/>
      <c r="O98" s="25">
        <f t="shared" ref="O98" si="457">M98</f>
        <v>0</v>
      </c>
      <c r="P98" s="23">
        <v>96</v>
      </c>
      <c r="Q98" s="24"/>
      <c r="R98" s="25">
        <f t="shared" ref="R98" si="458">P98</f>
        <v>96</v>
      </c>
      <c r="S98" s="23">
        <v>96</v>
      </c>
      <c r="T98" s="24"/>
      <c r="U98" s="25">
        <f t="shared" ref="U98" si="459">S98</f>
        <v>96</v>
      </c>
      <c r="V98" s="23">
        <v>96</v>
      </c>
      <c r="W98" s="24"/>
      <c r="X98" s="25">
        <f t="shared" ref="X98" si="460">V98</f>
        <v>96</v>
      </c>
      <c r="Y98" s="23">
        <v>96</v>
      </c>
      <c r="Z98" s="24"/>
      <c r="AA98" s="25">
        <f t="shared" ref="AA98" si="461">Y98</f>
        <v>96</v>
      </c>
      <c r="AB98" s="23">
        <v>96</v>
      </c>
      <c r="AC98" s="24"/>
      <c r="AD98" s="25">
        <f t="shared" ref="AD98" si="462">AB98</f>
        <v>96</v>
      </c>
      <c r="AE98" s="23">
        <v>0</v>
      </c>
      <c r="AF98" s="24"/>
      <c r="AG98" s="25">
        <f t="shared" ref="AG98" si="463">AE98</f>
        <v>0</v>
      </c>
      <c r="AH98" s="23">
        <v>0</v>
      </c>
      <c r="AI98" s="24"/>
      <c r="AJ98" s="25">
        <f t="shared" ref="AJ98" si="464">AH98</f>
        <v>0</v>
      </c>
      <c r="AK98" s="23">
        <v>0</v>
      </c>
      <c r="AL98" s="24"/>
      <c r="AM98" s="25">
        <f t="shared" ref="AM98" si="465">AK98</f>
        <v>0</v>
      </c>
      <c r="AN98" s="23">
        <v>0</v>
      </c>
      <c r="AO98" s="24"/>
      <c r="AP98" s="212">
        <f t="shared" ref="AP98" si="466">AN98</f>
        <v>0</v>
      </c>
    </row>
    <row r="99" spans="1:43" ht="14.1" customHeight="1" thickBot="1" x14ac:dyDescent="0.25">
      <c r="A99" s="1"/>
      <c r="C99" s="93"/>
      <c r="D99" s="270"/>
      <c r="E99" s="268"/>
      <c r="F99" s="409"/>
      <c r="G99" s="219"/>
      <c r="H99" s="210">
        <f>I98</f>
        <v>0</v>
      </c>
      <c r="I99" s="220"/>
      <c r="J99" s="219"/>
      <c r="K99" s="210">
        <f t="shared" ref="K99" si="467">L98</f>
        <v>0</v>
      </c>
      <c r="L99" s="220"/>
      <c r="M99" s="219"/>
      <c r="N99" s="210">
        <f t="shared" ref="N99" si="468">O98</f>
        <v>0</v>
      </c>
      <c r="O99" s="220"/>
      <c r="P99" s="219"/>
      <c r="Q99" s="210">
        <f t="shared" ref="Q99" si="469">R98</f>
        <v>96</v>
      </c>
      <c r="R99" s="220"/>
      <c r="S99" s="219"/>
      <c r="T99" s="210">
        <f t="shared" ref="T99" si="470">U98</f>
        <v>96</v>
      </c>
      <c r="U99" s="220"/>
      <c r="V99" s="219"/>
      <c r="W99" s="210">
        <f t="shared" ref="W99" si="471">X98</f>
        <v>96</v>
      </c>
      <c r="X99" s="220"/>
      <c r="Y99" s="219"/>
      <c r="Z99" s="210">
        <f t="shared" ref="Z99" si="472">AA98</f>
        <v>96</v>
      </c>
      <c r="AA99" s="220"/>
      <c r="AB99" s="219"/>
      <c r="AC99" s="210">
        <f t="shared" ref="AC99" si="473">AD98</f>
        <v>96</v>
      </c>
      <c r="AD99" s="220"/>
      <c r="AE99" s="219"/>
      <c r="AF99" s="210">
        <f t="shared" ref="AF99" si="474">AG98</f>
        <v>0</v>
      </c>
      <c r="AG99" s="220"/>
      <c r="AH99" s="219"/>
      <c r="AI99" s="210">
        <f t="shared" ref="AI99" si="475">AJ98</f>
        <v>0</v>
      </c>
      <c r="AJ99" s="220"/>
      <c r="AK99" s="219"/>
      <c r="AL99" s="210">
        <f t="shared" ref="AL99" si="476">AM98</f>
        <v>0</v>
      </c>
      <c r="AM99" s="220"/>
      <c r="AN99" s="219"/>
      <c r="AO99" s="210">
        <f t="shared" ref="AO99" si="477">AP98</f>
        <v>0</v>
      </c>
      <c r="AP99" s="221"/>
    </row>
    <row r="100" spans="1:43" ht="14.1" customHeight="1" x14ac:dyDescent="0.2">
      <c r="A100" s="1"/>
      <c r="C100" s="194"/>
      <c r="D100" s="264"/>
      <c r="E100" s="269"/>
      <c r="F100" s="294"/>
      <c r="G100" s="206"/>
      <c r="H100" s="205"/>
      <c r="I100" s="206"/>
      <c r="J100" s="206"/>
      <c r="K100" s="205"/>
      <c r="L100" s="206"/>
      <c r="M100" s="206"/>
      <c r="N100" s="205"/>
      <c r="O100" s="206"/>
      <c r="P100" s="206"/>
      <c r="Q100" s="205"/>
      <c r="R100" s="206"/>
      <c r="S100" s="206"/>
      <c r="T100" s="205"/>
      <c r="U100" s="206"/>
      <c r="V100" s="206"/>
      <c r="W100" s="205"/>
      <c r="X100" s="206"/>
      <c r="Y100" s="206"/>
      <c r="Z100" s="205"/>
      <c r="AA100" s="206"/>
      <c r="AB100" s="206"/>
      <c r="AC100" s="205"/>
      <c r="AD100" s="206"/>
      <c r="AE100" s="206"/>
      <c r="AF100" s="205"/>
      <c r="AG100" s="206"/>
      <c r="AH100" s="206"/>
      <c r="AI100" s="205"/>
      <c r="AJ100" s="206"/>
      <c r="AK100" s="206"/>
      <c r="AL100" s="205"/>
      <c r="AM100" s="206"/>
      <c r="AN100" s="206"/>
      <c r="AO100" s="205"/>
      <c r="AP100" s="206"/>
    </row>
    <row r="101" spans="1:43" ht="14.1" customHeight="1" x14ac:dyDescent="0.2">
      <c r="A101" s="1"/>
      <c r="C101" s="194"/>
      <c r="D101" s="264"/>
      <c r="E101" s="269"/>
      <c r="F101" s="294"/>
      <c r="G101" s="206"/>
      <c r="H101" s="205"/>
      <c r="I101" s="206"/>
      <c r="J101" s="206"/>
      <c r="K101" s="205"/>
      <c r="L101" s="206"/>
      <c r="M101" s="206"/>
      <c r="N101" s="205"/>
      <c r="O101" s="206"/>
      <c r="P101" s="206"/>
      <c r="Q101" s="205"/>
      <c r="R101" s="206"/>
      <c r="S101" s="206"/>
      <c r="T101" s="205"/>
      <c r="U101" s="206"/>
      <c r="V101" s="206"/>
      <c r="W101" s="205"/>
      <c r="X101" s="206"/>
      <c r="Y101" s="206"/>
      <c r="Z101" s="205"/>
      <c r="AA101" s="206"/>
      <c r="AB101" s="206"/>
      <c r="AC101" s="205"/>
      <c r="AD101" s="206"/>
      <c r="AE101" s="206"/>
      <c r="AF101" s="205"/>
      <c r="AG101" s="206"/>
      <c r="AH101" s="206"/>
      <c r="AI101" s="205"/>
      <c r="AJ101" s="206"/>
      <c r="AK101" s="206"/>
      <c r="AL101" s="205"/>
      <c r="AM101" s="206"/>
      <c r="AN101" s="206"/>
      <c r="AO101" s="205"/>
      <c r="AP101" s="206"/>
    </row>
    <row r="102" spans="1:43" ht="14.1" customHeight="1" x14ac:dyDescent="0.2">
      <c r="A102" s="1"/>
      <c r="C102" s="194"/>
      <c r="D102" s="264"/>
      <c r="E102" s="269"/>
      <c r="F102" s="294"/>
      <c r="G102" s="206"/>
      <c r="H102" s="205"/>
      <c r="I102" s="206"/>
      <c r="J102" s="206"/>
      <c r="K102" s="205"/>
      <c r="L102" s="206"/>
      <c r="M102" s="206"/>
      <c r="N102" s="205"/>
      <c r="O102" s="206"/>
      <c r="P102" s="206"/>
      <c r="Q102" s="205"/>
      <c r="R102" s="206"/>
      <c r="S102" s="206"/>
      <c r="T102" s="205"/>
      <c r="U102" s="206"/>
      <c r="V102" s="206"/>
      <c r="W102" s="205"/>
      <c r="X102" s="206"/>
      <c r="Y102" s="206"/>
      <c r="Z102" s="205"/>
      <c r="AA102" s="206"/>
      <c r="AB102" s="206"/>
      <c r="AC102" s="205"/>
      <c r="AD102" s="206"/>
      <c r="AE102" s="206"/>
      <c r="AF102" s="205"/>
      <c r="AG102" s="206"/>
      <c r="AH102" s="206"/>
      <c r="AI102" s="205"/>
      <c r="AJ102" s="206"/>
      <c r="AK102" s="206"/>
      <c r="AL102" s="205"/>
      <c r="AM102" s="206"/>
      <c r="AN102" s="206"/>
      <c r="AO102" s="205"/>
      <c r="AP102" s="206"/>
    </row>
    <row r="103" spans="1:43" ht="14.1" customHeight="1" x14ac:dyDescent="0.2">
      <c r="A103" s="1"/>
      <c r="C103" s="194"/>
      <c r="D103" s="264"/>
      <c r="E103" s="269"/>
      <c r="F103" s="294"/>
      <c r="G103" s="206"/>
      <c r="H103" s="205"/>
      <c r="I103" s="206"/>
      <c r="J103" s="206"/>
      <c r="K103" s="205"/>
      <c r="L103" s="206"/>
      <c r="M103" s="206"/>
      <c r="N103" s="205"/>
      <c r="O103" s="206"/>
      <c r="P103" s="206"/>
      <c r="Q103" s="205"/>
      <c r="R103" s="206"/>
      <c r="S103" s="206"/>
      <c r="T103" s="205"/>
      <c r="U103" s="206"/>
      <c r="V103" s="206"/>
      <c r="W103" s="205"/>
      <c r="X103" s="206"/>
      <c r="Y103" s="206"/>
      <c r="Z103" s="205"/>
      <c r="AA103" s="206"/>
      <c r="AB103" s="206"/>
      <c r="AC103" s="205"/>
      <c r="AD103" s="206"/>
      <c r="AE103" s="206"/>
      <c r="AF103" s="205"/>
      <c r="AG103" s="206"/>
      <c r="AH103" s="206"/>
      <c r="AI103" s="205"/>
      <c r="AJ103" s="206"/>
      <c r="AK103" s="206"/>
      <c r="AL103" s="205"/>
      <c r="AM103" s="206"/>
      <c r="AN103" s="206"/>
      <c r="AO103" s="205"/>
      <c r="AP103" s="206"/>
      <c r="AQ103" s="31"/>
    </row>
    <row r="104" spans="1:43" ht="14.1" customHeight="1" thickBot="1" x14ac:dyDescent="0.25">
      <c r="A104" s="1"/>
      <c r="C104" s="288"/>
      <c r="D104" s="270"/>
      <c r="E104" s="289"/>
      <c r="F104" s="409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31"/>
    </row>
    <row r="105" spans="1:43" ht="14.1" customHeight="1" x14ac:dyDescent="0.25">
      <c r="A105" s="1"/>
      <c r="C105" s="2">
        <v>21</v>
      </c>
      <c r="D105" s="271" t="s">
        <v>223</v>
      </c>
      <c r="E105" s="261" t="s">
        <v>15</v>
      </c>
      <c r="F105" s="273">
        <v>289462500</v>
      </c>
      <c r="G105" s="217"/>
      <c r="H105" s="205">
        <v>10</v>
      </c>
      <c r="I105" s="218"/>
      <c r="J105" s="217"/>
      <c r="K105" s="205">
        <v>15</v>
      </c>
      <c r="L105" s="218"/>
      <c r="M105" s="217"/>
      <c r="N105" s="205">
        <v>20</v>
      </c>
      <c r="O105" s="218"/>
      <c r="P105" s="217"/>
      <c r="Q105" s="205">
        <v>25</v>
      </c>
      <c r="R105" s="218"/>
      <c r="S105" s="217"/>
      <c r="T105" s="205">
        <v>30</v>
      </c>
      <c r="U105" s="218"/>
      <c r="V105" s="217"/>
      <c r="W105" s="205">
        <v>40</v>
      </c>
      <c r="X105" s="218"/>
      <c r="Y105" s="217"/>
      <c r="Z105" s="205">
        <v>55</v>
      </c>
      <c r="AA105" s="218"/>
      <c r="AB105" s="217"/>
      <c r="AC105" s="205">
        <v>65</v>
      </c>
      <c r="AD105" s="218"/>
      <c r="AE105" s="217"/>
      <c r="AF105" s="205">
        <v>75</v>
      </c>
      <c r="AG105" s="218"/>
      <c r="AH105" s="217"/>
      <c r="AI105" s="205">
        <v>85</v>
      </c>
      <c r="AJ105" s="218"/>
      <c r="AK105" s="217"/>
      <c r="AL105" s="205">
        <v>95</v>
      </c>
      <c r="AM105" s="218"/>
      <c r="AN105" s="217"/>
      <c r="AO105" s="205">
        <v>100</v>
      </c>
      <c r="AP105" s="295"/>
    </row>
    <row r="106" spans="1:43" ht="14.1" customHeight="1" x14ac:dyDescent="0.2">
      <c r="A106" s="1"/>
      <c r="C106" s="2"/>
      <c r="D106" s="284" t="s">
        <v>142</v>
      </c>
      <c r="E106" s="263" t="s">
        <v>16</v>
      </c>
      <c r="F106" s="273"/>
      <c r="G106" s="23">
        <v>0</v>
      </c>
      <c r="H106" s="24"/>
      <c r="I106" s="25">
        <f>G106</f>
        <v>0</v>
      </c>
      <c r="J106" s="23">
        <v>0</v>
      </c>
      <c r="K106" s="24"/>
      <c r="L106" s="25">
        <f t="shared" ref="L106" si="478">J106</f>
        <v>0</v>
      </c>
      <c r="M106" s="23">
        <v>0</v>
      </c>
      <c r="N106" s="24"/>
      <c r="O106" s="25">
        <f t="shared" ref="O106" si="479">M106</f>
        <v>0</v>
      </c>
      <c r="P106" s="23">
        <v>84</v>
      </c>
      <c r="Q106" s="24"/>
      <c r="R106" s="25">
        <f t="shared" ref="R106" si="480">P106</f>
        <v>84</v>
      </c>
      <c r="S106" s="23">
        <v>84</v>
      </c>
      <c r="T106" s="24"/>
      <c r="U106" s="25">
        <f t="shared" ref="U106" si="481">S106</f>
        <v>84</v>
      </c>
      <c r="V106" s="23">
        <v>84</v>
      </c>
      <c r="W106" s="24"/>
      <c r="X106" s="25">
        <f t="shared" ref="X106" si="482">V106</f>
        <v>84</v>
      </c>
      <c r="Y106" s="23">
        <v>84</v>
      </c>
      <c r="Z106" s="24"/>
      <c r="AA106" s="25">
        <f t="shared" ref="AA106" si="483">Y106</f>
        <v>84</v>
      </c>
      <c r="AB106" s="23">
        <v>84</v>
      </c>
      <c r="AC106" s="24"/>
      <c r="AD106" s="25">
        <f t="shared" ref="AD106" si="484">AB106</f>
        <v>84</v>
      </c>
      <c r="AE106" s="23">
        <v>0</v>
      </c>
      <c r="AF106" s="24"/>
      <c r="AG106" s="25">
        <f t="shared" ref="AG106" si="485">AE106</f>
        <v>0</v>
      </c>
      <c r="AH106" s="23">
        <v>0</v>
      </c>
      <c r="AI106" s="24"/>
      <c r="AJ106" s="25">
        <f t="shared" ref="AJ106" si="486">AH106</f>
        <v>0</v>
      </c>
      <c r="AK106" s="23">
        <v>0</v>
      </c>
      <c r="AL106" s="24"/>
      <c r="AM106" s="25">
        <f t="shared" ref="AM106" si="487">AK106</f>
        <v>0</v>
      </c>
      <c r="AN106" s="23">
        <v>0</v>
      </c>
      <c r="AO106" s="24"/>
      <c r="AP106" s="212">
        <f t="shared" ref="AP106" si="488">AN106</f>
        <v>0</v>
      </c>
    </row>
    <row r="107" spans="1:43" ht="14.1" customHeight="1" thickBot="1" x14ac:dyDescent="0.25">
      <c r="A107" s="1"/>
      <c r="C107" s="2"/>
      <c r="D107" s="264"/>
      <c r="E107" s="261"/>
      <c r="F107" s="266"/>
      <c r="G107" s="474"/>
      <c r="H107" s="205">
        <f>I106</f>
        <v>0</v>
      </c>
      <c r="I107" s="215"/>
      <c r="J107" s="214"/>
      <c r="K107" s="205">
        <f t="shared" ref="K107" si="489">L106</f>
        <v>0</v>
      </c>
      <c r="L107" s="215"/>
      <c r="M107" s="214"/>
      <c r="N107" s="205">
        <f t="shared" ref="N107" si="490">O106</f>
        <v>0</v>
      </c>
      <c r="O107" s="215"/>
      <c r="P107" s="214"/>
      <c r="Q107" s="205">
        <f t="shared" ref="Q107" si="491">R106</f>
        <v>84</v>
      </c>
      <c r="R107" s="215"/>
      <c r="S107" s="214"/>
      <c r="T107" s="205">
        <f t="shared" ref="T107" si="492">U106</f>
        <v>84</v>
      </c>
      <c r="U107" s="215"/>
      <c r="V107" s="214"/>
      <c r="W107" s="205">
        <f t="shared" ref="W107" si="493">X106</f>
        <v>84</v>
      </c>
      <c r="X107" s="215"/>
      <c r="Y107" s="214"/>
      <c r="Z107" s="205">
        <f t="shared" ref="Z107" si="494">AA106</f>
        <v>84</v>
      </c>
      <c r="AA107" s="215"/>
      <c r="AB107" s="214"/>
      <c r="AC107" s="205">
        <f t="shared" ref="AC107" si="495">AD106</f>
        <v>84</v>
      </c>
      <c r="AD107" s="215"/>
      <c r="AE107" s="214"/>
      <c r="AF107" s="205">
        <f t="shared" ref="AF107" si="496">AG106</f>
        <v>0</v>
      </c>
      <c r="AG107" s="215"/>
      <c r="AH107" s="214"/>
      <c r="AI107" s="205">
        <f t="shared" ref="AI107" si="497">AJ106</f>
        <v>0</v>
      </c>
      <c r="AJ107" s="215"/>
      <c r="AK107" s="214"/>
      <c r="AL107" s="205">
        <f t="shared" ref="AL107" si="498">AM106</f>
        <v>0</v>
      </c>
      <c r="AM107" s="215"/>
      <c r="AN107" s="214"/>
      <c r="AO107" s="205">
        <f t="shared" ref="AO107" si="499">AP106</f>
        <v>0</v>
      </c>
      <c r="AP107" s="216"/>
    </row>
    <row r="108" spans="1:43" ht="14.1" customHeight="1" x14ac:dyDescent="0.25">
      <c r="A108" s="1"/>
      <c r="C108" s="456" t="s">
        <v>111</v>
      </c>
      <c r="D108" s="476" t="s">
        <v>89</v>
      </c>
      <c r="E108" s="478" t="s">
        <v>15</v>
      </c>
      <c r="F108" s="479">
        <f>F111+F114+F117</f>
        <v>820493862</v>
      </c>
      <c r="G108" s="421"/>
      <c r="H108" s="419"/>
      <c r="I108" s="421"/>
      <c r="J108" s="421"/>
      <c r="K108" s="419"/>
      <c r="L108" s="421"/>
      <c r="M108" s="421"/>
      <c r="N108" s="419"/>
      <c r="O108" s="421"/>
      <c r="P108" s="421"/>
      <c r="Q108" s="419"/>
      <c r="R108" s="421"/>
      <c r="S108" s="421"/>
      <c r="T108" s="419"/>
      <c r="U108" s="421"/>
      <c r="V108" s="421"/>
      <c r="W108" s="419"/>
      <c r="X108" s="421"/>
      <c r="Y108" s="421"/>
      <c r="Z108" s="419"/>
      <c r="AA108" s="421"/>
      <c r="AB108" s="421"/>
      <c r="AC108" s="419"/>
      <c r="AD108" s="421"/>
      <c r="AE108" s="421"/>
      <c r="AF108" s="419"/>
      <c r="AG108" s="421"/>
      <c r="AH108" s="421"/>
      <c r="AI108" s="419"/>
      <c r="AJ108" s="421"/>
      <c r="AK108" s="421"/>
      <c r="AL108" s="419"/>
      <c r="AM108" s="421"/>
      <c r="AN108" s="421"/>
      <c r="AO108" s="419"/>
      <c r="AP108" s="422"/>
    </row>
    <row r="109" spans="1:43" ht="14.1" customHeight="1" x14ac:dyDescent="0.25">
      <c r="A109" s="1"/>
      <c r="C109" s="459"/>
      <c r="D109" s="188" t="s">
        <v>88</v>
      </c>
      <c r="E109" s="189" t="s">
        <v>16</v>
      </c>
      <c r="F109" s="463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205"/>
      <c r="AN109" s="205"/>
      <c r="AO109" s="205"/>
      <c r="AP109" s="212"/>
    </row>
    <row r="110" spans="1:43" ht="14.1" customHeight="1" thickBot="1" x14ac:dyDescent="0.25">
      <c r="A110" s="1"/>
      <c r="C110" s="460"/>
      <c r="D110" s="270"/>
      <c r="E110" s="268"/>
      <c r="F110" s="480"/>
      <c r="G110" s="211"/>
      <c r="H110" s="210"/>
      <c r="I110" s="211"/>
      <c r="J110" s="211"/>
      <c r="K110" s="210"/>
      <c r="L110" s="211"/>
      <c r="M110" s="211"/>
      <c r="N110" s="210"/>
      <c r="O110" s="211"/>
      <c r="P110" s="211"/>
      <c r="Q110" s="210"/>
      <c r="R110" s="211"/>
      <c r="S110" s="211"/>
      <c r="T110" s="210"/>
      <c r="U110" s="211"/>
      <c r="V110" s="211"/>
      <c r="W110" s="210"/>
      <c r="X110" s="211"/>
      <c r="Y110" s="211"/>
      <c r="Z110" s="210"/>
      <c r="AA110" s="211"/>
      <c r="AB110" s="211"/>
      <c r="AC110" s="210"/>
      <c r="AD110" s="211"/>
      <c r="AE110" s="211"/>
      <c r="AF110" s="210"/>
      <c r="AG110" s="211"/>
      <c r="AH110" s="211"/>
      <c r="AI110" s="210"/>
      <c r="AJ110" s="211"/>
      <c r="AK110" s="211"/>
      <c r="AL110" s="210"/>
      <c r="AM110" s="211"/>
      <c r="AN110" s="211"/>
      <c r="AO110" s="210"/>
      <c r="AP110" s="425"/>
    </row>
    <row r="111" spans="1:43" ht="14.1" customHeight="1" x14ac:dyDescent="0.25">
      <c r="A111" s="1"/>
      <c r="C111" s="2">
        <v>22</v>
      </c>
      <c r="D111" s="271" t="s">
        <v>234</v>
      </c>
      <c r="E111" s="261" t="s">
        <v>15</v>
      </c>
      <c r="F111" s="273">
        <v>10523150</v>
      </c>
      <c r="G111" s="296"/>
      <c r="H111" s="205">
        <v>10</v>
      </c>
      <c r="I111" s="218"/>
      <c r="J111" s="217"/>
      <c r="K111" s="205">
        <v>15</v>
      </c>
      <c r="L111" s="218"/>
      <c r="M111" s="217"/>
      <c r="N111" s="205">
        <v>20</v>
      </c>
      <c r="O111" s="218"/>
      <c r="P111" s="217"/>
      <c r="Q111" s="205">
        <v>25</v>
      </c>
      <c r="R111" s="218"/>
      <c r="S111" s="217"/>
      <c r="T111" s="205">
        <v>30</v>
      </c>
      <c r="U111" s="218"/>
      <c r="V111" s="217"/>
      <c r="W111" s="205">
        <v>40</v>
      </c>
      <c r="X111" s="218"/>
      <c r="Y111" s="217"/>
      <c r="Z111" s="205">
        <v>55</v>
      </c>
      <c r="AA111" s="218"/>
      <c r="AB111" s="217"/>
      <c r="AC111" s="205">
        <v>65</v>
      </c>
      <c r="AD111" s="218"/>
      <c r="AE111" s="217"/>
      <c r="AF111" s="205">
        <v>75</v>
      </c>
      <c r="AG111" s="218"/>
      <c r="AH111" s="217"/>
      <c r="AI111" s="205">
        <v>85</v>
      </c>
      <c r="AJ111" s="218"/>
      <c r="AK111" s="217"/>
      <c r="AL111" s="205">
        <v>95</v>
      </c>
      <c r="AM111" s="218"/>
      <c r="AN111" s="217"/>
      <c r="AO111" s="205">
        <v>100</v>
      </c>
      <c r="AP111" s="295"/>
    </row>
    <row r="112" spans="1:43" ht="14.1" customHeight="1" x14ac:dyDescent="0.2">
      <c r="A112" s="1"/>
      <c r="C112" s="2"/>
      <c r="D112" s="284" t="s">
        <v>166</v>
      </c>
      <c r="E112" s="263" t="s">
        <v>16</v>
      </c>
      <c r="F112" s="273"/>
      <c r="G112" s="205">
        <v>0</v>
      </c>
      <c r="H112" s="24"/>
      <c r="I112" s="25">
        <f>G112</f>
        <v>0</v>
      </c>
      <c r="J112" s="23">
        <v>74</v>
      </c>
      <c r="K112" s="24"/>
      <c r="L112" s="25">
        <f t="shared" ref="L112" si="500">J112</f>
        <v>74</v>
      </c>
      <c r="M112" s="23">
        <v>80</v>
      </c>
      <c r="N112" s="24"/>
      <c r="O112" s="25">
        <f t="shared" ref="O112" si="501">M112</f>
        <v>80</v>
      </c>
      <c r="P112" s="23">
        <v>80</v>
      </c>
      <c r="Q112" s="24"/>
      <c r="R112" s="25">
        <f t="shared" ref="R112" si="502">P112</f>
        <v>80</v>
      </c>
      <c r="S112" s="23">
        <v>80</v>
      </c>
      <c r="T112" s="24"/>
      <c r="U112" s="25">
        <f t="shared" ref="U112" si="503">S112</f>
        <v>80</v>
      </c>
      <c r="V112" s="23">
        <v>80</v>
      </c>
      <c r="W112" s="24"/>
      <c r="X112" s="25">
        <f t="shared" ref="X112" si="504">V112</f>
        <v>80</v>
      </c>
      <c r="Y112" s="23">
        <v>80</v>
      </c>
      <c r="Z112" s="24"/>
      <c r="AA112" s="25">
        <f t="shared" ref="AA112" si="505">Y112</f>
        <v>80</v>
      </c>
      <c r="AB112" s="23">
        <v>80</v>
      </c>
      <c r="AC112" s="24"/>
      <c r="AD112" s="25">
        <f t="shared" ref="AD112" si="506">AB112</f>
        <v>80</v>
      </c>
      <c r="AE112" s="23">
        <v>0</v>
      </c>
      <c r="AF112" s="24"/>
      <c r="AG112" s="25">
        <f t="shared" ref="AG112" si="507">AE112</f>
        <v>0</v>
      </c>
      <c r="AH112" s="23">
        <v>0</v>
      </c>
      <c r="AI112" s="24"/>
      <c r="AJ112" s="25">
        <f t="shared" ref="AJ112" si="508">AH112</f>
        <v>0</v>
      </c>
      <c r="AK112" s="23">
        <v>0</v>
      </c>
      <c r="AL112" s="24"/>
      <c r="AM112" s="25">
        <f t="shared" ref="AM112" si="509">AK112</f>
        <v>0</v>
      </c>
      <c r="AN112" s="23">
        <v>0</v>
      </c>
      <c r="AO112" s="24"/>
      <c r="AP112" s="212">
        <f t="shared" ref="AP112" si="510">AN112</f>
        <v>0</v>
      </c>
    </row>
    <row r="113" spans="1:42" ht="14.1" customHeight="1" thickBot="1" x14ac:dyDescent="0.25">
      <c r="A113" s="1"/>
      <c r="C113" s="2"/>
      <c r="D113" s="264"/>
      <c r="E113" s="261"/>
      <c r="F113" s="266"/>
      <c r="G113" s="297"/>
      <c r="H113" s="27">
        <f>I112</f>
        <v>0</v>
      </c>
      <c r="I113" s="28"/>
      <c r="J113" s="26"/>
      <c r="K113" s="27">
        <f t="shared" ref="K113" si="511">L112</f>
        <v>74</v>
      </c>
      <c r="L113" s="28"/>
      <c r="M113" s="26"/>
      <c r="N113" s="27">
        <f t="shared" ref="N113" si="512">O112</f>
        <v>80</v>
      </c>
      <c r="O113" s="28"/>
      <c r="P113" s="26"/>
      <c r="Q113" s="27">
        <f t="shared" ref="Q113" si="513">R112</f>
        <v>80</v>
      </c>
      <c r="R113" s="28"/>
      <c r="S113" s="26"/>
      <c r="T113" s="27">
        <f t="shared" ref="T113" si="514">U112</f>
        <v>80</v>
      </c>
      <c r="U113" s="28"/>
      <c r="V113" s="26"/>
      <c r="W113" s="27">
        <f t="shared" ref="W113" si="515">X112</f>
        <v>80</v>
      </c>
      <c r="X113" s="28"/>
      <c r="Y113" s="26"/>
      <c r="Z113" s="27">
        <f t="shared" ref="Z113" si="516">AA112</f>
        <v>80</v>
      </c>
      <c r="AA113" s="28"/>
      <c r="AB113" s="26"/>
      <c r="AC113" s="27">
        <f t="shared" ref="AC113" si="517">AD112</f>
        <v>80</v>
      </c>
      <c r="AD113" s="28"/>
      <c r="AE113" s="26"/>
      <c r="AF113" s="27">
        <f t="shared" ref="AF113" si="518">AG112</f>
        <v>0</v>
      </c>
      <c r="AG113" s="28"/>
      <c r="AH113" s="26"/>
      <c r="AI113" s="27">
        <f t="shared" ref="AI113" si="519">AJ112</f>
        <v>0</v>
      </c>
      <c r="AJ113" s="28"/>
      <c r="AK113" s="26"/>
      <c r="AL113" s="27">
        <f t="shared" ref="AL113" si="520">AM112</f>
        <v>0</v>
      </c>
      <c r="AM113" s="28"/>
      <c r="AN113" s="26"/>
      <c r="AO113" s="27">
        <f t="shared" ref="AO113" si="521">AP112</f>
        <v>0</v>
      </c>
      <c r="AP113" s="213"/>
    </row>
    <row r="114" spans="1:42" ht="14.1" customHeight="1" x14ac:dyDescent="0.25">
      <c r="A114" s="1"/>
      <c r="C114" s="4">
        <v>23</v>
      </c>
      <c r="D114" s="271" t="s">
        <v>235</v>
      </c>
      <c r="E114" s="263" t="s">
        <v>15</v>
      </c>
      <c r="F114" s="279">
        <v>244200000</v>
      </c>
      <c r="G114" s="217"/>
      <c r="H114" s="205">
        <v>10</v>
      </c>
      <c r="I114" s="218"/>
      <c r="J114" s="217"/>
      <c r="K114" s="205">
        <v>15</v>
      </c>
      <c r="L114" s="218"/>
      <c r="M114" s="217"/>
      <c r="N114" s="205">
        <v>20</v>
      </c>
      <c r="O114" s="218"/>
      <c r="P114" s="217"/>
      <c r="Q114" s="205">
        <v>25</v>
      </c>
      <c r="R114" s="218"/>
      <c r="S114" s="217"/>
      <c r="T114" s="205">
        <v>30</v>
      </c>
      <c r="U114" s="218"/>
      <c r="V114" s="217"/>
      <c r="W114" s="205">
        <v>40</v>
      </c>
      <c r="X114" s="218"/>
      <c r="Y114" s="217"/>
      <c r="Z114" s="205">
        <v>55</v>
      </c>
      <c r="AA114" s="218"/>
      <c r="AB114" s="217"/>
      <c r="AC114" s="205">
        <v>65</v>
      </c>
      <c r="AD114" s="218"/>
      <c r="AE114" s="217"/>
      <c r="AF114" s="205">
        <v>75</v>
      </c>
      <c r="AG114" s="218"/>
      <c r="AH114" s="217"/>
      <c r="AI114" s="205">
        <v>85</v>
      </c>
      <c r="AJ114" s="218"/>
      <c r="AK114" s="217"/>
      <c r="AL114" s="205">
        <v>95</v>
      </c>
      <c r="AM114" s="218"/>
      <c r="AN114" s="217"/>
      <c r="AO114" s="205">
        <v>100</v>
      </c>
      <c r="AP114" s="209"/>
    </row>
    <row r="115" spans="1:42" ht="14.1" customHeight="1" x14ac:dyDescent="0.2">
      <c r="A115" s="1"/>
      <c r="C115" s="2"/>
      <c r="D115" s="284" t="s">
        <v>167</v>
      </c>
      <c r="E115" s="263" t="s">
        <v>16</v>
      </c>
      <c r="F115" s="273"/>
      <c r="G115" s="23">
        <v>0</v>
      </c>
      <c r="H115" s="24"/>
      <c r="I115" s="25">
        <f>G115</f>
        <v>0</v>
      </c>
      <c r="J115" s="23">
        <v>9</v>
      </c>
      <c r="K115" s="24"/>
      <c r="L115" s="25">
        <f t="shared" ref="L115" si="522">J115</f>
        <v>9</v>
      </c>
      <c r="M115" s="23">
        <v>10</v>
      </c>
      <c r="N115" s="24"/>
      <c r="O115" s="25">
        <f t="shared" ref="O115" si="523">M115</f>
        <v>10</v>
      </c>
      <c r="P115" s="23">
        <v>19</v>
      </c>
      <c r="Q115" s="24"/>
      <c r="R115" s="25">
        <f t="shared" ref="R115" si="524">P115</f>
        <v>19</v>
      </c>
      <c r="S115" s="23">
        <v>27</v>
      </c>
      <c r="T115" s="24"/>
      <c r="U115" s="25">
        <f t="shared" ref="U115" si="525">S115</f>
        <v>27</v>
      </c>
      <c r="V115" s="23">
        <v>27</v>
      </c>
      <c r="W115" s="24"/>
      <c r="X115" s="25">
        <f t="shared" ref="X115" si="526">V115</f>
        <v>27</v>
      </c>
      <c r="Y115" s="23">
        <v>46</v>
      </c>
      <c r="Z115" s="24"/>
      <c r="AA115" s="25">
        <f t="shared" ref="AA115" si="527">Y115</f>
        <v>46</v>
      </c>
      <c r="AB115" s="23">
        <v>56</v>
      </c>
      <c r="AC115" s="24"/>
      <c r="AD115" s="25">
        <f t="shared" ref="AD115" si="528">AB115</f>
        <v>56</v>
      </c>
      <c r="AE115" s="23">
        <v>66</v>
      </c>
      <c r="AF115" s="24"/>
      <c r="AG115" s="25">
        <f t="shared" ref="AG115" si="529">AE115</f>
        <v>66</v>
      </c>
      <c r="AH115" s="23">
        <v>0</v>
      </c>
      <c r="AI115" s="24"/>
      <c r="AJ115" s="25">
        <f t="shared" ref="AJ115" si="530">AH115</f>
        <v>0</v>
      </c>
      <c r="AK115" s="23">
        <v>0</v>
      </c>
      <c r="AL115" s="24"/>
      <c r="AM115" s="25">
        <f t="shared" ref="AM115" si="531">AK115</f>
        <v>0</v>
      </c>
      <c r="AN115" s="23">
        <v>0</v>
      </c>
      <c r="AO115" s="24"/>
      <c r="AP115" s="212">
        <f t="shared" ref="AP115" si="532">AN115</f>
        <v>0</v>
      </c>
    </row>
    <row r="116" spans="1:42" ht="14.1" customHeight="1" thickBot="1" x14ac:dyDescent="0.25">
      <c r="A116" s="1"/>
      <c r="C116" s="2"/>
      <c r="D116" s="264"/>
      <c r="E116" s="261"/>
      <c r="F116" s="266"/>
      <c r="G116" s="214"/>
      <c r="H116" s="205">
        <f>I115</f>
        <v>0</v>
      </c>
      <c r="I116" s="215"/>
      <c r="J116" s="214"/>
      <c r="K116" s="205">
        <f t="shared" ref="K116" si="533">L115</f>
        <v>9</v>
      </c>
      <c r="L116" s="215"/>
      <c r="M116" s="214"/>
      <c r="N116" s="205">
        <f t="shared" ref="N116" si="534">O115</f>
        <v>10</v>
      </c>
      <c r="O116" s="215"/>
      <c r="P116" s="214"/>
      <c r="Q116" s="205">
        <f t="shared" ref="Q116" si="535">R115</f>
        <v>19</v>
      </c>
      <c r="R116" s="215"/>
      <c r="S116" s="214"/>
      <c r="T116" s="205">
        <f t="shared" ref="T116" si="536">U115</f>
        <v>27</v>
      </c>
      <c r="U116" s="215"/>
      <c r="V116" s="214"/>
      <c r="W116" s="205">
        <f t="shared" ref="W116" si="537">X115</f>
        <v>27</v>
      </c>
      <c r="X116" s="215"/>
      <c r="Y116" s="214"/>
      <c r="Z116" s="205">
        <f t="shared" ref="Z116" si="538">AA115</f>
        <v>46</v>
      </c>
      <c r="AA116" s="215"/>
      <c r="AB116" s="214"/>
      <c r="AC116" s="205">
        <f t="shared" ref="AC116" si="539">AD115</f>
        <v>56</v>
      </c>
      <c r="AD116" s="215"/>
      <c r="AE116" s="214"/>
      <c r="AF116" s="205">
        <f t="shared" ref="AF116" si="540">AG115</f>
        <v>66</v>
      </c>
      <c r="AG116" s="215"/>
      <c r="AH116" s="214"/>
      <c r="AI116" s="205">
        <f t="shared" ref="AI116" si="541">AJ115</f>
        <v>0</v>
      </c>
      <c r="AJ116" s="215"/>
      <c r="AK116" s="214"/>
      <c r="AL116" s="205">
        <f t="shared" ref="AL116" si="542">AM115</f>
        <v>0</v>
      </c>
      <c r="AM116" s="215"/>
      <c r="AN116" s="214"/>
      <c r="AO116" s="205">
        <f t="shared" ref="AO116" si="543">AP115</f>
        <v>0</v>
      </c>
      <c r="AP116" s="216"/>
    </row>
    <row r="117" spans="1:42" ht="14.1" customHeight="1" x14ac:dyDescent="0.25">
      <c r="A117" s="1"/>
      <c r="C117" s="4">
        <v>24</v>
      </c>
      <c r="D117" s="271" t="s">
        <v>236</v>
      </c>
      <c r="E117" s="263" t="s">
        <v>15</v>
      </c>
      <c r="F117" s="272">
        <v>565770712</v>
      </c>
      <c r="G117" s="217"/>
      <c r="H117" s="205">
        <v>10</v>
      </c>
      <c r="I117" s="218"/>
      <c r="J117" s="217"/>
      <c r="K117" s="205">
        <v>15</v>
      </c>
      <c r="L117" s="218"/>
      <c r="M117" s="217"/>
      <c r="N117" s="205">
        <v>20</v>
      </c>
      <c r="O117" s="218"/>
      <c r="P117" s="217"/>
      <c r="Q117" s="205">
        <v>25</v>
      </c>
      <c r="R117" s="218"/>
      <c r="S117" s="217"/>
      <c r="T117" s="205">
        <v>30</v>
      </c>
      <c r="U117" s="218"/>
      <c r="V117" s="217"/>
      <c r="W117" s="205">
        <v>40</v>
      </c>
      <c r="X117" s="218"/>
      <c r="Y117" s="217"/>
      <c r="Z117" s="205">
        <v>55</v>
      </c>
      <c r="AA117" s="218"/>
      <c r="AB117" s="217"/>
      <c r="AC117" s="205">
        <v>65</v>
      </c>
      <c r="AD117" s="218"/>
      <c r="AE117" s="217"/>
      <c r="AF117" s="205">
        <v>75</v>
      </c>
      <c r="AG117" s="218"/>
      <c r="AH117" s="217"/>
      <c r="AI117" s="205">
        <v>85</v>
      </c>
      <c r="AJ117" s="218"/>
      <c r="AK117" s="217"/>
      <c r="AL117" s="205">
        <v>95</v>
      </c>
      <c r="AM117" s="218"/>
      <c r="AN117" s="217"/>
      <c r="AO117" s="205">
        <v>100</v>
      </c>
      <c r="AP117" s="209"/>
    </row>
    <row r="118" spans="1:42" ht="14.1" customHeight="1" x14ac:dyDescent="0.2">
      <c r="A118" s="1"/>
      <c r="C118" s="2"/>
      <c r="D118" s="284" t="s">
        <v>143</v>
      </c>
      <c r="E118" s="263" t="s">
        <v>16</v>
      </c>
      <c r="F118" s="273"/>
      <c r="G118" s="23">
        <v>0</v>
      </c>
      <c r="H118" s="24"/>
      <c r="I118" s="25">
        <f>G118</f>
        <v>0</v>
      </c>
      <c r="J118" s="23">
        <v>14</v>
      </c>
      <c r="K118" s="24"/>
      <c r="L118" s="25">
        <f t="shared" ref="L118" si="544">J118</f>
        <v>14</v>
      </c>
      <c r="M118" s="23">
        <v>14</v>
      </c>
      <c r="N118" s="24"/>
      <c r="O118" s="25">
        <f t="shared" ref="O118" si="545">M118</f>
        <v>14</v>
      </c>
      <c r="P118" s="23">
        <v>19</v>
      </c>
      <c r="Q118" s="24"/>
      <c r="R118" s="25">
        <f t="shared" ref="R118" si="546">P118</f>
        <v>19</v>
      </c>
      <c r="S118" s="23">
        <v>21</v>
      </c>
      <c r="T118" s="24"/>
      <c r="U118" s="25">
        <f t="shared" ref="U118" si="547">S118</f>
        <v>21</v>
      </c>
      <c r="V118" s="23">
        <v>25</v>
      </c>
      <c r="W118" s="24"/>
      <c r="X118" s="25">
        <f t="shared" ref="X118" si="548">V118</f>
        <v>25</v>
      </c>
      <c r="Y118" s="23">
        <v>31</v>
      </c>
      <c r="Z118" s="24"/>
      <c r="AA118" s="25">
        <f t="shared" ref="AA118" si="549">Y118</f>
        <v>31</v>
      </c>
      <c r="AB118" s="23">
        <v>52</v>
      </c>
      <c r="AC118" s="24"/>
      <c r="AD118" s="25">
        <f t="shared" ref="AD118" si="550">AB118</f>
        <v>52</v>
      </c>
      <c r="AE118" s="23">
        <v>58</v>
      </c>
      <c r="AF118" s="24"/>
      <c r="AG118" s="25">
        <f t="shared" ref="AG118" si="551">AE118</f>
        <v>58</v>
      </c>
      <c r="AH118" s="23">
        <v>0</v>
      </c>
      <c r="AI118" s="24"/>
      <c r="AJ118" s="25">
        <f t="shared" ref="AJ118" si="552">AH118</f>
        <v>0</v>
      </c>
      <c r="AK118" s="23">
        <v>0</v>
      </c>
      <c r="AL118" s="24"/>
      <c r="AM118" s="25">
        <f t="shared" ref="AM118" si="553">AK118</f>
        <v>0</v>
      </c>
      <c r="AN118" s="23">
        <v>0</v>
      </c>
      <c r="AO118" s="24"/>
      <c r="AP118" s="212">
        <f t="shared" ref="AP118" si="554">AN118</f>
        <v>0</v>
      </c>
    </row>
    <row r="119" spans="1:42" ht="14.1" customHeight="1" thickBot="1" x14ac:dyDescent="0.25">
      <c r="A119" s="1"/>
      <c r="C119" s="2"/>
      <c r="D119" s="264"/>
      <c r="E119" s="261"/>
      <c r="F119" s="266"/>
      <c r="G119" s="214"/>
      <c r="H119" s="205">
        <f>I118</f>
        <v>0</v>
      </c>
      <c r="I119" s="215"/>
      <c r="J119" s="214"/>
      <c r="K119" s="205">
        <f t="shared" ref="K119" si="555">L118</f>
        <v>14</v>
      </c>
      <c r="L119" s="215"/>
      <c r="M119" s="214"/>
      <c r="N119" s="205">
        <f t="shared" ref="N119" si="556">O118</f>
        <v>14</v>
      </c>
      <c r="O119" s="215"/>
      <c r="P119" s="214"/>
      <c r="Q119" s="205">
        <f t="shared" ref="Q119" si="557">R118</f>
        <v>19</v>
      </c>
      <c r="R119" s="215"/>
      <c r="S119" s="214"/>
      <c r="T119" s="205">
        <f t="shared" ref="T119" si="558">U118</f>
        <v>21</v>
      </c>
      <c r="U119" s="215"/>
      <c r="V119" s="214"/>
      <c r="W119" s="205">
        <f t="shared" ref="W119" si="559">X118</f>
        <v>25</v>
      </c>
      <c r="X119" s="215"/>
      <c r="Y119" s="214"/>
      <c r="Z119" s="205">
        <f t="shared" ref="Z119" si="560">AA118</f>
        <v>31</v>
      </c>
      <c r="AA119" s="215"/>
      <c r="AB119" s="214"/>
      <c r="AC119" s="205">
        <f t="shared" ref="AC119" si="561">AD118</f>
        <v>52</v>
      </c>
      <c r="AD119" s="215"/>
      <c r="AE119" s="214"/>
      <c r="AF119" s="205">
        <f t="shared" ref="AF119" si="562">AG118</f>
        <v>58</v>
      </c>
      <c r="AG119" s="215"/>
      <c r="AH119" s="214"/>
      <c r="AI119" s="205">
        <f t="shared" ref="AI119" si="563">AJ118</f>
        <v>0</v>
      </c>
      <c r="AJ119" s="215"/>
      <c r="AK119" s="214"/>
      <c r="AL119" s="205">
        <f t="shared" ref="AL119" si="564">AM118</f>
        <v>0</v>
      </c>
      <c r="AM119" s="215"/>
      <c r="AN119" s="214"/>
      <c r="AO119" s="205">
        <f t="shared" ref="AO119" si="565">AP118</f>
        <v>0</v>
      </c>
      <c r="AP119" s="216"/>
    </row>
    <row r="120" spans="1:42" ht="14.1" customHeight="1" x14ac:dyDescent="0.25">
      <c r="A120" s="1"/>
      <c r="C120" s="456" t="s">
        <v>111</v>
      </c>
      <c r="D120" s="481" t="s">
        <v>90</v>
      </c>
      <c r="E120" s="477" t="s">
        <v>15</v>
      </c>
      <c r="F120" s="479">
        <f>F123+F126+F129+F132</f>
        <v>583565500</v>
      </c>
      <c r="G120" s="421"/>
      <c r="H120" s="419"/>
      <c r="I120" s="421"/>
      <c r="J120" s="421"/>
      <c r="K120" s="419"/>
      <c r="L120" s="421"/>
      <c r="M120" s="421"/>
      <c r="N120" s="419"/>
      <c r="O120" s="421"/>
      <c r="P120" s="421"/>
      <c r="Q120" s="419"/>
      <c r="R120" s="421"/>
      <c r="S120" s="421"/>
      <c r="T120" s="419"/>
      <c r="U120" s="421"/>
      <c r="V120" s="421"/>
      <c r="W120" s="419"/>
      <c r="X120" s="421"/>
      <c r="Y120" s="421"/>
      <c r="Z120" s="419"/>
      <c r="AA120" s="421"/>
      <c r="AB120" s="421"/>
      <c r="AC120" s="419"/>
      <c r="AD120" s="421"/>
      <c r="AE120" s="421"/>
      <c r="AF120" s="419"/>
      <c r="AG120" s="421"/>
      <c r="AH120" s="421"/>
      <c r="AI120" s="419"/>
      <c r="AJ120" s="421"/>
      <c r="AK120" s="421"/>
      <c r="AL120" s="419"/>
      <c r="AM120" s="421"/>
      <c r="AN120" s="421"/>
      <c r="AO120" s="419"/>
      <c r="AP120" s="422"/>
    </row>
    <row r="121" spans="1:42" ht="14.1" customHeight="1" x14ac:dyDescent="0.25">
      <c r="A121" s="1"/>
      <c r="C121" s="459"/>
      <c r="D121" s="191" t="s">
        <v>171</v>
      </c>
      <c r="E121" s="475" t="s">
        <v>16</v>
      </c>
      <c r="F121" s="483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12"/>
    </row>
    <row r="122" spans="1:42" ht="14.1" customHeight="1" thickBot="1" x14ac:dyDescent="0.3">
      <c r="A122" s="1"/>
      <c r="C122" s="468"/>
      <c r="D122" s="482"/>
      <c r="E122" s="289"/>
      <c r="F122" s="454"/>
      <c r="G122" s="211"/>
      <c r="H122" s="210"/>
      <c r="I122" s="211"/>
      <c r="J122" s="211"/>
      <c r="K122" s="210"/>
      <c r="L122" s="211"/>
      <c r="M122" s="211"/>
      <c r="N122" s="210"/>
      <c r="O122" s="211"/>
      <c r="P122" s="211"/>
      <c r="Q122" s="210"/>
      <c r="R122" s="211"/>
      <c r="S122" s="211"/>
      <c r="T122" s="210"/>
      <c r="U122" s="211"/>
      <c r="V122" s="211"/>
      <c r="W122" s="210"/>
      <c r="X122" s="211"/>
      <c r="Y122" s="211"/>
      <c r="Z122" s="210"/>
      <c r="AA122" s="211"/>
      <c r="AB122" s="211"/>
      <c r="AC122" s="210"/>
      <c r="AD122" s="211"/>
      <c r="AE122" s="211"/>
      <c r="AF122" s="210"/>
      <c r="AG122" s="211"/>
      <c r="AH122" s="211"/>
      <c r="AI122" s="210"/>
      <c r="AJ122" s="211"/>
      <c r="AK122" s="211"/>
      <c r="AL122" s="210"/>
      <c r="AM122" s="211"/>
      <c r="AN122" s="211"/>
      <c r="AO122" s="210"/>
      <c r="AP122" s="425"/>
    </row>
    <row r="123" spans="1:42" ht="14.1" customHeight="1" x14ac:dyDescent="0.25">
      <c r="A123" s="1"/>
      <c r="C123" s="2">
        <v>25</v>
      </c>
      <c r="D123" s="271" t="s">
        <v>237</v>
      </c>
      <c r="E123" s="261" t="s">
        <v>15</v>
      </c>
      <c r="F123" s="273">
        <v>327130000</v>
      </c>
      <c r="G123" s="296"/>
      <c r="H123" s="205">
        <v>10</v>
      </c>
      <c r="I123" s="218"/>
      <c r="J123" s="217"/>
      <c r="K123" s="205">
        <v>15</v>
      </c>
      <c r="L123" s="218"/>
      <c r="M123" s="217"/>
      <c r="N123" s="205">
        <v>20</v>
      </c>
      <c r="O123" s="218"/>
      <c r="P123" s="217"/>
      <c r="Q123" s="205">
        <v>25</v>
      </c>
      <c r="R123" s="218"/>
      <c r="S123" s="217"/>
      <c r="T123" s="205">
        <v>30</v>
      </c>
      <c r="U123" s="218"/>
      <c r="V123" s="217"/>
      <c r="W123" s="205">
        <v>40</v>
      </c>
      <c r="X123" s="218"/>
      <c r="Y123" s="217"/>
      <c r="Z123" s="205">
        <v>55</v>
      </c>
      <c r="AA123" s="218"/>
      <c r="AB123" s="217"/>
      <c r="AC123" s="205">
        <v>65</v>
      </c>
      <c r="AD123" s="218"/>
      <c r="AE123" s="217"/>
      <c r="AF123" s="205">
        <v>75</v>
      </c>
      <c r="AG123" s="218"/>
      <c r="AH123" s="217"/>
      <c r="AI123" s="205">
        <v>85</v>
      </c>
      <c r="AJ123" s="218"/>
      <c r="AK123" s="217"/>
      <c r="AL123" s="205">
        <v>95</v>
      </c>
      <c r="AM123" s="218"/>
      <c r="AN123" s="217"/>
      <c r="AO123" s="205">
        <v>100</v>
      </c>
      <c r="AP123" s="295"/>
    </row>
    <row r="124" spans="1:42" ht="14.1" customHeight="1" x14ac:dyDescent="0.2">
      <c r="A124" s="1"/>
      <c r="C124" s="2"/>
      <c r="D124" s="284" t="s">
        <v>168</v>
      </c>
      <c r="E124" s="263" t="s">
        <v>16</v>
      </c>
      <c r="F124" s="273"/>
      <c r="G124" s="205">
        <v>0</v>
      </c>
      <c r="H124" s="24"/>
      <c r="I124" s="25">
        <f>G124</f>
        <v>0</v>
      </c>
      <c r="J124" s="23">
        <v>7</v>
      </c>
      <c r="K124" s="24"/>
      <c r="L124" s="25">
        <f t="shared" ref="L124" si="566">J124</f>
        <v>7</v>
      </c>
      <c r="M124" s="23">
        <v>14</v>
      </c>
      <c r="N124" s="24"/>
      <c r="O124" s="25">
        <f t="shared" ref="O124" si="567">M124</f>
        <v>14</v>
      </c>
      <c r="P124" s="23">
        <v>21</v>
      </c>
      <c r="Q124" s="24"/>
      <c r="R124" s="25">
        <f t="shared" ref="R124" si="568">P124</f>
        <v>21</v>
      </c>
      <c r="S124" s="23">
        <v>29</v>
      </c>
      <c r="T124" s="24"/>
      <c r="U124" s="25">
        <f t="shared" ref="U124" si="569">S124</f>
        <v>29</v>
      </c>
      <c r="V124" s="23">
        <v>31</v>
      </c>
      <c r="W124" s="24"/>
      <c r="X124" s="25">
        <f t="shared" ref="X124" si="570">V124</f>
        <v>31</v>
      </c>
      <c r="Y124" s="23">
        <v>42</v>
      </c>
      <c r="Z124" s="24"/>
      <c r="AA124" s="25">
        <f t="shared" ref="AA124" si="571">Y124</f>
        <v>42</v>
      </c>
      <c r="AB124" s="23">
        <v>47</v>
      </c>
      <c r="AC124" s="24"/>
      <c r="AD124" s="25">
        <f t="shared" ref="AD124" si="572">AB124</f>
        <v>47</v>
      </c>
      <c r="AE124" s="23">
        <v>53</v>
      </c>
      <c r="AF124" s="24"/>
      <c r="AG124" s="25">
        <f t="shared" ref="AG124" si="573">AE124</f>
        <v>53</v>
      </c>
      <c r="AH124" s="23">
        <v>0</v>
      </c>
      <c r="AI124" s="24"/>
      <c r="AJ124" s="25">
        <f t="shared" ref="AJ124" si="574">AH124</f>
        <v>0</v>
      </c>
      <c r="AK124" s="23">
        <v>0</v>
      </c>
      <c r="AL124" s="24"/>
      <c r="AM124" s="25">
        <f t="shared" ref="AM124" si="575">AK124</f>
        <v>0</v>
      </c>
      <c r="AN124" s="23">
        <v>0</v>
      </c>
      <c r="AO124" s="24"/>
      <c r="AP124" s="212">
        <f t="shared" ref="AP124" si="576">AN124</f>
        <v>0</v>
      </c>
    </row>
    <row r="125" spans="1:42" ht="14.1" customHeight="1" thickBot="1" x14ac:dyDescent="0.25">
      <c r="A125" s="1"/>
      <c r="C125" s="2"/>
      <c r="D125" s="264"/>
      <c r="E125" s="261"/>
      <c r="F125" s="266"/>
      <c r="G125" s="297"/>
      <c r="H125" s="27">
        <f>I124</f>
        <v>0</v>
      </c>
      <c r="I125" s="28"/>
      <c r="J125" s="26"/>
      <c r="K125" s="27">
        <f t="shared" ref="K125" si="577">L124</f>
        <v>7</v>
      </c>
      <c r="L125" s="28"/>
      <c r="M125" s="26"/>
      <c r="N125" s="27">
        <f t="shared" ref="N125" si="578">O124</f>
        <v>14</v>
      </c>
      <c r="O125" s="28"/>
      <c r="P125" s="26"/>
      <c r="Q125" s="27">
        <f t="shared" ref="Q125" si="579">R124</f>
        <v>21</v>
      </c>
      <c r="R125" s="28"/>
      <c r="S125" s="26"/>
      <c r="T125" s="27">
        <f t="shared" ref="T125" si="580">U124</f>
        <v>29</v>
      </c>
      <c r="U125" s="28"/>
      <c r="V125" s="26"/>
      <c r="W125" s="27">
        <f t="shared" ref="W125" si="581">X124</f>
        <v>31</v>
      </c>
      <c r="X125" s="28"/>
      <c r="Y125" s="26"/>
      <c r="Z125" s="27">
        <f t="shared" ref="Z125" si="582">AA124</f>
        <v>42</v>
      </c>
      <c r="AA125" s="28"/>
      <c r="AB125" s="26"/>
      <c r="AC125" s="27">
        <f t="shared" ref="AC125" si="583">AD124</f>
        <v>47</v>
      </c>
      <c r="AD125" s="28"/>
      <c r="AE125" s="26"/>
      <c r="AF125" s="27">
        <f t="shared" ref="AF125" si="584">AG124</f>
        <v>53</v>
      </c>
      <c r="AG125" s="28"/>
      <c r="AH125" s="26"/>
      <c r="AI125" s="27">
        <f t="shared" ref="AI125" si="585">AJ124</f>
        <v>0</v>
      </c>
      <c r="AJ125" s="28"/>
      <c r="AK125" s="26"/>
      <c r="AL125" s="27">
        <f t="shared" ref="AL125" si="586">AM124</f>
        <v>0</v>
      </c>
      <c r="AM125" s="28"/>
      <c r="AN125" s="26"/>
      <c r="AO125" s="27">
        <f t="shared" ref="AO125" si="587">AP124</f>
        <v>0</v>
      </c>
      <c r="AP125" s="213"/>
    </row>
    <row r="126" spans="1:42" ht="14.1" customHeight="1" x14ac:dyDescent="0.25">
      <c r="A126" s="1"/>
      <c r="C126" s="4">
        <v>26</v>
      </c>
      <c r="D126" s="271" t="s">
        <v>238</v>
      </c>
      <c r="E126" s="263" t="s">
        <v>15</v>
      </c>
      <c r="F126" s="279">
        <v>9975000</v>
      </c>
      <c r="G126" s="217"/>
      <c r="H126" s="205">
        <v>10</v>
      </c>
      <c r="I126" s="218"/>
      <c r="J126" s="217"/>
      <c r="K126" s="205">
        <v>15</v>
      </c>
      <c r="L126" s="218"/>
      <c r="M126" s="217"/>
      <c r="N126" s="205">
        <v>20</v>
      </c>
      <c r="O126" s="218"/>
      <c r="P126" s="217"/>
      <c r="Q126" s="205">
        <v>25</v>
      </c>
      <c r="R126" s="218"/>
      <c r="S126" s="217"/>
      <c r="T126" s="205">
        <v>30</v>
      </c>
      <c r="U126" s="218"/>
      <c r="V126" s="217"/>
      <c r="W126" s="205">
        <v>40</v>
      </c>
      <c r="X126" s="218"/>
      <c r="Y126" s="217"/>
      <c r="Z126" s="205">
        <v>55</v>
      </c>
      <c r="AA126" s="218"/>
      <c r="AB126" s="217"/>
      <c r="AC126" s="205">
        <v>65</v>
      </c>
      <c r="AD126" s="218"/>
      <c r="AE126" s="217"/>
      <c r="AF126" s="205">
        <v>75</v>
      </c>
      <c r="AG126" s="218"/>
      <c r="AH126" s="217"/>
      <c r="AI126" s="205">
        <v>85</v>
      </c>
      <c r="AJ126" s="218"/>
      <c r="AK126" s="217"/>
      <c r="AL126" s="205">
        <v>95</v>
      </c>
      <c r="AM126" s="218"/>
      <c r="AN126" s="217"/>
      <c r="AO126" s="205">
        <v>100</v>
      </c>
      <c r="AP126" s="209"/>
    </row>
    <row r="127" spans="1:42" ht="14.1" customHeight="1" x14ac:dyDescent="0.2">
      <c r="A127" s="1"/>
      <c r="C127" s="2"/>
      <c r="D127" s="284" t="s">
        <v>144</v>
      </c>
      <c r="E127" s="263" t="s">
        <v>16</v>
      </c>
      <c r="F127" s="273"/>
      <c r="G127" s="23">
        <v>0</v>
      </c>
      <c r="H127" s="24"/>
      <c r="I127" s="25">
        <f>G127</f>
        <v>0</v>
      </c>
      <c r="J127" s="23">
        <v>48</v>
      </c>
      <c r="K127" s="24"/>
      <c r="L127" s="25">
        <f t="shared" ref="L127" si="588">J127</f>
        <v>48</v>
      </c>
      <c r="M127" s="23">
        <v>48</v>
      </c>
      <c r="N127" s="24"/>
      <c r="O127" s="25">
        <f t="shared" ref="O127" si="589">M127</f>
        <v>48</v>
      </c>
      <c r="P127" s="23">
        <v>48</v>
      </c>
      <c r="Q127" s="24"/>
      <c r="R127" s="25">
        <f t="shared" ref="R127" si="590">P127</f>
        <v>48</v>
      </c>
      <c r="S127" s="23">
        <v>48</v>
      </c>
      <c r="T127" s="24"/>
      <c r="U127" s="25">
        <f t="shared" ref="U127" si="591">S127</f>
        <v>48</v>
      </c>
      <c r="V127" s="23">
        <v>48</v>
      </c>
      <c r="W127" s="24"/>
      <c r="X127" s="25">
        <f t="shared" ref="X127" si="592">V127</f>
        <v>48</v>
      </c>
      <c r="Y127" s="23">
        <v>48</v>
      </c>
      <c r="Z127" s="24"/>
      <c r="AA127" s="25">
        <f t="shared" ref="AA127" si="593">Y127</f>
        <v>48</v>
      </c>
      <c r="AB127" s="23">
        <v>100</v>
      </c>
      <c r="AC127" s="24"/>
      <c r="AD127" s="25">
        <f t="shared" ref="AD127" si="594">AB127</f>
        <v>100</v>
      </c>
      <c r="AE127" s="23">
        <v>0</v>
      </c>
      <c r="AF127" s="24"/>
      <c r="AG127" s="25">
        <f t="shared" ref="AG127" si="595">AE127</f>
        <v>0</v>
      </c>
      <c r="AH127" s="23">
        <v>0</v>
      </c>
      <c r="AI127" s="24"/>
      <c r="AJ127" s="25">
        <f t="shared" ref="AJ127" si="596">AH127</f>
        <v>0</v>
      </c>
      <c r="AK127" s="23">
        <v>0</v>
      </c>
      <c r="AL127" s="24"/>
      <c r="AM127" s="25">
        <f t="shared" ref="AM127" si="597">AK127</f>
        <v>0</v>
      </c>
      <c r="AN127" s="23">
        <v>0</v>
      </c>
      <c r="AO127" s="24"/>
      <c r="AP127" s="212">
        <f t="shared" ref="AP127" si="598">AN127</f>
        <v>0</v>
      </c>
    </row>
    <row r="128" spans="1:42" ht="14.1" customHeight="1" thickBot="1" x14ac:dyDescent="0.25">
      <c r="A128" s="1"/>
      <c r="C128" s="2"/>
      <c r="D128" s="264"/>
      <c r="E128" s="261"/>
      <c r="F128" s="266"/>
      <c r="G128" s="26"/>
      <c r="H128" s="27">
        <f>I127</f>
        <v>0</v>
      </c>
      <c r="I128" s="28"/>
      <c r="J128" s="26"/>
      <c r="K128" s="27">
        <f t="shared" ref="K128" si="599">L127</f>
        <v>48</v>
      </c>
      <c r="L128" s="28"/>
      <c r="M128" s="26"/>
      <c r="N128" s="27">
        <f t="shared" ref="N128" si="600">O127</f>
        <v>48</v>
      </c>
      <c r="O128" s="28"/>
      <c r="P128" s="26"/>
      <c r="Q128" s="27">
        <f t="shared" ref="Q128" si="601">R127</f>
        <v>48</v>
      </c>
      <c r="R128" s="28"/>
      <c r="S128" s="26"/>
      <c r="T128" s="27">
        <f t="shared" ref="T128" si="602">U127</f>
        <v>48</v>
      </c>
      <c r="U128" s="28"/>
      <c r="V128" s="26"/>
      <c r="W128" s="27">
        <f t="shared" ref="W128" si="603">X127</f>
        <v>48</v>
      </c>
      <c r="X128" s="28"/>
      <c r="Y128" s="26"/>
      <c r="Z128" s="27">
        <f t="shared" ref="Z128" si="604">AA127</f>
        <v>48</v>
      </c>
      <c r="AA128" s="28"/>
      <c r="AB128" s="26"/>
      <c r="AC128" s="27">
        <f t="shared" ref="AC128" si="605">AD127</f>
        <v>100</v>
      </c>
      <c r="AD128" s="28"/>
      <c r="AE128" s="26"/>
      <c r="AF128" s="27">
        <f t="shared" ref="AF128" si="606">AG127</f>
        <v>0</v>
      </c>
      <c r="AG128" s="28"/>
      <c r="AH128" s="26"/>
      <c r="AI128" s="27">
        <f t="shared" ref="AI128" si="607">AJ127</f>
        <v>0</v>
      </c>
      <c r="AJ128" s="28"/>
      <c r="AK128" s="26"/>
      <c r="AL128" s="27">
        <f t="shared" ref="AL128" si="608">AM127</f>
        <v>0</v>
      </c>
      <c r="AM128" s="28"/>
      <c r="AN128" s="26"/>
      <c r="AO128" s="27">
        <f t="shared" ref="AO128" si="609">AP127</f>
        <v>0</v>
      </c>
      <c r="AP128" s="213"/>
    </row>
    <row r="129" spans="1:42" ht="14.1" customHeight="1" x14ac:dyDescent="0.25">
      <c r="A129" s="1"/>
      <c r="C129" s="4">
        <v>27</v>
      </c>
      <c r="D129" s="271" t="s">
        <v>239</v>
      </c>
      <c r="E129" s="263" t="s">
        <v>15</v>
      </c>
      <c r="F129" s="279">
        <v>39358000</v>
      </c>
      <c r="G129" s="217"/>
      <c r="H129" s="205">
        <v>10</v>
      </c>
      <c r="I129" s="218"/>
      <c r="J129" s="217"/>
      <c r="K129" s="205">
        <v>15</v>
      </c>
      <c r="L129" s="218"/>
      <c r="M129" s="217"/>
      <c r="N129" s="205">
        <v>20</v>
      </c>
      <c r="O129" s="218"/>
      <c r="P129" s="217"/>
      <c r="Q129" s="205">
        <v>25</v>
      </c>
      <c r="R129" s="218"/>
      <c r="S129" s="217"/>
      <c r="T129" s="205">
        <v>30</v>
      </c>
      <c r="U129" s="218"/>
      <c r="V129" s="217"/>
      <c r="W129" s="205">
        <v>40</v>
      </c>
      <c r="X129" s="218"/>
      <c r="Y129" s="217"/>
      <c r="Z129" s="205">
        <v>55</v>
      </c>
      <c r="AA129" s="218"/>
      <c r="AB129" s="217"/>
      <c r="AC129" s="205">
        <v>65</v>
      </c>
      <c r="AD129" s="218"/>
      <c r="AE129" s="217"/>
      <c r="AF129" s="205">
        <v>75</v>
      </c>
      <c r="AG129" s="218"/>
      <c r="AH129" s="217"/>
      <c r="AI129" s="205">
        <v>85</v>
      </c>
      <c r="AJ129" s="218"/>
      <c r="AK129" s="217"/>
      <c r="AL129" s="205">
        <v>95</v>
      </c>
      <c r="AM129" s="218"/>
      <c r="AN129" s="217"/>
      <c r="AO129" s="205">
        <v>100</v>
      </c>
      <c r="AP129" s="209"/>
    </row>
    <row r="130" spans="1:42" ht="14.1" customHeight="1" x14ac:dyDescent="0.2">
      <c r="A130" s="1"/>
      <c r="C130" s="2"/>
      <c r="D130" s="284" t="s">
        <v>145</v>
      </c>
      <c r="E130" s="263" t="s">
        <v>16</v>
      </c>
      <c r="F130" s="285"/>
      <c r="G130" s="23">
        <v>0</v>
      </c>
      <c r="H130" s="24"/>
      <c r="I130" s="25">
        <f>G130</f>
        <v>0</v>
      </c>
      <c r="J130" s="23">
        <v>7</v>
      </c>
      <c r="K130" s="24"/>
      <c r="L130" s="25">
        <f t="shared" ref="L130" si="610">J130</f>
        <v>7</v>
      </c>
      <c r="M130" s="23">
        <v>23</v>
      </c>
      <c r="N130" s="24"/>
      <c r="O130" s="25">
        <f t="shared" ref="O130" si="611">M130</f>
        <v>23</v>
      </c>
      <c r="P130" s="23">
        <v>30</v>
      </c>
      <c r="Q130" s="24"/>
      <c r="R130" s="25">
        <f t="shared" ref="R130" si="612">P130</f>
        <v>30</v>
      </c>
      <c r="S130" s="23">
        <v>30</v>
      </c>
      <c r="T130" s="24"/>
      <c r="U130" s="25">
        <f t="shared" ref="U130" si="613">S130</f>
        <v>30</v>
      </c>
      <c r="V130" s="23">
        <v>37</v>
      </c>
      <c r="W130" s="24"/>
      <c r="X130" s="25">
        <f t="shared" ref="X130" si="614">V130</f>
        <v>37</v>
      </c>
      <c r="Y130" s="23">
        <v>37</v>
      </c>
      <c r="Z130" s="24"/>
      <c r="AA130" s="25">
        <f t="shared" ref="AA130" si="615">Y130</f>
        <v>37</v>
      </c>
      <c r="AB130" s="23">
        <v>61</v>
      </c>
      <c r="AC130" s="24"/>
      <c r="AD130" s="25">
        <f t="shared" ref="AD130" si="616">AB130</f>
        <v>61</v>
      </c>
      <c r="AE130" s="23">
        <v>67</v>
      </c>
      <c r="AF130" s="24"/>
      <c r="AG130" s="25">
        <f t="shared" ref="AG130" si="617">AE130</f>
        <v>67</v>
      </c>
      <c r="AH130" s="23">
        <v>0</v>
      </c>
      <c r="AI130" s="24"/>
      <c r="AJ130" s="25">
        <f t="shared" ref="AJ130" si="618">AH130</f>
        <v>0</v>
      </c>
      <c r="AK130" s="23">
        <v>0</v>
      </c>
      <c r="AL130" s="24"/>
      <c r="AM130" s="25">
        <f t="shared" ref="AM130" si="619">AK130</f>
        <v>0</v>
      </c>
      <c r="AN130" s="23">
        <v>0</v>
      </c>
      <c r="AO130" s="24"/>
      <c r="AP130" s="212">
        <f t="shared" ref="AP130" si="620">AN130</f>
        <v>0</v>
      </c>
    </row>
    <row r="131" spans="1:42" ht="14.1" customHeight="1" thickBot="1" x14ac:dyDescent="0.25">
      <c r="A131" s="1"/>
      <c r="C131" s="2"/>
      <c r="D131" s="264"/>
      <c r="E131" s="261"/>
      <c r="F131" s="294"/>
      <c r="G131" s="26"/>
      <c r="H131" s="27">
        <f>I130</f>
        <v>0</v>
      </c>
      <c r="I131" s="28"/>
      <c r="J131" s="26"/>
      <c r="K131" s="27">
        <f t="shared" ref="K131" si="621">L130</f>
        <v>7</v>
      </c>
      <c r="L131" s="28"/>
      <c r="M131" s="26"/>
      <c r="N131" s="27">
        <f t="shared" ref="N131" si="622">O130</f>
        <v>23</v>
      </c>
      <c r="O131" s="28"/>
      <c r="P131" s="26"/>
      <c r="Q131" s="27">
        <f t="shared" ref="Q131" si="623">R130</f>
        <v>30</v>
      </c>
      <c r="R131" s="28"/>
      <c r="S131" s="26"/>
      <c r="T131" s="27">
        <f t="shared" ref="T131" si="624">U130</f>
        <v>30</v>
      </c>
      <c r="U131" s="28"/>
      <c r="V131" s="26"/>
      <c r="W131" s="27">
        <f t="shared" ref="W131" si="625">X130</f>
        <v>37</v>
      </c>
      <c r="X131" s="28"/>
      <c r="Y131" s="26"/>
      <c r="Z131" s="27">
        <f t="shared" ref="Z131" si="626">AA130</f>
        <v>37</v>
      </c>
      <c r="AA131" s="28"/>
      <c r="AB131" s="26"/>
      <c r="AC131" s="27">
        <f t="shared" ref="AC131" si="627">AD130</f>
        <v>61</v>
      </c>
      <c r="AD131" s="28"/>
      <c r="AE131" s="26"/>
      <c r="AF131" s="27">
        <f t="shared" ref="AF131" si="628">AG130</f>
        <v>67</v>
      </c>
      <c r="AG131" s="28"/>
      <c r="AH131" s="26"/>
      <c r="AI131" s="27">
        <f t="shared" ref="AI131" si="629">AJ130</f>
        <v>0</v>
      </c>
      <c r="AJ131" s="28"/>
      <c r="AK131" s="26"/>
      <c r="AL131" s="27">
        <f t="shared" ref="AL131" si="630">AM130</f>
        <v>0</v>
      </c>
      <c r="AM131" s="28"/>
      <c r="AN131" s="26"/>
      <c r="AO131" s="27">
        <f t="shared" ref="AO131" si="631">AP130</f>
        <v>0</v>
      </c>
      <c r="AP131" s="213"/>
    </row>
    <row r="132" spans="1:42" ht="14.1" customHeight="1" x14ac:dyDescent="0.25">
      <c r="A132" s="1"/>
      <c r="C132" s="4">
        <v>28</v>
      </c>
      <c r="D132" s="271" t="s">
        <v>240</v>
      </c>
      <c r="E132" s="263" t="s">
        <v>15</v>
      </c>
      <c r="F132" s="299">
        <v>207102500</v>
      </c>
      <c r="G132" s="217"/>
      <c r="H132" s="205">
        <v>10</v>
      </c>
      <c r="I132" s="218"/>
      <c r="J132" s="217"/>
      <c r="K132" s="205">
        <v>15</v>
      </c>
      <c r="L132" s="218"/>
      <c r="M132" s="217"/>
      <c r="N132" s="205">
        <v>20</v>
      </c>
      <c r="O132" s="218"/>
      <c r="P132" s="217"/>
      <c r="Q132" s="205">
        <v>25</v>
      </c>
      <c r="R132" s="218"/>
      <c r="S132" s="217"/>
      <c r="T132" s="205">
        <v>30</v>
      </c>
      <c r="U132" s="218"/>
      <c r="V132" s="217"/>
      <c r="W132" s="205">
        <v>40</v>
      </c>
      <c r="X132" s="218"/>
      <c r="Y132" s="217"/>
      <c r="Z132" s="205">
        <v>55</v>
      </c>
      <c r="AA132" s="218"/>
      <c r="AB132" s="217"/>
      <c r="AC132" s="205">
        <v>65</v>
      </c>
      <c r="AD132" s="218"/>
      <c r="AE132" s="217"/>
      <c r="AF132" s="205">
        <v>75</v>
      </c>
      <c r="AG132" s="218"/>
      <c r="AH132" s="217"/>
      <c r="AI132" s="205">
        <v>85</v>
      </c>
      <c r="AJ132" s="218"/>
      <c r="AK132" s="217"/>
      <c r="AL132" s="205">
        <v>95</v>
      </c>
      <c r="AM132" s="218"/>
      <c r="AN132" s="217"/>
      <c r="AO132" s="205">
        <v>100</v>
      </c>
      <c r="AP132" s="209"/>
    </row>
    <row r="133" spans="1:42" ht="14.1" customHeight="1" x14ac:dyDescent="0.2">
      <c r="A133" s="1"/>
      <c r="C133" s="2"/>
      <c r="D133" s="284" t="s">
        <v>169</v>
      </c>
      <c r="E133" s="263" t="s">
        <v>16</v>
      </c>
      <c r="F133" s="285"/>
      <c r="G133" s="23">
        <v>0</v>
      </c>
      <c r="H133" s="24"/>
      <c r="I133" s="25">
        <f>G133</f>
        <v>0</v>
      </c>
      <c r="J133" s="23">
        <v>18</v>
      </c>
      <c r="K133" s="24"/>
      <c r="L133" s="25">
        <f t="shared" ref="L133" si="632">J133</f>
        <v>18</v>
      </c>
      <c r="M133" s="23">
        <v>18</v>
      </c>
      <c r="N133" s="24"/>
      <c r="O133" s="25">
        <f t="shared" ref="O133" si="633">M133</f>
        <v>18</v>
      </c>
      <c r="P133" s="23">
        <v>18</v>
      </c>
      <c r="Q133" s="24"/>
      <c r="R133" s="25">
        <f t="shared" ref="R133" si="634">P133</f>
        <v>18</v>
      </c>
      <c r="S133" s="23">
        <v>18</v>
      </c>
      <c r="T133" s="24"/>
      <c r="U133" s="25">
        <f t="shared" ref="U133" si="635">S133</f>
        <v>18</v>
      </c>
      <c r="V133" s="23">
        <v>42</v>
      </c>
      <c r="W133" s="24"/>
      <c r="X133" s="25">
        <f t="shared" ref="X133" si="636">V133</f>
        <v>42</v>
      </c>
      <c r="Y133" s="23">
        <v>66</v>
      </c>
      <c r="Z133" s="24"/>
      <c r="AA133" s="25">
        <f t="shared" ref="AA133" si="637">Y133</f>
        <v>66</v>
      </c>
      <c r="AB133" s="23">
        <v>70</v>
      </c>
      <c r="AC133" s="24"/>
      <c r="AD133" s="25">
        <f t="shared" ref="AD133" si="638">AB133</f>
        <v>70</v>
      </c>
      <c r="AE133" s="23">
        <v>0</v>
      </c>
      <c r="AF133" s="24"/>
      <c r="AG133" s="25">
        <f t="shared" ref="AG133" si="639">AE133</f>
        <v>0</v>
      </c>
      <c r="AH133" s="23">
        <v>0</v>
      </c>
      <c r="AI133" s="24"/>
      <c r="AJ133" s="25">
        <f t="shared" ref="AJ133" si="640">AH133</f>
        <v>0</v>
      </c>
      <c r="AK133" s="23">
        <v>0</v>
      </c>
      <c r="AL133" s="24"/>
      <c r="AM133" s="25">
        <f t="shared" ref="AM133" si="641">AK133</f>
        <v>0</v>
      </c>
      <c r="AN133" s="23">
        <v>0</v>
      </c>
      <c r="AO133" s="24"/>
      <c r="AP133" s="212">
        <f t="shared" ref="AP133" si="642">AN133</f>
        <v>0</v>
      </c>
    </row>
    <row r="134" spans="1:42" ht="14.1" customHeight="1" x14ac:dyDescent="0.2">
      <c r="A134" s="1"/>
      <c r="C134" s="446"/>
      <c r="D134" s="447"/>
      <c r="E134" s="448"/>
      <c r="F134" s="449"/>
      <c r="G134" s="26"/>
      <c r="H134" s="27">
        <f>I133</f>
        <v>0</v>
      </c>
      <c r="I134" s="28"/>
      <c r="J134" s="26"/>
      <c r="K134" s="27">
        <f t="shared" ref="K134" si="643">L133</f>
        <v>18</v>
      </c>
      <c r="L134" s="28"/>
      <c r="M134" s="26"/>
      <c r="N134" s="27">
        <f t="shared" ref="N134" si="644">O133</f>
        <v>18</v>
      </c>
      <c r="O134" s="28"/>
      <c r="P134" s="26"/>
      <c r="Q134" s="27">
        <f t="shared" ref="Q134" si="645">R133</f>
        <v>18</v>
      </c>
      <c r="R134" s="28"/>
      <c r="S134" s="26"/>
      <c r="T134" s="27">
        <f t="shared" ref="T134" si="646">U133</f>
        <v>18</v>
      </c>
      <c r="U134" s="28"/>
      <c r="V134" s="26"/>
      <c r="W134" s="27">
        <f t="shared" ref="W134" si="647">X133</f>
        <v>42</v>
      </c>
      <c r="X134" s="28"/>
      <c r="Y134" s="26"/>
      <c r="Z134" s="27">
        <f t="shared" ref="Z134" si="648">AA133</f>
        <v>66</v>
      </c>
      <c r="AA134" s="28"/>
      <c r="AB134" s="26"/>
      <c r="AC134" s="27">
        <f t="shared" ref="AC134" si="649">AD133</f>
        <v>70</v>
      </c>
      <c r="AD134" s="28"/>
      <c r="AE134" s="26"/>
      <c r="AF134" s="27">
        <f t="shared" ref="AF134" si="650">AG133</f>
        <v>0</v>
      </c>
      <c r="AG134" s="28"/>
      <c r="AH134" s="26"/>
      <c r="AI134" s="27">
        <f t="shared" ref="AI134" si="651">AJ133</f>
        <v>0</v>
      </c>
      <c r="AJ134" s="28"/>
      <c r="AK134" s="26"/>
      <c r="AL134" s="27">
        <f t="shared" ref="AL134" si="652">AM133</f>
        <v>0</v>
      </c>
      <c r="AM134" s="28"/>
      <c r="AN134" s="26"/>
      <c r="AO134" s="27">
        <f t="shared" ref="AO134" si="653">AP133</f>
        <v>0</v>
      </c>
      <c r="AP134" s="213"/>
    </row>
    <row r="135" spans="1:42" ht="14.1" customHeight="1" x14ac:dyDescent="0.2">
      <c r="A135" s="1"/>
      <c r="C135" s="31"/>
      <c r="D135" s="175" t="s">
        <v>32</v>
      </c>
      <c r="E135" s="31"/>
      <c r="F135" s="31"/>
      <c r="H135" s="31"/>
      <c r="I135" s="31"/>
      <c r="K135" s="31"/>
      <c r="L135" s="31"/>
      <c r="N135" s="31"/>
      <c r="O135" s="31"/>
      <c r="Q135" s="31"/>
      <c r="R135" s="31"/>
      <c r="T135" s="3"/>
      <c r="U135" s="31"/>
      <c r="W135" s="31"/>
      <c r="X135" s="31"/>
      <c r="Z135" s="31"/>
      <c r="AA135" s="31"/>
      <c r="AC135" s="31"/>
      <c r="AD135" s="31"/>
      <c r="AF135" s="31"/>
      <c r="AI135" s="31"/>
      <c r="AJ135" s="31"/>
      <c r="AL135" s="31"/>
      <c r="AM135" s="31"/>
      <c r="AO135" s="31"/>
      <c r="AP135" s="31"/>
    </row>
    <row r="136" spans="1:42" ht="14.1" customHeight="1" x14ac:dyDescent="0.2">
      <c r="A136" s="1"/>
      <c r="C136" s="31"/>
      <c r="D136" s="175" t="s">
        <v>33</v>
      </c>
      <c r="E136" s="31"/>
      <c r="H136" s="31"/>
      <c r="I136" s="31"/>
      <c r="K136" s="31"/>
      <c r="L136" s="31"/>
      <c r="N136" s="31"/>
      <c r="O136" s="31"/>
      <c r="Q136" s="31"/>
      <c r="R136" s="31"/>
      <c r="T136" s="3"/>
      <c r="U136" s="31"/>
      <c r="W136" s="31"/>
      <c r="X136" s="31"/>
      <c r="Z136" s="31"/>
      <c r="AA136" s="31"/>
      <c r="AC136" s="31"/>
      <c r="AD136" s="31"/>
      <c r="AF136" s="31"/>
      <c r="AI136" s="31"/>
      <c r="AJ136" s="31"/>
      <c r="AL136" s="31"/>
      <c r="AM136" s="31"/>
      <c r="AO136" s="31"/>
      <c r="AP136" s="31"/>
    </row>
    <row r="137" spans="1:42" ht="14.1" customHeight="1" x14ac:dyDescent="0.2">
      <c r="A137" s="1"/>
      <c r="C137" s="31"/>
      <c r="D137" s="176" t="s">
        <v>34</v>
      </c>
      <c r="E137" s="33"/>
      <c r="F137" s="34"/>
      <c r="G137" s="30"/>
      <c r="H137" s="31"/>
      <c r="I137" s="31"/>
      <c r="J137" s="30"/>
      <c r="K137" s="31"/>
      <c r="L137" s="31"/>
      <c r="M137" s="30"/>
      <c r="N137" s="31"/>
      <c r="O137" s="31"/>
      <c r="P137" s="30"/>
      <c r="Q137" s="31"/>
      <c r="R137" s="31"/>
      <c r="S137" s="30"/>
      <c r="T137" s="3"/>
      <c r="U137" s="31"/>
      <c r="V137" s="30"/>
      <c r="W137" s="31"/>
      <c r="X137" s="31"/>
      <c r="Y137" s="30"/>
      <c r="Z137" s="31"/>
      <c r="AA137" s="31"/>
      <c r="AB137" s="30"/>
      <c r="AC137" s="31"/>
      <c r="AD137" s="31"/>
      <c r="AE137" s="30"/>
      <c r="AF137" s="31"/>
      <c r="AH137" s="30"/>
      <c r="AI137" s="31"/>
      <c r="AJ137" s="31"/>
      <c r="AK137" s="30"/>
      <c r="AL137" s="31"/>
      <c r="AM137" s="31"/>
      <c r="AN137" s="30"/>
      <c r="AO137" s="31"/>
      <c r="AP137" s="31"/>
    </row>
    <row r="138" spans="1:42" ht="14.1" customHeight="1" x14ac:dyDescent="0.2">
      <c r="A138" s="1"/>
      <c r="C138" s="31"/>
      <c r="D138" s="176" t="s">
        <v>35</v>
      </c>
      <c r="E138" s="33"/>
      <c r="F138" s="34"/>
      <c r="G138" s="30"/>
      <c r="H138" s="31"/>
      <c r="I138" s="31"/>
      <c r="J138" s="30"/>
      <c r="K138" s="31"/>
      <c r="L138" s="31"/>
      <c r="M138" s="30"/>
      <c r="N138" s="31"/>
      <c r="O138" s="31"/>
      <c r="P138" s="30"/>
      <c r="Q138" s="31"/>
      <c r="R138" s="31"/>
      <c r="S138" s="30"/>
      <c r="T138" s="3"/>
      <c r="U138" s="31"/>
      <c r="V138" s="30"/>
      <c r="W138" s="31"/>
      <c r="X138" s="31"/>
      <c r="Y138" s="30"/>
      <c r="Z138" s="31"/>
      <c r="AA138" s="31"/>
      <c r="AB138" s="30"/>
      <c r="AC138" s="31"/>
      <c r="AD138" s="31"/>
      <c r="AE138" s="30"/>
      <c r="AF138" s="31"/>
      <c r="AG138" s="69"/>
      <c r="AH138" s="30"/>
      <c r="AI138" s="31"/>
      <c r="AJ138" s="31"/>
      <c r="AK138" s="30"/>
      <c r="AL138" s="31"/>
      <c r="AM138" s="31"/>
      <c r="AN138" s="30"/>
      <c r="AO138" s="31"/>
      <c r="AP138" s="31"/>
    </row>
    <row r="139" spans="1:42" ht="14.1" customHeight="1" x14ac:dyDescent="0.2">
      <c r="A139" s="1"/>
      <c r="C139" s="31"/>
      <c r="D139" s="174"/>
      <c r="E139" s="33"/>
      <c r="F139" s="34"/>
      <c r="G139" s="30"/>
      <c r="H139" s="31"/>
      <c r="I139" s="31"/>
      <c r="J139" s="30"/>
      <c r="K139" s="31"/>
      <c r="L139" s="31"/>
      <c r="M139" s="30"/>
      <c r="N139" s="31"/>
      <c r="O139" s="31"/>
      <c r="P139" s="30"/>
      <c r="Q139" s="31"/>
      <c r="R139" s="31"/>
      <c r="S139" s="30"/>
      <c r="T139" s="3"/>
      <c r="U139" s="31"/>
      <c r="V139" s="30"/>
      <c r="W139" s="31"/>
      <c r="X139" s="31"/>
      <c r="Y139" s="30"/>
      <c r="Z139" s="31"/>
      <c r="AA139" s="31"/>
      <c r="AB139" s="30"/>
      <c r="AC139" s="31"/>
      <c r="AD139" s="31"/>
      <c r="AE139" s="30"/>
      <c r="AF139" s="31"/>
      <c r="AG139" s="29"/>
      <c r="AH139" s="30"/>
      <c r="AI139" s="31"/>
      <c r="AJ139" s="31"/>
      <c r="AK139" s="30"/>
      <c r="AL139" s="31"/>
      <c r="AM139" s="31"/>
      <c r="AN139" s="30"/>
      <c r="AO139" s="31"/>
      <c r="AP139" s="31"/>
    </row>
    <row r="140" spans="1:42" ht="14.1" customHeight="1" x14ac:dyDescent="0.2">
      <c r="A140" s="1"/>
      <c r="C140" s="31"/>
      <c r="D140" s="174"/>
      <c r="E140" s="33"/>
      <c r="F140" s="34"/>
      <c r="G140" s="30"/>
      <c r="H140" s="31"/>
      <c r="I140" s="31"/>
      <c r="J140" s="30"/>
      <c r="K140" s="31"/>
      <c r="L140" s="31"/>
      <c r="M140" s="30"/>
      <c r="N140" s="31"/>
      <c r="O140" s="31"/>
      <c r="P140" s="30"/>
      <c r="Q140" s="31"/>
      <c r="R140" s="31"/>
      <c r="S140" s="30"/>
      <c r="T140" s="3"/>
      <c r="U140" s="31"/>
      <c r="V140" s="30"/>
      <c r="W140" s="31"/>
      <c r="X140" s="31"/>
      <c r="Y140" s="30"/>
      <c r="Z140" s="31"/>
      <c r="AA140" s="31"/>
      <c r="AB140" s="30"/>
      <c r="AC140" s="31"/>
      <c r="AD140" s="31"/>
      <c r="AE140" s="30"/>
      <c r="AF140" s="31"/>
      <c r="AG140" s="77" t="s">
        <v>51</v>
      </c>
      <c r="AH140" s="30"/>
      <c r="AI140" s="31"/>
      <c r="AJ140" s="31"/>
      <c r="AK140" s="30"/>
      <c r="AL140" s="31"/>
      <c r="AM140" s="31"/>
      <c r="AN140" s="30"/>
      <c r="AO140" s="31"/>
      <c r="AP140" s="31"/>
    </row>
    <row r="141" spans="1:42" ht="14.1" customHeight="1" x14ac:dyDescent="0.2">
      <c r="A141" s="1"/>
      <c r="C141" s="31"/>
      <c r="D141" s="174"/>
      <c r="E141" s="33"/>
      <c r="F141" s="34"/>
      <c r="G141" s="30"/>
      <c r="H141" s="31"/>
      <c r="I141" s="31"/>
      <c r="J141" s="30"/>
      <c r="K141" s="31"/>
      <c r="L141" s="31"/>
      <c r="M141" s="30"/>
      <c r="N141" s="31"/>
      <c r="O141" s="31"/>
      <c r="P141" s="30"/>
      <c r="Q141" s="31"/>
      <c r="R141" s="31"/>
      <c r="S141" s="30"/>
      <c r="T141" s="3"/>
      <c r="U141" s="31"/>
      <c r="V141" s="30"/>
      <c r="W141" s="31"/>
      <c r="X141" s="31"/>
      <c r="Y141" s="30"/>
      <c r="Z141" s="31"/>
      <c r="AA141" s="31"/>
      <c r="AB141" s="30"/>
      <c r="AC141" s="31"/>
      <c r="AD141" s="31"/>
      <c r="AE141" s="30"/>
      <c r="AF141" s="31"/>
      <c r="AG141" s="77" t="s">
        <v>72</v>
      </c>
      <c r="AH141" s="30"/>
      <c r="AI141" s="31"/>
      <c r="AJ141" s="31"/>
      <c r="AK141" s="30"/>
      <c r="AL141" s="31"/>
      <c r="AM141" s="31"/>
      <c r="AN141" s="30"/>
      <c r="AO141" s="31"/>
      <c r="AP141" s="31"/>
    </row>
    <row r="142" spans="1:42" ht="14.1" customHeight="1" x14ac:dyDescent="0.2">
      <c r="A142" s="1"/>
      <c r="C142" s="31"/>
      <c r="D142" s="174"/>
      <c r="E142" s="33"/>
      <c r="F142" s="34"/>
      <c r="G142" s="30"/>
      <c r="H142" s="31"/>
      <c r="I142" s="31"/>
      <c r="J142" s="30"/>
      <c r="K142" s="31"/>
      <c r="L142" s="31"/>
      <c r="M142" s="30"/>
      <c r="N142" s="31"/>
      <c r="O142" s="31"/>
      <c r="P142" s="30"/>
      <c r="Q142" s="31"/>
      <c r="R142" s="31"/>
      <c r="S142" s="30"/>
      <c r="T142" s="3"/>
      <c r="U142" s="31"/>
      <c r="V142" s="30"/>
      <c r="W142" s="31"/>
      <c r="X142" s="31"/>
      <c r="Y142" s="30"/>
      <c r="Z142" s="31"/>
      <c r="AA142" s="31"/>
      <c r="AB142" s="30"/>
      <c r="AC142" s="31"/>
      <c r="AD142" s="31"/>
      <c r="AE142" s="30"/>
      <c r="AF142" s="31"/>
      <c r="AG142" s="29" t="s">
        <v>17</v>
      </c>
      <c r="AH142" s="30"/>
      <c r="AI142" s="31"/>
      <c r="AJ142" s="31"/>
      <c r="AK142" s="30"/>
      <c r="AL142" s="31"/>
      <c r="AM142" s="31"/>
      <c r="AN142" s="30"/>
      <c r="AO142" s="31"/>
      <c r="AP142" s="31"/>
    </row>
    <row r="143" spans="1:42" ht="14.1" customHeight="1" x14ac:dyDescent="0.2">
      <c r="A143" s="1"/>
      <c r="C143" s="31"/>
      <c r="D143" s="174"/>
      <c r="E143" s="33"/>
      <c r="F143" s="34"/>
      <c r="G143" s="30"/>
      <c r="H143" s="31"/>
      <c r="I143" s="31"/>
      <c r="J143" s="30"/>
      <c r="K143" s="31"/>
      <c r="L143" s="31"/>
      <c r="M143" s="30"/>
      <c r="N143" s="31"/>
      <c r="O143" s="31"/>
      <c r="P143" s="30"/>
      <c r="Q143" s="31"/>
      <c r="R143" s="31"/>
      <c r="S143" s="30"/>
      <c r="T143" s="3"/>
      <c r="U143" s="31"/>
      <c r="V143" s="30"/>
      <c r="W143" s="31"/>
      <c r="X143" s="31"/>
      <c r="Y143" s="30"/>
      <c r="Z143" s="31"/>
      <c r="AA143" s="31"/>
      <c r="AB143" s="30"/>
      <c r="AC143" s="31"/>
      <c r="AD143" s="31"/>
      <c r="AE143" s="30"/>
      <c r="AF143" s="31"/>
      <c r="AG143" s="31"/>
      <c r="AH143" s="30"/>
      <c r="AI143" s="31"/>
      <c r="AJ143" s="31"/>
      <c r="AK143" s="30"/>
      <c r="AL143" s="31"/>
      <c r="AM143" s="31"/>
      <c r="AN143" s="30"/>
      <c r="AO143" s="31"/>
      <c r="AP143" s="31"/>
    </row>
    <row r="144" spans="1:42" ht="14.1" customHeight="1" x14ac:dyDescent="0.2">
      <c r="A144" s="1"/>
      <c r="AG144" s="31"/>
    </row>
    <row r="145" spans="1:33" ht="14.1" customHeight="1" x14ac:dyDescent="0.2">
      <c r="A145" s="1"/>
      <c r="AG145" s="70"/>
    </row>
    <row r="146" spans="1:33" ht="14.1" customHeight="1" x14ac:dyDescent="0.2">
      <c r="A146" s="1"/>
      <c r="AG146" s="71" t="s">
        <v>154</v>
      </c>
    </row>
    <row r="147" spans="1:33" ht="14.1" customHeight="1" x14ac:dyDescent="0.2">
      <c r="A147" s="1"/>
    </row>
    <row r="148" spans="1:33" ht="14.1" customHeight="1" x14ac:dyDescent="0.2">
      <c r="A148" s="1"/>
    </row>
    <row r="149" spans="1:33" ht="14.1" customHeight="1" x14ac:dyDescent="0.2">
      <c r="A149" s="1"/>
    </row>
    <row r="150" spans="1:33" ht="14.1" customHeight="1" x14ac:dyDescent="0.2">
      <c r="A150" s="1"/>
    </row>
    <row r="151" spans="1:33" ht="14.1" customHeight="1" x14ac:dyDescent="0.2">
      <c r="A151" s="1"/>
    </row>
    <row r="152" spans="1:33" ht="14.1" customHeight="1" x14ac:dyDescent="0.2">
      <c r="A152" s="1"/>
    </row>
    <row r="153" spans="1:33" ht="14.1" customHeight="1" x14ac:dyDescent="0.2">
      <c r="A153" s="1"/>
    </row>
    <row r="154" spans="1:33" ht="14.1" customHeight="1" x14ac:dyDescent="0.2">
      <c r="A154" s="1"/>
    </row>
    <row r="155" spans="1:33" ht="14.1" customHeight="1" x14ac:dyDescent="0.2">
      <c r="A155" s="1"/>
    </row>
    <row r="156" spans="1:33" ht="14.1" customHeight="1" x14ac:dyDescent="0.2">
      <c r="A156" s="1"/>
    </row>
    <row r="157" spans="1:33" ht="14.1" customHeight="1" x14ac:dyDescent="0.2">
      <c r="A157" s="1"/>
    </row>
    <row r="158" spans="1:33" ht="14.1" customHeight="1" x14ac:dyDescent="0.2">
      <c r="A158" s="1"/>
    </row>
    <row r="159" spans="1:33" ht="14.1" customHeight="1" x14ac:dyDescent="0.2">
      <c r="A159" s="1"/>
    </row>
    <row r="160" spans="1:33" ht="14.1" customHeight="1" x14ac:dyDescent="0.2">
      <c r="A160" s="1"/>
    </row>
    <row r="161" spans="1:1" ht="14.1" customHeight="1" x14ac:dyDescent="0.2">
      <c r="A161" s="1"/>
    </row>
    <row r="162" spans="1:1" ht="14.1" customHeight="1" x14ac:dyDescent="0.2">
      <c r="A162" s="1"/>
    </row>
    <row r="163" spans="1:1" ht="14.1" customHeight="1" x14ac:dyDescent="0.2">
      <c r="A163" s="1"/>
    </row>
    <row r="164" spans="1:1" ht="14.1" customHeight="1" x14ac:dyDescent="0.2">
      <c r="A164" s="1"/>
    </row>
    <row r="165" spans="1:1" ht="14.1" customHeight="1" x14ac:dyDescent="0.2">
      <c r="A165" s="1"/>
    </row>
    <row r="166" spans="1:1" ht="14.1" customHeight="1" x14ac:dyDescent="0.2">
      <c r="A166" s="1"/>
    </row>
    <row r="167" spans="1:1" ht="14.1" customHeight="1" x14ac:dyDescent="0.2">
      <c r="A167" s="1"/>
    </row>
    <row r="168" spans="1:1" ht="14.1" customHeight="1" x14ac:dyDescent="0.2">
      <c r="A168" s="1"/>
    </row>
    <row r="169" spans="1:1" ht="14.1" customHeight="1" x14ac:dyDescent="0.2">
      <c r="A169" s="1"/>
    </row>
    <row r="170" spans="1:1" ht="14.1" customHeight="1" x14ac:dyDescent="0.2">
      <c r="A170" s="1"/>
    </row>
    <row r="171" spans="1:1" ht="14.1" customHeight="1" x14ac:dyDescent="0.2">
      <c r="A171" s="1"/>
    </row>
    <row r="172" spans="1:1" ht="14.1" customHeight="1" x14ac:dyDescent="0.2">
      <c r="A172" s="1"/>
    </row>
    <row r="173" spans="1:1" ht="14.1" customHeight="1" x14ac:dyDescent="0.2">
      <c r="A173" s="1"/>
    </row>
    <row r="174" spans="1:1" ht="14.1" customHeight="1" x14ac:dyDescent="0.2">
      <c r="A174" s="1"/>
    </row>
    <row r="175" spans="1:1" ht="14.1" customHeight="1" x14ac:dyDescent="0.2">
      <c r="A175" s="1"/>
    </row>
    <row r="176" spans="1:1" ht="14.1" customHeight="1" x14ac:dyDescent="0.2">
      <c r="A176" s="1"/>
    </row>
    <row r="177" spans="1:1" ht="14.1" customHeight="1" x14ac:dyDescent="0.2">
      <c r="A177" s="1"/>
    </row>
    <row r="178" spans="1:1" ht="14.1" customHeight="1" x14ac:dyDescent="0.2">
      <c r="A178" s="1"/>
    </row>
    <row r="179" spans="1:1" ht="14.1" customHeight="1" x14ac:dyDescent="0.2">
      <c r="A179" s="1"/>
    </row>
    <row r="180" spans="1:1" ht="14.1" customHeight="1" x14ac:dyDescent="0.2">
      <c r="A180" s="1"/>
    </row>
    <row r="181" spans="1:1" ht="14.1" customHeight="1" x14ac:dyDescent="0.2">
      <c r="A181" s="1"/>
    </row>
    <row r="182" spans="1:1" ht="14.1" customHeight="1" x14ac:dyDescent="0.2">
      <c r="A182" s="1"/>
    </row>
    <row r="183" spans="1:1" ht="14.1" customHeight="1" x14ac:dyDescent="0.2">
      <c r="A183" s="1"/>
    </row>
    <row r="184" spans="1:1" ht="14.1" customHeight="1" x14ac:dyDescent="0.2">
      <c r="A184" s="1"/>
    </row>
    <row r="185" spans="1:1" ht="14.1" customHeight="1" x14ac:dyDescent="0.2">
      <c r="A185" s="1"/>
    </row>
    <row r="186" spans="1:1" ht="14.1" customHeight="1" x14ac:dyDescent="0.2">
      <c r="A186" s="1"/>
    </row>
    <row r="187" spans="1:1" ht="14.1" customHeight="1" x14ac:dyDescent="0.2">
      <c r="A187" s="1"/>
    </row>
    <row r="188" spans="1:1" ht="14.1" customHeight="1" x14ac:dyDescent="0.2">
      <c r="A188" s="1"/>
    </row>
    <row r="189" spans="1:1" ht="14.1" customHeight="1" x14ac:dyDescent="0.2">
      <c r="A189" s="1"/>
    </row>
    <row r="190" spans="1:1" ht="14.1" customHeight="1" x14ac:dyDescent="0.2">
      <c r="A190" s="1"/>
    </row>
    <row r="191" spans="1:1" ht="14.1" customHeight="1" x14ac:dyDescent="0.2">
      <c r="A191" s="1"/>
    </row>
    <row r="192" spans="1:1" ht="14.1" customHeight="1" x14ac:dyDescent="0.2">
      <c r="A192" s="1"/>
    </row>
    <row r="193" spans="1:1" ht="14.1" customHeight="1" x14ac:dyDescent="0.2">
      <c r="A193" s="1"/>
    </row>
    <row r="194" spans="1:1" ht="14.1" customHeight="1" x14ac:dyDescent="0.2">
      <c r="A194" s="1"/>
    </row>
    <row r="195" spans="1:1" ht="14.1" customHeight="1" x14ac:dyDescent="0.2">
      <c r="A195" s="1"/>
    </row>
    <row r="196" spans="1:1" ht="14.1" customHeight="1" x14ac:dyDescent="0.2">
      <c r="A196" s="1"/>
    </row>
    <row r="197" spans="1:1" ht="14.1" customHeight="1" x14ac:dyDescent="0.2">
      <c r="A197" s="1"/>
    </row>
    <row r="198" spans="1:1" ht="14.1" customHeight="1" x14ac:dyDescent="0.2">
      <c r="A198" s="1"/>
    </row>
    <row r="199" spans="1:1" ht="14.1" customHeight="1" x14ac:dyDescent="0.2">
      <c r="A199" s="1"/>
    </row>
    <row r="200" spans="1:1" ht="14.1" customHeight="1" x14ac:dyDescent="0.2">
      <c r="A200" s="1"/>
    </row>
    <row r="201" spans="1:1" ht="14.1" customHeight="1" x14ac:dyDescent="0.2">
      <c r="A201" s="1"/>
    </row>
    <row r="202" spans="1:1" ht="14.1" customHeight="1" x14ac:dyDescent="0.2">
      <c r="A202" s="1"/>
    </row>
    <row r="203" spans="1:1" ht="14.1" customHeight="1" x14ac:dyDescent="0.2">
      <c r="A203" s="1"/>
    </row>
    <row r="204" spans="1:1" ht="14.1" customHeight="1" x14ac:dyDescent="0.2">
      <c r="A204" s="1"/>
    </row>
    <row r="205" spans="1:1" ht="14.1" customHeight="1" x14ac:dyDescent="0.2">
      <c r="A205" s="1"/>
    </row>
    <row r="206" spans="1:1" ht="14.1" customHeight="1" x14ac:dyDescent="0.2">
      <c r="A206" s="1"/>
    </row>
    <row r="207" spans="1:1" ht="14.1" customHeight="1" x14ac:dyDescent="0.2">
      <c r="A207" s="1"/>
    </row>
    <row r="208" spans="1:1" ht="14.1" customHeight="1" x14ac:dyDescent="0.2">
      <c r="A208" s="1"/>
    </row>
    <row r="209" spans="1:1" ht="14.1" customHeight="1" x14ac:dyDescent="0.2">
      <c r="A209" s="1"/>
    </row>
    <row r="210" spans="1:1" ht="14.1" customHeight="1" x14ac:dyDescent="0.2">
      <c r="A210" s="1"/>
    </row>
    <row r="211" spans="1:1" ht="14.1" customHeight="1" x14ac:dyDescent="0.2">
      <c r="A211" s="1"/>
    </row>
    <row r="212" spans="1:1" ht="14.1" customHeight="1" x14ac:dyDescent="0.2">
      <c r="A212" s="1"/>
    </row>
    <row r="213" spans="1:1" ht="14.1" customHeight="1" x14ac:dyDescent="0.2">
      <c r="A213" s="1"/>
    </row>
    <row r="214" spans="1:1" ht="14.1" customHeight="1" x14ac:dyDescent="0.2">
      <c r="A214" s="1"/>
    </row>
    <row r="215" spans="1:1" ht="14.1" customHeight="1" x14ac:dyDescent="0.2">
      <c r="A215" s="1"/>
    </row>
    <row r="216" spans="1:1" ht="14.1" customHeight="1" x14ac:dyDescent="0.2">
      <c r="A216" s="1"/>
    </row>
    <row r="217" spans="1:1" ht="14.1" customHeight="1" x14ac:dyDescent="0.2">
      <c r="A217" s="1"/>
    </row>
    <row r="218" spans="1:1" ht="14.1" customHeight="1" x14ac:dyDescent="0.2">
      <c r="A218" s="1"/>
    </row>
    <row r="219" spans="1:1" ht="14.1" customHeight="1" x14ac:dyDescent="0.2">
      <c r="A219" s="1"/>
    </row>
    <row r="220" spans="1:1" ht="14.1" customHeight="1" x14ac:dyDescent="0.2">
      <c r="A220" s="1"/>
    </row>
    <row r="221" spans="1:1" ht="14.1" customHeight="1" x14ac:dyDescent="0.2">
      <c r="A221" s="1"/>
    </row>
    <row r="222" spans="1:1" ht="14.1" customHeight="1" x14ac:dyDescent="0.2">
      <c r="A222" s="1"/>
    </row>
    <row r="223" spans="1:1" ht="14.1" customHeight="1" x14ac:dyDescent="0.2">
      <c r="A223" s="1"/>
    </row>
    <row r="224" spans="1:1" ht="14.1" customHeight="1" x14ac:dyDescent="0.2">
      <c r="A224" s="1"/>
    </row>
    <row r="225" spans="1:1" ht="14.1" customHeight="1" x14ac:dyDescent="0.2">
      <c r="A225" s="1"/>
    </row>
    <row r="226" spans="1:1" ht="14.1" customHeight="1" x14ac:dyDescent="0.2">
      <c r="A226" s="1"/>
    </row>
    <row r="227" spans="1:1" ht="14.1" customHeight="1" x14ac:dyDescent="0.2">
      <c r="A227" s="1"/>
    </row>
    <row r="228" spans="1:1" ht="14.1" customHeight="1" x14ac:dyDescent="0.2">
      <c r="A228" s="1"/>
    </row>
    <row r="229" spans="1:1" ht="14.1" customHeight="1" x14ac:dyDescent="0.2">
      <c r="A229" s="1"/>
    </row>
    <row r="230" spans="1:1" ht="14.1" customHeight="1" x14ac:dyDescent="0.2">
      <c r="A230" s="1"/>
    </row>
    <row r="231" spans="1:1" ht="14.1" customHeight="1" x14ac:dyDescent="0.2">
      <c r="A231" s="1"/>
    </row>
    <row r="232" spans="1:1" ht="14.1" customHeight="1" x14ac:dyDescent="0.2">
      <c r="A232" s="1"/>
    </row>
    <row r="233" spans="1:1" ht="14.1" customHeight="1" x14ac:dyDescent="0.2">
      <c r="A233" s="1"/>
    </row>
    <row r="234" spans="1:1" ht="14.1" customHeight="1" x14ac:dyDescent="0.2">
      <c r="A234" s="1"/>
    </row>
    <row r="235" spans="1:1" ht="14.1" customHeight="1" x14ac:dyDescent="0.2">
      <c r="A235" s="1"/>
    </row>
    <row r="236" spans="1:1" ht="14.1" customHeight="1" x14ac:dyDescent="0.2">
      <c r="A236" s="1"/>
    </row>
    <row r="237" spans="1:1" ht="14.1" customHeight="1" x14ac:dyDescent="0.2">
      <c r="A237" s="1"/>
    </row>
    <row r="238" spans="1:1" ht="14.1" customHeight="1" x14ac:dyDescent="0.2">
      <c r="A238" s="1"/>
    </row>
    <row r="239" spans="1:1" ht="14.1" customHeight="1" x14ac:dyDescent="0.2">
      <c r="A239" s="1"/>
    </row>
    <row r="240" spans="1:1" ht="14.1" customHeight="1" x14ac:dyDescent="0.2">
      <c r="A240" s="1"/>
    </row>
    <row r="241" spans="1:1" ht="14.1" customHeight="1" x14ac:dyDescent="0.2">
      <c r="A241" s="1"/>
    </row>
    <row r="242" spans="1:1" ht="14.1" customHeight="1" x14ac:dyDescent="0.2">
      <c r="A242" s="1"/>
    </row>
    <row r="243" spans="1:1" ht="14.1" customHeight="1" x14ac:dyDescent="0.2">
      <c r="A243" s="1"/>
    </row>
    <row r="244" spans="1:1" ht="14.1" customHeight="1" x14ac:dyDescent="0.2">
      <c r="A244" s="1"/>
    </row>
    <row r="245" spans="1:1" ht="14.1" customHeight="1" x14ac:dyDescent="0.2">
      <c r="A245" s="1"/>
    </row>
    <row r="246" spans="1:1" ht="14.1" customHeight="1" x14ac:dyDescent="0.2">
      <c r="A246" s="1"/>
    </row>
    <row r="247" spans="1:1" ht="14.1" customHeight="1" x14ac:dyDescent="0.2">
      <c r="A247" s="1"/>
    </row>
    <row r="248" spans="1:1" ht="14.1" customHeight="1" x14ac:dyDescent="0.2">
      <c r="A248" s="1"/>
    </row>
    <row r="249" spans="1:1" ht="14.1" customHeight="1" x14ac:dyDescent="0.2">
      <c r="A249" s="1"/>
    </row>
    <row r="250" spans="1:1" ht="14.1" customHeight="1" x14ac:dyDescent="0.2">
      <c r="A250" s="1"/>
    </row>
    <row r="251" spans="1:1" ht="14.1" customHeight="1" x14ac:dyDescent="0.2">
      <c r="A251" s="1"/>
    </row>
    <row r="252" spans="1:1" ht="14.1" customHeight="1" x14ac:dyDescent="0.2">
      <c r="A252" s="1"/>
    </row>
    <row r="253" spans="1:1" ht="14.1" customHeight="1" x14ac:dyDescent="0.2">
      <c r="A253" s="1"/>
    </row>
    <row r="254" spans="1:1" ht="14.1" customHeight="1" x14ac:dyDescent="0.2">
      <c r="A254" s="1"/>
    </row>
    <row r="255" spans="1:1" ht="14.1" customHeight="1" x14ac:dyDescent="0.2">
      <c r="A255" s="1"/>
    </row>
    <row r="256" spans="1:1" ht="14.1" customHeight="1" x14ac:dyDescent="0.2">
      <c r="A256" s="1"/>
    </row>
    <row r="257" spans="1:1" ht="14.1" customHeight="1" x14ac:dyDescent="0.2">
      <c r="A257" s="1"/>
    </row>
    <row r="258" spans="1:1" ht="14.1" customHeight="1" x14ac:dyDescent="0.2">
      <c r="A258" s="1"/>
    </row>
    <row r="259" spans="1:1" ht="14.1" customHeight="1" x14ac:dyDescent="0.2">
      <c r="A259" s="1"/>
    </row>
    <row r="260" spans="1:1" ht="14.1" customHeight="1" x14ac:dyDescent="0.2">
      <c r="A260" s="1"/>
    </row>
    <row r="261" spans="1:1" ht="14.1" customHeight="1" x14ac:dyDescent="0.2">
      <c r="A261" s="1"/>
    </row>
    <row r="262" spans="1:1" ht="14.1" customHeight="1" x14ac:dyDescent="0.2">
      <c r="A262" s="1"/>
    </row>
    <row r="263" spans="1:1" ht="14.1" customHeight="1" x14ac:dyDescent="0.2">
      <c r="A263" s="1"/>
    </row>
    <row r="264" spans="1:1" ht="14.1" customHeight="1" x14ac:dyDescent="0.2">
      <c r="A264" s="1"/>
    </row>
    <row r="265" spans="1:1" ht="14.1" customHeight="1" x14ac:dyDescent="0.2">
      <c r="A265" s="1"/>
    </row>
    <row r="266" spans="1:1" ht="14.1" customHeight="1" x14ac:dyDescent="0.2">
      <c r="A266" s="1"/>
    </row>
    <row r="267" spans="1:1" ht="14.1" customHeight="1" x14ac:dyDescent="0.2">
      <c r="A267" s="1"/>
    </row>
    <row r="268" spans="1:1" ht="14.1" customHeight="1" x14ac:dyDescent="0.2">
      <c r="A268" s="1"/>
    </row>
    <row r="269" spans="1:1" ht="14.1" customHeight="1" x14ac:dyDescent="0.2">
      <c r="A269" s="1"/>
    </row>
    <row r="270" spans="1:1" ht="14.1" customHeight="1" x14ac:dyDescent="0.2">
      <c r="A270" s="1"/>
    </row>
    <row r="271" spans="1:1" ht="14.1" customHeight="1" x14ac:dyDescent="0.2">
      <c r="A271" s="1"/>
    </row>
    <row r="272" spans="1:1" ht="14.1" customHeight="1" x14ac:dyDescent="0.2">
      <c r="A272" s="1"/>
    </row>
    <row r="273" spans="1:1" ht="14.1" customHeight="1" x14ac:dyDescent="0.2">
      <c r="A273" s="1"/>
    </row>
    <row r="274" spans="1:1" ht="14.1" customHeight="1" x14ac:dyDescent="0.2">
      <c r="A274" s="1"/>
    </row>
    <row r="275" spans="1:1" ht="14.1" customHeight="1" x14ac:dyDescent="0.2">
      <c r="A275" s="1"/>
    </row>
    <row r="276" spans="1:1" ht="14.1" customHeight="1" x14ac:dyDescent="0.2">
      <c r="A276" s="1"/>
    </row>
    <row r="277" spans="1:1" ht="14.1" customHeight="1" x14ac:dyDescent="0.2">
      <c r="A277" s="1"/>
    </row>
    <row r="278" spans="1:1" ht="14.1" customHeight="1" x14ac:dyDescent="0.2">
      <c r="A278" s="1"/>
    </row>
    <row r="279" spans="1:1" ht="14.1" customHeight="1" x14ac:dyDescent="0.2">
      <c r="A279" s="1"/>
    </row>
    <row r="280" spans="1:1" ht="14.1" customHeight="1" x14ac:dyDescent="0.2">
      <c r="A280" s="1"/>
    </row>
    <row r="281" spans="1:1" ht="14.1" customHeight="1" x14ac:dyDescent="0.2">
      <c r="A281" s="1"/>
    </row>
    <row r="282" spans="1:1" ht="14.1" customHeight="1" x14ac:dyDescent="0.2">
      <c r="A282" s="1"/>
    </row>
    <row r="283" spans="1:1" ht="14.1" customHeight="1" x14ac:dyDescent="0.2">
      <c r="A283" s="1"/>
    </row>
    <row r="284" spans="1:1" ht="14.1" customHeight="1" x14ac:dyDescent="0.2">
      <c r="A284" s="1"/>
    </row>
    <row r="285" spans="1:1" ht="14.1" customHeight="1" x14ac:dyDescent="0.2">
      <c r="A285" s="1"/>
    </row>
    <row r="286" spans="1:1" ht="14.1" customHeight="1" x14ac:dyDescent="0.2">
      <c r="A286" s="1"/>
    </row>
    <row r="287" spans="1:1" ht="14.1" customHeight="1" x14ac:dyDescent="0.2">
      <c r="A287" s="1"/>
    </row>
    <row r="288" spans="1:1" ht="14.1" customHeight="1" x14ac:dyDescent="0.2">
      <c r="A288" s="1"/>
    </row>
    <row r="289" spans="1:1" ht="14.1" customHeight="1" x14ac:dyDescent="0.2">
      <c r="A289" s="1"/>
    </row>
    <row r="290" spans="1:1" ht="14.1" customHeight="1" x14ac:dyDescent="0.2">
      <c r="A290" s="1"/>
    </row>
    <row r="291" spans="1:1" ht="14.1" customHeight="1" x14ac:dyDescent="0.2">
      <c r="A291" s="1"/>
    </row>
    <row r="292" spans="1:1" ht="14.1" customHeight="1" x14ac:dyDescent="0.2">
      <c r="A292" s="1"/>
    </row>
    <row r="293" spans="1:1" ht="14.1" customHeight="1" x14ac:dyDescent="0.2">
      <c r="A293" s="1"/>
    </row>
    <row r="294" spans="1:1" ht="14.1" customHeight="1" x14ac:dyDescent="0.2">
      <c r="A294" s="1"/>
    </row>
    <row r="295" spans="1:1" ht="14.1" customHeight="1" x14ac:dyDescent="0.2">
      <c r="A295" s="1"/>
    </row>
    <row r="296" spans="1:1" ht="14.1" customHeight="1" x14ac:dyDescent="0.2">
      <c r="A296" s="1"/>
    </row>
    <row r="297" spans="1:1" ht="14.1" customHeight="1" x14ac:dyDescent="0.2">
      <c r="A297" s="1"/>
    </row>
    <row r="298" spans="1:1" ht="14.1" customHeight="1" x14ac:dyDescent="0.2">
      <c r="A298" s="1"/>
    </row>
    <row r="299" spans="1:1" ht="14.1" customHeight="1" x14ac:dyDescent="0.2">
      <c r="A299" s="1"/>
    </row>
    <row r="300" spans="1:1" ht="14.1" customHeight="1" x14ac:dyDescent="0.2">
      <c r="A300" s="1"/>
    </row>
    <row r="301" spans="1:1" ht="14.1" customHeight="1" x14ac:dyDescent="0.2">
      <c r="A301" s="1"/>
    </row>
    <row r="302" spans="1:1" ht="14.1" customHeight="1" x14ac:dyDescent="0.2">
      <c r="A302" s="1"/>
    </row>
    <row r="303" spans="1:1" ht="14.1" customHeight="1" x14ac:dyDescent="0.2">
      <c r="A303" s="1"/>
    </row>
    <row r="304" spans="1:1" ht="14.1" customHeight="1" x14ac:dyDescent="0.2">
      <c r="A304" s="1"/>
    </row>
    <row r="305" spans="1:1" ht="14.1" customHeight="1" x14ac:dyDescent="0.2">
      <c r="A305" s="1"/>
    </row>
    <row r="306" spans="1:1" ht="14.1" customHeight="1" x14ac:dyDescent="0.2">
      <c r="A306" s="1"/>
    </row>
    <row r="307" spans="1:1" ht="14.1" customHeight="1" x14ac:dyDescent="0.2">
      <c r="A307" s="1"/>
    </row>
    <row r="308" spans="1:1" ht="14.1" customHeight="1" x14ac:dyDescent="0.2">
      <c r="A308" s="1"/>
    </row>
    <row r="309" spans="1:1" ht="14.1" customHeight="1" x14ac:dyDescent="0.2">
      <c r="A309" s="1"/>
    </row>
    <row r="310" spans="1:1" ht="14.1" customHeight="1" x14ac:dyDescent="0.2">
      <c r="A310" s="1"/>
    </row>
    <row r="311" spans="1:1" ht="14.1" customHeight="1" x14ac:dyDescent="0.2">
      <c r="A311" s="1"/>
    </row>
    <row r="312" spans="1:1" ht="14.1" customHeight="1" x14ac:dyDescent="0.2">
      <c r="A312" s="1"/>
    </row>
    <row r="313" spans="1:1" ht="14.1" customHeight="1" x14ac:dyDescent="0.2">
      <c r="A313" s="1"/>
    </row>
    <row r="314" spans="1:1" ht="14.1" customHeight="1" x14ac:dyDescent="0.2">
      <c r="A314" s="1"/>
    </row>
    <row r="315" spans="1:1" ht="14.1" customHeight="1" x14ac:dyDescent="0.2">
      <c r="A315" s="1"/>
    </row>
    <row r="316" spans="1:1" ht="14.1" customHeight="1" x14ac:dyDescent="0.2">
      <c r="A316" s="1"/>
    </row>
    <row r="317" spans="1:1" ht="14.1" customHeight="1" x14ac:dyDescent="0.2">
      <c r="A317" s="1"/>
    </row>
    <row r="318" spans="1:1" ht="14.1" customHeight="1" x14ac:dyDescent="0.2">
      <c r="A318" s="1"/>
    </row>
    <row r="319" spans="1:1" ht="14.1" customHeight="1" x14ac:dyDescent="0.2">
      <c r="A319" s="1"/>
    </row>
    <row r="320" spans="1:1" ht="14.1" customHeight="1" x14ac:dyDescent="0.2">
      <c r="A320" s="1"/>
    </row>
    <row r="321" spans="1:1" ht="14.1" customHeight="1" x14ac:dyDescent="0.2">
      <c r="A321" s="1"/>
    </row>
    <row r="322" spans="1:1" ht="14.1" customHeight="1" x14ac:dyDescent="0.2">
      <c r="A322" s="1"/>
    </row>
    <row r="323" spans="1:1" ht="14.1" customHeight="1" x14ac:dyDescent="0.2">
      <c r="A323" s="1"/>
    </row>
    <row r="324" spans="1:1" ht="14.1" customHeight="1" x14ac:dyDescent="0.2">
      <c r="A324" s="1"/>
    </row>
    <row r="325" spans="1:1" ht="14.1" customHeight="1" x14ac:dyDescent="0.2">
      <c r="A325" s="1"/>
    </row>
    <row r="326" spans="1:1" ht="14.1" customHeight="1" x14ac:dyDescent="0.2">
      <c r="A326" s="1"/>
    </row>
    <row r="327" spans="1:1" ht="14.1" customHeight="1" x14ac:dyDescent="0.2">
      <c r="A327" s="1"/>
    </row>
    <row r="328" spans="1:1" ht="14.1" customHeight="1" x14ac:dyDescent="0.2">
      <c r="A328" s="1"/>
    </row>
    <row r="329" spans="1:1" ht="14.1" customHeight="1" x14ac:dyDescent="0.2">
      <c r="A329" s="1"/>
    </row>
    <row r="330" spans="1:1" ht="14.1" customHeight="1" x14ac:dyDescent="0.2">
      <c r="A330" s="1"/>
    </row>
    <row r="331" spans="1:1" ht="14.1" customHeight="1" x14ac:dyDescent="0.2">
      <c r="A331" s="1"/>
    </row>
    <row r="332" spans="1:1" ht="14.1" customHeight="1" x14ac:dyDescent="0.2">
      <c r="A332" s="1"/>
    </row>
    <row r="333" spans="1:1" ht="14.1" customHeight="1" x14ac:dyDescent="0.2">
      <c r="A333" s="1"/>
    </row>
    <row r="334" spans="1:1" ht="14.1" customHeight="1" x14ac:dyDescent="0.2">
      <c r="A334" s="1"/>
    </row>
    <row r="335" spans="1:1" ht="14.1" customHeight="1" x14ac:dyDescent="0.2">
      <c r="A335" s="1"/>
    </row>
    <row r="336" spans="1:1" ht="14.1" customHeight="1" x14ac:dyDescent="0.2">
      <c r="A336" s="1"/>
    </row>
    <row r="337" spans="1:1" ht="14.1" customHeight="1" x14ac:dyDescent="0.2">
      <c r="A337" s="1"/>
    </row>
    <row r="338" spans="1:1" ht="14.1" customHeight="1" x14ac:dyDescent="0.2">
      <c r="A338" s="1"/>
    </row>
    <row r="339" spans="1:1" ht="14.1" customHeight="1" x14ac:dyDescent="0.2">
      <c r="A339" s="1"/>
    </row>
    <row r="340" spans="1:1" ht="14.1" customHeight="1" x14ac:dyDescent="0.2">
      <c r="A340" s="1"/>
    </row>
    <row r="341" spans="1:1" ht="14.1" customHeight="1" x14ac:dyDescent="0.2">
      <c r="A341" s="1"/>
    </row>
    <row r="342" spans="1:1" ht="14.1" customHeight="1" x14ac:dyDescent="0.2">
      <c r="A342" s="1"/>
    </row>
    <row r="343" spans="1:1" ht="14.1" customHeight="1" x14ac:dyDescent="0.2">
      <c r="A343" s="1"/>
    </row>
    <row r="344" spans="1:1" ht="14.1" customHeight="1" x14ac:dyDescent="0.2">
      <c r="A344" s="1"/>
    </row>
    <row r="345" spans="1:1" ht="14.1" customHeight="1" x14ac:dyDescent="0.2">
      <c r="A345" s="1"/>
    </row>
    <row r="346" spans="1:1" ht="14.1" customHeight="1" x14ac:dyDescent="0.2">
      <c r="A346" s="1"/>
    </row>
    <row r="347" spans="1:1" ht="14.1" customHeight="1" x14ac:dyDescent="0.2">
      <c r="A347" s="1"/>
    </row>
    <row r="348" spans="1:1" ht="14.1" customHeight="1" x14ac:dyDescent="0.2">
      <c r="A348" s="1"/>
    </row>
    <row r="349" spans="1:1" ht="14.1" customHeight="1" x14ac:dyDescent="0.2">
      <c r="A349" s="1"/>
    </row>
    <row r="350" spans="1:1" ht="14.1" customHeight="1" x14ac:dyDescent="0.2">
      <c r="A350" s="1"/>
    </row>
    <row r="351" spans="1:1" ht="14.1" customHeight="1" x14ac:dyDescent="0.2">
      <c r="A351" s="1"/>
    </row>
    <row r="352" spans="1:1" ht="14.1" customHeight="1" x14ac:dyDescent="0.2">
      <c r="A352" s="1"/>
    </row>
    <row r="353" spans="1:1" ht="14.1" customHeight="1" x14ac:dyDescent="0.2">
      <c r="A353" s="1"/>
    </row>
    <row r="354" spans="1:1" ht="14.1" customHeight="1" x14ac:dyDescent="0.2">
      <c r="A354" s="1"/>
    </row>
    <row r="355" spans="1:1" ht="14.1" customHeight="1" x14ac:dyDescent="0.2">
      <c r="A355" s="1"/>
    </row>
    <row r="356" spans="1:1" ht="14.1" customHeight="1" x14ac:dyDescent="0.2">
      <c r="A356" s="1"/>
    </row>
    <row r="357" spans="1:1" ht="14.1" customHeight="1" x14ac:dyDescent="0.2">
      <c r="A357" s="1"/>
    </row>
    <row r="358" spans="1:1" ht="14.1" customHeight="1" x14ac:dyDescent="0.2">
      <c r="A358" s="1"/>
    </row>
    <row r="359" spans="1:1" ht="14.1" customHeight="1" x14ac:dyDescent="0.2">
      <c r="A359" s="1"/>
    </row>
    <row r="360" spans="1:1" ht="14.1" customHeight="1" x14ac:dyDescent="0.2">
      <c r="A360" s="1"/>
    </row>
    <row r="361" spans="1:1" ht="14.1" customHeight="1" x14ac:dyDescent="0.2">
      <c r="A361" s="1"/>
    </row>
    <row r="362" spans="1:1" ht="14.1" customHeight="1" x14ac:dyDescent="0.2">
      <c r="A362" s="1"/>
    </row>
    <row r="363" spans="1:1" ht="14.1" customHeight="1" x14ac:dyDescent="0.2">
      <c r="A363" s="1"/>
    </row>
    <row r="364" spans="1:1" ht="14.1" customHeight="1" x14ac:dyDescent="0.2">
      <c r="A364" s="1"/>
    </row>
    <row r="365" spans="1:1" ht="14.1" customHeight="1" x14ac:dyDescent="0.2">
      <c r="A365" s="1"/>
    </row>
    <row r="366" spans="1:1" ht="14.1" customHeight="1" x14ac:dyDescent="0.2">
      <c r="A366" s="1"/>
    </row>
    <row r="367" spans="1:1" ht="14.1" customHeight="1" x14ac:dyDescent="0.2">
      <c r="A367" s="1"/>
    </row>
    <row r="368" spans="1:1" ht="14.1" customHeight="1" x14ac:dyDescent="0.2">
      <c r="A368" s="1"/>
    </row>
  </sheetData>
  <mergeCells count="29">
    <mergeCell ref="J13:L13"/>
    <mergeCell ref="M13:O13"/>
    <mergeCell ref="P13:R13"/>
    <mergeCell ref="E13:F13"/>
    <mergeCell ref="G13:I13"/>
    <mergeCell ref="AK13:AM13"/>
    <mergeCell ref="AN13:AP13"/>
    <mergeCell ref="S13:U13"/>
    <mergeCell ref="V13:X13"/>
    <mergeCell ref="Y13:AA13"/>
    <mergeCell ref="AB13:AD13"/>
    <mergeCell ref="AE13:AG13"/>
    <mergeCell ref="AH13:AJ13"/>
    <mergeCell ref="C2:AP2"/>
    <mergeCell ref="C3:AP3"/>
    <mergeCell ref="G10:AP10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AN11:AP11"/>
    <mergeCell ref="F4:X4"/>
  </mergeCells>
  <printOptions horizontalCentered="1"/>
  <pageMargins left="0" right="0.19685039370078741" top="0.47244094488188981" bottom="0.47244094488188981" header="0.31496062992125984" footer="0.31496062992125984"/>
  <pageSetup paperSize="5" scale="75" fitToWidth="0" fitToHeight="0" orientation="landscape" horizontalDpi="4294967293" verticalDpi="4294967293" r:id="rId1"/>
  <headerFooter alignWithMargins="0">
    <oddFooter>&amp;RDAK TRANS   Form-2   &amp;P--&amp;N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C2:W163"/>
  <sheetViews>
    <sheetView view="pageBreakPreview" topLeftCell="A25" zoomScale="90" zoomScaleSheetLayoutView="90" workbookViewId="0">
      <selection activeCell="H28" sqref="H28"/>
    </sheetView>
  </sheetViews>
  <sheetFormatPr defaultRowHeight="12.75" x14ac:dyDescent="0.2"/>
  <cols>
    <col min="1" max="1" width="2.28515625" customWidth="1"/>
    <col min="2" max="2" width="3.140625" customWidth="1"/>
    <col min="3" max="3" width="5.42578125" customWidth="1"/>
    <col min="4" max="4" width="51.42578125" customWidth="1"/>
    <col min="5" max="5" width="2.7109375" customWidth="1"/>
    <col min="6" max="6" width="15.7109375" customWidth="1"/>
    <col min="7" max="7" width="17.42578125" customWidth="1"/>
    <col min="8" max="9" width="14.5703125" customWidth="1"/>
    <col min="10" max="10" width="7" customWidth="1"/>
    <col min="11" max="13" width="14.7109375" customWidth="1"/>
    <col min="14" max="14" width="7.5703125" customWidth="1"/>
    <col min="15" max="15" width="7.85546875" customWidth="1"/>
    <col min="16" max="16" width="13.85546875" customWidth="1"/>
    <col min="17" max="17" width="14.42578125" customWidth="1"/>
    <col min="18" max="18" width="12.5703125" bestFit="1" customWidth="1"/>
    <col min="19" max="19" width="51.42578125" customWidth="1"/>
    <col min="21" max="21" width="15" style="238" customWidth="1"/>
    <col min="22" max="22" width="15.42578125" style="239" customWidth="1"/>
    <col min="23" max="23" width="18.28515625" style="243" customWidth="1"/>
  </cols>
  <sheetData>
    <row r="2" spans="3:23" ht="15" x14ac:dyDescent="0.25">
      <c r="C2" s="485" t="s">
        <v>91</v>
      </c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3:23" ht="15" x14ac:dyDescent="0.25">
      <c r="C3" s="485" t="s">
        <v>36</v>
      </c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</row>
    <row r="4" spans="3:23" ht="15" x14ac:dyDescent="0.2">
      <c r="H4" s="166"/>
    </row>
    <row r="5" spans="3:23" x14ac:dyDescent="0.2">
      <c r="C5" s="6" t="s">
        <v>0</v>
      </c>
      <c r="E5" t="s">
        <v>1</v>
      </c>
      <c r="F5" s="68" t="s">
        <v>73</v>
      </c>
    </row>
    <row r="6" spans="3:23" x14ac:dyDescent="0.2">
      <c r="C6" t="s">
        <v>2</v>
      </c>
      <c r="E6" t="s">
        <v>1</v>
      </c>
      <c r="F6" s="6" t="str">
        <f>'[1]FORM-1'!F4</f>
        <v>DANA ALOKASI UMUM (DAU)</v>
      </c>
    </row>
    <row r="7" spans="3:23" x14ac:dyDescent="0.2">
      <c r="C7" s="6" t="s">
        <v>3</v>
      </c>
      <c r="E7" s="6" t="s">
        <v>1</v>
      </c>
      <c r="F7" s="7">
        <v>2024</v>
      </c>
    </row>
    <row r="8" spans="3:23" x14ac:dyDescent="0.2">
      <c r="C8" s="6" t="s">
        <v>37</v>
      </c>
      <c r="E8" t="s">
        <v>1</v>
      </c>
      <c r="F8" s="68" t="s">
        <v>258</v>
      </c>
      <c r="G8" s="78"/>
    </row>
    <row r="9" spans="3:23" ht="11.25" customHeight="1" thickBot="1" x14ac:dyDescent="0.25">
      <c r="P9" s="36" t="s">
        <v>38</v>
      </c>
    </row>
    <row r="10" spans="3:23" x14ac:dyDescent="0.2">
      <c r="C10" s="37" t="s">
        <v>6</v>
      </c>
      <c r="D10" s="38" t="s">
        <v>7</v>
      </c>
      <c r="E10" s="39"/>
      <c r="F10" s="258"/>
      <c r="G10" s="502" t="s">
        <v>39</v>
      </c>
      <c r="H10" s="503"/>
      <c r="I10" s="503"/>
      <c r="J10" s="504"/>
      <c r="K10" s="505" t="s">
        <v>40</v>
      </c>
      <c r="L10" s="503"/>
      <c r="M10" s="503"/>
      <c r="N10" s="504"/>
      <c r="O10" s="38"/>
      <c r="P10" s="40"/>
      <c r="S10" s="38" t="s">
        <v>7</v>
      </c>
      <c r="U10" s="500" t="s">
        <v>152</v>
      </c>
      <c r="V10" s="500"/>
      <c r="W10" s="501" t="s">
        <v>153</v>
      </c>
    </row>
    <row r="11" spans="3:23" x14ac:dyDescent="0.2">
      <c r="C11" s="41"/>
      <c r="D11" s="42" t="s">
        <v>9</v>
      </c>
      <c r="E11" s="22"/>
      <c r="F11" s="20" t="s">
        <v>8</v>
      </c>
      <c r="G11" s="313" t="s">
        <v>41</v>
      </c>
      <c r="H11" s="44" t="s">
        <v>42</v>
      </c>
      <c r="I11" s="44" t="s">
        <v>43</v>
      </c>
      <c r="J11" s="43"/>
      <c r="K11" s="43" t="s">
        <v>41</v>
      </c>
      <c r="L11" s="44" t="s">
        <v>42</v>
      </c>
      <c r="M11" s="44" t="s">
        <v>43</v>
      </c>
      <c r="N11" s="43"/>
      <c r="O11" s="45" t="s">
        <v>44</v>
      </c>
      <c r="P11" s="46" t="s">
        <v>45</v>
      </c>
      <c r="S11" s="42" t="s">
        <v>9</v>
      </c>
      <c r="U11" s="249">
        <v>1</v>
      </c>
      <c r="V11" s="250">
        <v>2</v>
      </c>
      <c r="W11" s="501"/>
    </row>
    <row r="12" spans="3:23" x14ac:dyDescent="0.2">
      <c r="C12" s="41"/>
      <c r="D12" s="42"/>
      <c r="E12" s="13" t="s">
        <v>15</v>
      </c>
      <c r="F12" s="311" t="s">
        <v>11</v>
      </c>
      <c r="G12" s="41" t="s">
        <v>46</v>
      </c>
      <c r="H12" s="42"/>
      <c r="I12" s="45" t="s">
        <v>47</v>
      </c>
      <c r="J12" s="45" t="s">
        <v>48</v>
      </c>
      <c r="K12" s="42" t="s">
        <v>46</v>
      </c>
      <c r="L12" s="42"/>
      <c r="M12" s="45" t="s">
        <v>47</v>
      </c>
      <c r="N12" s="45" t="s">
        <v>48</v>
      </c>
      <c r="O12" s="45" t="s">
        <v>48</v>
      </c>
      <c r="P12" s="47"/>
      <c r="S12" s="42"/>
      <c r="U12" s="247"/>
      <c r="V12" s="248"/>
      <c r="W12" s="252"/>
    </row>
    <row r="13" spans="3:23" ht="13.5" thickBot="1" x14ac:dyDescent="0.25">
      <c r="C13" s="48"/>
      <c r="D13" s="49"/>
      <c r="E13" s="50" t="s">
        <v>16</v>
      </c>
      <c r="F13" s="312" t="s">
        <v>13</v>
      </c>
      <c r="G13" s="48" t="s">
        <v>49</v>
      </c>
      <c r="H13" s="49" t="s">
        <v>49</v>
      </c>
      <c r="I13" s="49" t="s">
        <v>49</v>
      </c>
      <c r="J13" s="49"/>
      <c r="K13" s="49" t="s">
        <v>49</v>
      </c>
      <c r="L13" s="49" t="s">
        <v>49</v>
      </c>
      <c r="M13" s="49" t="s">
        <v>49</v>
      </c>
      <c r="N13" s="49"/>
      <c r="O13" s="49"/>
      <c r="P13" s="51"/>
      <c r="S13" s="49"/>
      <c r="U13" s="247"/>
      <c r="V13" s="248"/>
      <c r="W13" s="252"/>
    </row>
    <row r="14" spans="3:23" ht="13.5" thickTop="1" x14ac:dyDescent="0.2">
      <c r="C14" s="52">
        <v>1</v>
      </c>
      <c r="D14" s="53">
        <v>2</v>
      </c>
      <c r="E14" s="506">
        <v>3</v>
      </c>
      <c r="F14" s="507"/>
      <c r="G14" s="52">
        <v>4</v>
      </c>
      <c r="H14" s="256">
        <v>5</v>
      </c>
      <c r="I14" s="256">
        <v>6</v>
      </c>
      <c r="J14" s="256">
        <v>7</v>
      </c>
      <c r="K14" s="256">
        <v>8</v>
      </c>
      <c r="L14" s="256">
        <v>9</v>
      </c>
      <c r="M14" s="256">
        <v>10</v>
      </c>
      <c r="N14" s="256">
        <v>11</v>
      </c>
      <c r="O14" s="256">
        <v>12</v>
      </c>
      <c r="P14" s="257">
        <v>13</v>
      </c>
      <c r="S14" s="53">
        <v>2</v>
      </c>
      <c r="U14" s="247"/>
      <c r="V14" s="248"/>
      <c r="W14" s="252"/>
    </row>
    <row r="15" spans="3:23" ht="15" customHeight="1" x14ac:dyDescent="0.2">
      <c r="C15" s="83"/>
      <c r="D15" s="84" t="s">
        <v>50</v>
      </c>
      <c r="E15" s="85"/>
      <c r="F15" s="86"/>
      <c r="G15" s="314"/>
      <c r="H15" s="300"/>
      <c r="I15" s="300"/>
      <c r="J15" s="301"/>
      <c r="K15" s="300"/>
      <c r="L15" s="300"/>
      <c r="M15" s="300"/>
      <c r="N15" s="302"/>
      <c r="O15" s="301"/>
      <c r="P15" s="315"/>
      <c r="S15" s="234" t="s">
        <v>50</v>
      </c>
      <c r="U15" s="247"/>
      <c r="V15" s="248"/>
      <c r="W15" s="252"/>
    </row>
    <row r="16" spans="3:23" ht="15" customHeight="1" x14ac:dyDescent="0.2">
      <c r="C16" s="83" t="s">
        <v>14</v>
      </c>
      <c r="D16" s="84" t="s">
        <v>75</v>
      </c>
      <c r="E16" s="87"/>
      <c r="F16" s="88"/>
      <c r="G16" s="306"/>
      <c r="H16" s="72" t="s">
        <v>259</v>
      </c>
      <c r="I16" s="72"/>
      <c r="J16" s="73"/>
      <c r="K16" s="57"/>
      <c r="L16" s="57"/>
      <c r="M16" s="57"/>
      <c r="N16" s="59"/>
      <c r="O16" s="58"/>
      <c r="P16" s="60"/>
      <c r="S16" s="235" t="s">
        <v>75</v>
      </c>
      <c r="U16" s="247"/>
      <c r="V16" s="248"/>
      <c r="W16" s="252"/>
    </row>
    <row r="17" spans="3:23" ht="15" customHeight="1" x14ac:dyDescent="0.2">
      <c r="C17" s="89"/>
      <c r="D17" s="90" t="s">
        <v>74</v>
      </c>
      <c r="E17" s="87"/>
      <c r="F17" s="91"/>
      <c r="G17" s="306"/>
      <c r="H17" s="72"/>
      <c r="I17" s="72"/>
      <c r="J17" s="74"/>
      <c r="K17" s="57"/>
      <c r="L17" s="57"/>
      <c r="M17" s="57"/>
      <c r="N17" s="59"/>
      <c r="O17" s="61"/>
      <c r="P17" s="62"/>
      <c r="S17" s="236" t="s">
        <v>74</v>
      </c>
      <c r="U17" s="247"/>
      <c r="V17" s="248"/>
      <c r="W17" s="252"/>
    </row>
    <row r="18" spans="3:23" ht="15" customHeight="1" x14ac:dyDescent="0.25">
      <c r="C18" s="184" t="s">
        <v>146</v>
      </c>
      <c r="D18" s="185" t="s">
        <v>76</v>
      </c>
      <c r="E18" s="186" t="s">
        <v>15</v>
      </c>
      <c r="F18" s="193">
        <f>F21+F24+F27+F30+F33+F36+F39</f>
        <v>364905939</v>
      </c>
      <c r="G18" s="309">
        <v>0</v>
      </c>
      <c r="H18" s="167">
        <v>0</v>
      </c>
      <c r="I18" s="75">
        <f>G18+H18</f>
        <v>0</v>
      </c>
      <c r="J18" s="76">
        <f>I18/F18*100</f>
        <v>0</v>
      </c>
      <c r="K18" s="54">
        <f>G18</f>
        <v>0</v>
      </c>
      <c r="L18" s="54">
        <f>H18</f>
        <v>0</v>
      </c>
      <c r="M18" s="54">
        <f>I18</f>
        <v>0</v>
      </c>
      <c r="N18" s="63">
        <f>J18</f>
        <v>0</v>
      </c>
      <c r="O18" s="55">
        <f>N18</f>
        <v>0</v>
      </c>
      <c r="P18" s="56"/>
      <c r="S18" s="240" t="s">
        <v>76</v>
      </c>
      <c r="T18" s="241"/>
      <c r="U18" s="244"/>
      <c r="V18" s="251"/>
      <c r="W18" s="253">
        <f t="shared" ref="W18:W74" si="0">SUM(U18:V18)</f>
        <v>0</v>
      </c>
    </row>
    <row r="19" spans="3:23" ht="15" customHeight="1" x14ac:dyDescent="0.25">
      <c r="C19" s="187"/>
      <c r="D19" s="207" t="s">
        <v>77</v>
      </c>
      <c r="E19" s="189" t="s">
        <v>16</v>
      </c>
      <c r="F19" s="192"/>
      <c r="G19" s="306"/>
      <c r="H19" s="72"/>
      <c r="I19" s="72"/>
      <c r="J19" s="74"/>
      <c r="K19" s="57"/>
      <c r="L19" s="57"/>
      <c r="M19" s="57"/>
      <c r="N19" s="64"/>
      <c r="O19" s="61"/>
      <c r="P19" s="62"/>
      <c r="S19" s="499" t="s">
        <v>77</v>
      </c>
      <c r="U19" s="247"/>
      <c r="V19" s="248"/>
      <c r="W19" s="253">
        <f t="shared" si="0"/>
        <v>0</v>
      </c>
    </row>
    <row r="20" spans="3:23" ht="15" customHeight="1" x14ac:dyDescent="0.25">
      <c r="C20" s="187"/>
      <c r="D20" s="208" t="s">
        <v>147</v>
      </c>
      <c r="E20" s="189"/>
      <c r="F20" s="192"/>
      <c r="G20" s="306"/>
      <c r="H20" s="72"/>
      <c r="I20" s="72"/>
      <c r="J20" s="74"/>
      <c r="K20" s="57"/>
      <c r="L20" s="57"/>
      <c r="M20" s="57"/>
      <c r="N20" s="64"/>
      <c r="O20" s="61"/>
      <c r="P20" s="62"/>
      <c r="S20" s="499"/>
      <c r="U20" s="247"/>
      <c r="V20" s="248"/>
      <c r="W20" s="253">
        <f t="shared" si="0"/>
        <v>0</v>
      </c>
    </row>
    <row r="21" spans="3:23" ht="15" customHeight="1" x14ac:dyDescent="0.25">
      <c r="C21" s="4">
        <v>1</v>
      </c>
      <c r="D21" s="333" t="s">
        <v>249</v>
      </c>
      <c r="E21" s="263" t="s">
        <v>15</v>
      </c>
      <c r="F21" s="272">
        <v>181214600</v>
      </c>
      <c r="G21" s="309">
        <v>14384150</v>
      </c>
      <c r="H21" s="167"/>
      <c r="I21" s="75">
        <f>G21+H21</f>
        <v>14384150</v>
      </c>
      <c r="J21" s="76">
        <f>I21/F21*100</f>
        <v>7.9376330604708443</v>
      </c>
      <c r="K21" s="54">
        <f>G21</f>
        <v>14384150</v>
      </c>
      <c r="L21" s="54">
        <f>H21</f>
        <v>0</v>
      </c>
      <c r="M21" s="54">
        <f>I21</f>
        <v>14384150</v>
      </c>
      <c r="N21" s="63">
        <f>J21</f>
        <v>7.9376330604708443</v>
      </c>
      <c r="O21" s="55">
        <f>N21</f>
        <v>7.9376330604708443</v>
      </c>
      <c r="P21" s="56"/>
      <c r="S21" s="237"/>
      <c r="U21" s="247"/>
      <c r="V21" s="248"/>
      <c r="W21" s="253">
        <f t="shared" si="0"/>
        <v>0</v>
      </c>
    </row>
    <row r="22" spans="3:23" ht="15" customHeight="1" x14ac:dyDescent="0.25">
      <c r="C22" s="2"/>
      <c r="D22" s="271" t="s">
        <v>93</v>
      </c>
      <c r="E22" s="261" t="s">
        <v>16</v>
      </c>
      <c r="F22" s="273"/>
      <c r="G22" s="306"/>
      <c r="H22" s="303"/>
      <c r="I22" s="72"/>
      <c r="J22" s="73"/>
      <c r="K22" s="57"/>
      <c r="L22" s="57"/>
      <c r="M22" s="57"/>
      <c r="N22" s="64"/>
      <c r="O22" s="58"/>
      <c r="P22" s="60"/>
      <c r="S22" s="183" t="s">
        <v>92</v>
      </c>
      <c r="U22" s="244"/>
      <c r="V22" s="251"/>
      <c r="W22" s="253">
        <f t="shared" si="0"/>
        <v>0</v>
      </c>
    </row>
    <row r="23" spans="3:23" ht="15" customHeight="1" x14ac:dyDescent="0.2">
      <c r="C23" s="2"/>
      <c r="D23" s="265"/>
      <c r="E23" s="261"/>
      <c r="F23" s="273"/>
      <c r="G23" s="306"/>
      <c r="H23" s="72"/>
      <c r="I23" s="72"/>
      <c r="J23" s="74"/>
      <c r="K23" s="57"/>
      <c r="L23" s="57"/>
      <c r="M23" s="57"/>
      <c r="N23" s="64"/>
      <c r="O23" s="61"/>
      <c r="P23" s="62"/>
      <c r="S23" s="230" t="s">
        <v>93</v>
      </c>
      <c r="U23" s="247"/>
      <c r="V23" s="248"/>
      <c r="W23" s="253">
        <f t="shared" si="0"/>
        <v>0</v>
      </c>
    </row>
    <row r="24" spans="3:23" s="344" customFormat="1" ht="15" customHeight="1" x14ac:dyDescent="0.25">
      <c r="C24" s="4">
        <v>2</v>
      </c>
      <c r="D24" s="333" t="s">
        <v>224</v>
      </c>
      <c r="E24" s="334" t="s">
        <v>15</v>
      </c>
      <c r="F24" s="335">
        <v>13946950</v>
      </c>
      <c r="G24" s="336">
        <v>0</v>
      </c>
      <c r="H24" s="337">
        <v>11119950</v>
      </c>
      <c r="I24" s="338">
        <f>G24+H24</f>
        <v>11119950</v>
      </c>
      <c r="J24" s="339">
        <f>I24/F24*100</f>
        <v>79.73033530628561</v>
      </c>
      <c r="K24" s="340">
        <f>G24</f>
        <v>0</v>
      </c>
      <c r="L24" s="340">
        <f>H24</f>
        <v>11119950</v>
      </c>
      <c r="M24" s="340">
        <f>I24</f>
        <v>11119950</v>
      </c>
      <c r="N24" s="341">
        <f>J24</f>
        <v>79.73033530628561</v>
      </c>
      <c r="O24" s="342">
        <f>N24</f>
        <v>79.73033530628561</v>
      </c>
      <c r="P24" s="343"/>
      <c r="S24" s="237"/>
      <c r="U24" s="345"/>
      <c r="V24" s="346"/>
      <c r="W24" s="347">
        <f t="shared" si="0"/>
        <v>0</v>
      </c>
    </row>
    <row r="25" spans="3:23" s="344" customFormat="1" ht="15" customHeight="1" x14ac:dyDescent="0.25">
      <c r="C25" s="2"/>
      <c r="D25" s="333" t="s">
        <v>95</v>
      </c>
      <c r="E25" s="348" t="s">
        <v>16</v>
      </c>
      <c r="F25" s="273"/>
      <c r="G25" s="349"/>
      <c r="H25" s="350"/>
      <c r="I25" s="350"/>
      <c r="J25" s="351"/>
      <c r="K25" s="352"/>
      <c r="L25" s="352"/>
      <c r="M25" s="352"/>
      <c r="N25" s="353"/>
      <c r="O25" s="354"/>
      <c r="P25" s="355"/>
      <c r="S25" s="237"/>
      <c r="U25" s="345"/>
      <c r="V25" s="346"/>
      <c r="W25" s="347">
        <f t="shared" si="0"/>
        <v>0</v>
      </c>
    </row>
    <row r="26" spans="3:23" s="344" customFormat="1" ht="15" customHeight="1" x14ac:dyDescent="0.2">
      <c r="C26" s="2"/>
      <c r="D26" s="265"/>
      <c r="E26" s="348"/>
      <c r="F26" s="273"/>
      <c r="G26" s="349"/>
      <c r="H26" s="356"/>
      <c r="I26" s="350"/>
      <c r="J26" s="357"/>
      <c r="K26" s="352"/>
      <c r="L26" s="352"/>
      <c r="M26" s="352"/>
      <c r="N26" s="353"/>
      <c r="O26" s="358"/>
      <c r="P26" s="359"/>
      <c r="S26" s="242" t="s">
        <v>94</v>
      </c>
      <c r="T26" s="360"/>
      <c r="U26" s="361"/>
      <c r="V26" s="362"/>
      <c r="W26" s="347">
        <f t="shared" si="0"/>
        <v>0</v>
      </c>
    </row>
    <row r="27" spans="3:23" s="344" customFormat="1" ht="15" customHeight="1" x14ac:dyDescent="0.25">
      <c r="C27" s="4">
        <v>3</v>
      </c>
      <c r="D27" s="333" t="s">
        <v>225</v>
      </c>
      <c r="E27" s="334" t="s">
        <v>15</v>
      </c>
      <c r="F27" s="335">
        <v>10061591</v>
      </c>
      <c r="G27" s="336">
        <v>7461350</v>
      </c>
      <c r="H27" s="337">
        <v>2580000</v>
      </c>
      <c r="I27" s="338">
        <f>G27+H27</f>
        <v>10041350</v>
      </c>
      <c r="J27" s="339">
        <f>I27/F27*100</f>
        <v>99.798829032108344</v>
      </c>
      <c r="K27" s="340">
        <f>G27</f>
        <v>7461350</v>
      </c>
      <c r="L27" s="340">
        <f>H27</f>
        <v>2580000</v>
      </c>
      <c r="M27" s="340">
        <f>I27</f>
        <v>10041350</v>
      </c>
      <c r="N27" s="341">
        <f>J27</f>
        <v>99.798829032108344</v>
      </c>
      <c r="O27" s="342">
        <f>N27</f>
        <v>99.798829032108344</v>
      </c>
      <c r="P27" s="343"/>
      <c r="S27" s="230" t="s">
        <v>95</v>
      </c>
      <c r="U27" s="345"/>
      <c r="V27" s="346"/>
      <c r="W27" s="347">
        <f t="shared" si="0"/>
        <v>0</v>
      </c>
    </row>
    <row r="28" spans="3:23" s="344" customFormat="1" ht="15" customHeight="1" x14ac:dyDescent="0.2">
      <c r="C28" s="2"/>
      <c r="D28" s="274" t="s">
        <v>155</v>
      </c>
      <c r="E28" s="348" t="s">
        <v>16</v>
      </c>
      <c r="F28" s="273"/>
      <c r="G28" s="349"/>
      <c r="H28" s="350"/>
      <c r="I28" s="350"/>
      <c r="J28" s="351"/>
      <c r="K28" s="352"/>
      <c r="L28" s="352"/>
      <c r="M28" s="352"/>
      <c r="N28" s="353"/>
      <c r="O28" s="354"/>
      <c r="P28" s="355"/>
      <c r="S28" s="237"/>
      <c r="U28" s="345"/>
      <c r="V28" s="346"/>
      <c r="W28" s="347">
        <f t="shared" si="0"/>
        <v>0</v>
      </c>
    </row>
    <row r="29" spans="3:23" s="344" customFormat="1" ht="15" customHeight="1" x14ac:dyDescent="0.2">
      <c r="C29" s="2"/>
      <c r="D29" s="265"/>
      <c r="E29" s="348"/>
      <c r="F29" s="273"/>
      <c r="G29" s="349"/>
      <c r="H29" s="356"/>
      <c r="I29" s="350"/>
      <c r="J29" s="357"/>
      <c r="K29" s="352"/>
      <c r="L29" s="352"/>
      <c r="M29" s="352"/>
      <c r="N29" s="353"/>
      <c r="O29" s="358"/>
      <c r="P29" s="359"/>
      <c r="S29" s="242" t="s">
        <v>96</v>
      </c>
      <c r="T29" s="360"/>
      <c r="U29" s="361">
        <v>9455000</v>
      </c>
      <c r="V29" s="362"/>
      <c r="W29" s="347">
        <f t="shared" si="0"/>
        <v>9455000</v>
      </c>
    </row>
    <row r="30" spans="3:23" s="344" customFormat="1" ht="15" customHeight="1" x14ac:dyDescent="0.25">
      <c r="C30" s="4">
        <v>4</v>
      </c>
      <c r="D30" s="333" t="s">
        <v>226</v>
      </c>
      <c r="E30" s="334" t="s">
        <v>15</v>
      </c>
      <c r="F30" s="273">
        <v>10098828</v>
      </c>
      <c r="G30" s="336">
        <v>0</v>
      </c>
      <c r="H30" s="337">
        <v>8178650</v>
      </c>
      <c r="I30" s="338">
        <f>G30+H30</f>
        <v>8178650</v>
      </c>
      <c r="J30" s="339">
        <f>I30/F30*100</f>
        <v>80.986130271750341</v>
      </c>
      <c r="K30" s="340">
        <f>G30</f>
        <v>0</v>
      </c>
      <c r="L30" s="340">
        <f>H30</f>
        <v>8178650</v>
      </c>
      <c r="M30" s="340">
        <f>I30</f>
        <v>8178650</v>
      </c>
      <c r="N30" s="341">
        <f>J30</f>
        <v>80.986130271750341</v>
      </c>
      <c r="O30" s="342">
        <f>N30</f>
        <v>80.986130271750341</v>
      </c>
      <c r="P30" s="343"/>
      <c r="S30" s="230" t="s">
        <v>98</v>
      </c>
      <c r="U30" s="345"/>
      <c r="V30" s="346"/>
      <c r="W30" s="347">
        <f t="shared" si="0"/>
        <v>0</v>
      </c>
    </row>
    <row r="31" spans="3:23" s="344" customFormat="1" ht="15" customHeight="1" x14ac:dyDescent="0.2">
      <c r="C31" s="2"/>
      <c r="D31" s="274" t="s">
        <v>100</v>
      </c>
      <c r="E31" s="348" t="s">
        <v>16</v>
      </c>
      <c r="F31" s="273"/>
      <c r="G31" s="349"/>
      <c r="H31" s="350"/>
      <c r="I31" s="350"/>
      <c r="J31" s="351"/>
      <c r="K31" s="352"/>
      <c r="L31" s="352"/>
      <c r="M31" s="352"/>
      <c r="N31" s="353"/>
      <c r="O31" s="354"/>
      <c r="P31" s="355"/>
      <c r="S31" s="237" t="s">
        <v>97</v>
      </c>
      <c r="U31" s="345"/>
      <c r="V31" s="346"/>
      <c r="W31" s="347">
        <f t="shared" si="0"/>
        <v>0</v>
      </c>
    </row>
    <row r="32" spans="3:23" s="344" customFormat="1" ht="15" customHeight="1" x14ac:dyDescent="0.2">
      <c r="C32" s="2"/>
      <c r="D32" s="265"/>
      <c r="E32" s="348"/>
      <c r="F32" s="273"/>
      <c r="G32" s="349"/>
      <c r="H32" s="350"/>
      <c r="I32" s="350"/>
      <c r="J32" s="351"/>
      <c r="K32" s="352"/>
      <c r="L32" s="352"/>
      <c r="M32" s="352"/>
      <c r="N32" s="353"/>
      <c r="O32" s="354"/>
      <c r="P32" s="355"/>
      <c r="S32" s="237"/>
      <c r="U32" s="345"/>
      <c r="V32" s="346"/>
      <c r="W32" s="347">
        <f t="shared" si="0"/>
        <v>0</v>
      </c>
    </row>
    <row r="33" spans="3:23" s="344" customFormat="1" ht="15" customHeight="1" x14ac:dyDescent="0.25">
      <c r="C33" s="4">
        <v>5</v>
      </c>
      <c r="D33" s="333" t="s">
        <v>227</v>
      </c>
      <c r="E33" s="348" t="s">
        <v>15</v>
      </c>
      <c r="F33" s="273">
        <v>10078139</v>
      </c>
      <c r="G33" s="336">
        <v>0</v>
      </c>
      <c r="H33" s="337">
        <v>8674950</v>
      </c>
      <c r="I33" s="338">
        <f>G33+H33</f>
        <v>8674950</v>
      </c>
      <c r="J33" s="339">
        <f>I33/F33*100</f>
        <v>86.07690368231674</v>
      </c>
      <c r="K33" s="340">
        <f>G33</f>
        <v>0</v>
      </c>
      <c r="L33" s="340">
        <f>H33</f>
        <v>8674950</v>
      </c>
      <c r="M33" s="340">
        <f>I33</f>
        <v>8674950</v>
      </c>
      <c r="N33" s="341">
        <f>J33</f>
        <v>86.07690368231674</v>
      </c>
      <c r="O33" s="342">
        <f>N33</f>
        <v>86.07690368231674</v>
      </c>
      <c r="P33" s="343"/>
      <c r="S33" s="242" t="s">
        <v>99</v>
      </c>
      <c r="T33" s="360"/>
      <c r="U33" s="361"/>
      <c r="V33" s="362"/>
      <c r="W33" s="347">
        <f t="shared" si="0"/>
        <v>0</v>
      </c>
    </row>
    <row r="34" spans="3:23" s="344" customFormat="1" ht="15" customHeight="1" x14ac:dyDescent="0.2">
      <c r="C34" s="2"/>
      <c r="D34" s="274" t="s">
        <v>156</v>
      </c>
      <c r="E34" s="348" t="s">
        <v>16</v>
      </c>
      <c r="F34" s="273"/>
      <c r="G34" s="349"/>
      <c r="H34" s="350"/>
      <c r="I34" s="350"/>
      <c r="J34" s="351"/>
      <c r="K34" s="352"/>
      <c r="L34" s="352"/>
      <c r="M34" s="352"/>
      <c r="N34" s="353"/>
      <c r="O34" s="354"/>
      <c r="P34" s="355"/>
      <c r="S34" s="230" t="s">
        <v>100</v>
      </c>
      <c r="U34" s="345"/>
      <c r="V34" s="346"/>
      <c r="W34" s="347">
        <f t="shared" si="0"/>
        <v>0</v>
      </c>
    </row>
    <row r="35" spans="3:23" s="344" customFormat="1" ht="15" customHeight="1" x14ac:dyDescent="0.2">
      <c r="C35" s="2"/>
      <c r="D35" s="265"/>
      <c r="E35" s="348"/>
      <c r="F35" s="273"/>
      <c r="G35" s="349"/>
      <c r="H35" s="350"/>
      <c r="I35" s="350"/>
      <c r="J35" s="351"/>
      <c r="K35" s="352"/>
      <c r="L35" s="352"/>
      <c r="M35" s="352"/>
      <c r="N35" s="353"/>
      <c r="O35" s="354"/>
      <c r="P35" s="355"/>
      <c r="S35" s="237"/>
      <c r="U35" s="345"/>
      <c r="V35" s="346"/>
      <c r="W35" s="347">
        <f t="shared" si="0"/>
        <v>0</v>
      </c>
    </row>
    <row r="36" spans="3:23" ht="15" customHeight="1" x14ac:dyDescent="0.25">
      <c r="C36" s="4">
        <v>6</v>
      </c>
      <c r="D36" s="271" t="s">
        <v>215</v>
      </c>
      <c r="E36" s="261" t="s">
        <v>15</v>
      </c>
      <c r="F36" s="273">
        <v>10006439</v>
      </c>
      <c r="G36" s="309">
        <v>7828950</v>
      </c>
      <c r="H36" s="167">
        <v>1262000</v>
      </c>
      <c r="I36" s="75">
        <f>G36+H36</f>
        <v>9090950</v>
      </c>
      <c r="J36" s="76">
        <f>I36/F36*100</f>
        <v>90.851001040430063</v>
      </c>
      <c r="K36" s="54">
        <f>G36</f>
        <v>7828950</v>
      </c>
      <c r="L36" s="54">
        <f>H36</f>
        <v>1262000</v>
      </c>
      <c r="M36" s="54">
        <f>I36</f>
        <v>9090950</v>
      </c>
      <c r="N36" s="63">
        <f>J36</f>
        <v>90.851001040430063</v>
      </c>
      <c r="O36" s="55">
        <f>N36</f>
        <v>90.851001040430063</v>
      </c>
      <c r="P36" s="56"/>
      <c r="S36" s="237"/>
      <c r="U36" s="247"/>
      <c r="V36" s="248"/>
      <c r="W36" s="253">
        <f t="shared" si="0"/>
        <v>0</v>
      </c>
    </row>
    <row r="37" spans="3:23" ht="15" customHeight="1" x14ac:dyDescent="0.2">
      <c r="C37" s="2"/>
      <c r="D37" s="274" t="s">
        <v>157</v>
      </c>
      <c r="E37" s="261" t="s">
        <v>16</v>
      </c>
      <c r="F37" s="273"/>
      <c r="G37" s="306"/>
      <c r="H37" s="304"/>
      <c r="I37" s="72"/>
      <c r="J37" s="73"/>
      <c r="K37" s="57"/>
      <c r="L37" s="57"/>
      <c r="M37" s="57"/>
      <c r="N37" s="64"/>
      <c r="O37" s="58"/>
      <c r="P37" s="60"/>
      <c r="S37" s="242" t="s">
        <v>101</v>
      </c>
      <c r="T37" s="241"/>
      <c r="U37" s="244">
        <v>6588000</v>
      </c>
      <c r="V37" s="251"/>
      <c r="W37" s="253">
        <f t="shared" si="0"/>
        <v>6588000</v>
      </c>
    </row>
    <row r="38" spans="3:23" ht="15" customHeight="1" x14ac:dyDescent="0.2">
      <c r="C38" s="2"/>
      <c r="D38" s="265"/>
      <c r="E38" s="261"/>
      <c r="F38" s="273"/>
      <c r="G38" s="306"/>
      <c r="H38" s="72"/>
      <c r="I38" s="72"/>
      <c r="J38" s="74"/>
      <c r="K38" s="57"/>
      <c r="L38" s="57"/>
      <c r="M38" s="57"/>
      <c r="N38" s="64"/>
      <c r="O38" s="61"/>
      <c r="P38" s="62"/>
      <c r="S38" s="230" t="s">
        <v>150</v>
      </c>
      <c r="U38" s="247"/>
      <c r="V38" s="248"/>
      <c r="W38" s="253">
        <f t="shared" si="0"/>
        <v>0</v>
      </c>
    </row>
    <row r="39" spans="3:23" ht="15" customHeight="1" x14ac:dyDescent="0.25">
      <c r="C39" s="4">
        <v>7</v>
      </c>
      <c r="D39" s="271" t="s">
        <v>216</v>
      </c>
      <c r="E39" s="263" t="s">
        <v>15</v>
      </c>
      <c r="F39" s="272">
        <v>129499392</v>
      </c>
      <c r="G39" s="309">
        <v>72553825</v>
      </c>
      <c r="H39" s="167">
        <v>0</v>
      </c>
      <c r="I39" s="75">
        <f>G39+H39</f>
        <v>72553825</v>
      </c>
      <c r="J39" s="76">
        <f>I39/F39*100</f>
        <v>56.026382733905031</v>
      </c>
      <c r="K39" s="54">
        <f>G39</f>
        <v>72553825</v>
      </c>
      <c r="L39" s="54">
        <f>H39</f>
        <v>0</v>
      </c>
      <c r="M39" s="54">
        <f>I39</f>
        <v>72553825</v>
      </c>
      <c r="N39" s="63">
        <f>J39</f>
        <v>56.026382733905031</v>
      </c>
      <c r="O39" s="55">
        <f>N39</f>
        <v>56.026382733905031</v>
      </c>
      <c r="P39" s="62"/>
      <c r="S39" s="237" t="s">
        <v>151</v>
      </c>
      <c r="U39" s="247"/>
      <c r="V39" s="248"/>
      <c r="W39" s="253">
        <f t="shared" si="0"/>
        <v>0</v>
      </c>
    </row>
    <row r="40" spans="3:23" ht="15" customHeight="1" x14ac:dyDescent="0.2">
      <c r="C40" s="2"/>
      <c r="D40" s="274" t="s">
        <v>105</v>
      </c>
      <c r="E40" s="261" t="s">
        <v>16</v>
      </c>
      <c r="F40" s="273"/>
      <c r="G40" s="306"/>
      <c r="H40" s="72"/>
      <c r="I40" s="72"/>
      <c r="J40" s="74"/>
      <c r="K40" s="57"/>
      <c r="L40" s="57"/>
      <c r="M40" s="57"/>
      <c r="N40" s="64"/>
      <c r="O40" s="61"/>
      <c r="P40" s="62"/>
      <c r="S40" s="237"/>
      <c r="U40" s="247"/>
      <c r="V40" s="248"/>
      <c r="W40" s="253">
        <f t="shared" si="0"/>
        <v>0</v>
      </c>
    </row>
    <row r="41" spans="3:23" ht="15" customHeight="1" thickBot="1" x14ac:dyDescent="0.25">
      <c r="C41" s="93"/>
      <c r="D41" s="286"/>
      <c r="E41" s="268"/>
      <c r="F41" s="287"/>
      <c r="G41" s="310"/>
      <c r="H41" s="384"/>
      <c r="I41" s="94"/>
      <c r="J41" s="385"/>
      <c r="K41" s="95"/>
      <c r="L41" s="95"/>
      <c r="M41" s="95"/>
      <c r="N41" s="96"/>
      <c r="O41" s="386"/>
      <c r="P41" s="387"/>
      <c r="S41" s="242" t="s">
        <v>102</v>
      </c>
      <c r="T41" s="241"/>
      <c r="U41" s="244"/>
      <c r="V41" s="251"/>
      <c r="W41" s="253">
        <f t="shared" si="0"/>
        <v>0</v>
      </c>
    </row>
    <row r="42" spans="3:23" ht="15" customHeight="1" x14ac:dyDescent="0.2">
      <c r="C42" s="381"/>
      <c r="D42" s="382"/>
      <c r="E42" s="259"/>
      <c r="F42" s="383"/>
      <c r="G42" s="305"/>
      <c r="H42" s="201"/>
      <c r="I42" s="195"/>
      <c r="J42" s="202"/>
      <c r="K42" s="197"/>
      <c r="L42" s="197"/>
      <c r="M42" s="197"/>
      <c r="N42" s="198"/>
      <c r="O42" s="203"/>
      <c r="P42" s="204"/>
      <c r="S42" s="230" t="s">
        <v>103</v>
      </c>
      <c r="U42" s="247"/>
      <c r="V42" s="248"/>
      <c r="W42" s="253">
        <f t="shared" si="0"/>
        <v>0</v>
      </c>
    </row>
    <row r="43" spans="3:23" s="344" customFormat="1" ht="15" customHeight="1" x14ac:dyDescent="0.25">
      <c r="C43" s="187" t="s">
        <v>106</v>
      </c>
      <c r="D43" s="376" t="s">
        <v>78</v>
      </c>
      <c r="E43" s="334" t="s">
        <v>15</v>
      </c>
      <c r="F43" s="285">
        <f>F45+F48+F56+F59+F62</f>
        <v>51066954</v>
      </c>
      <c r="G43" s="336">
        <v>0</v>
      </c>
      <c r="H43" s="337">
        <v>0</v>
      </c>
      <c r="I43" s="338">
        <f>G43+H43</f>
        <v>0</v>
      </c>
      <c r="J43" s="339">
        <f>I43/F43*100</f>
        <v>0</v>
      </c>
      <c r="K43" s="340">
        <f>G43</f>
        <v>0</v>
      </c>
      <c r="L43" s="340">
        <f>H43</f>
        <v>0</v>
      </c>
      <c r="M43" s="340">
        <f>I43</f>
        <v>0</v>
      </c>
      <c r="N43" s="341">
        <f>J43</f>
        <v>0</v>
      </c>
      <c r="O43" s="342">
        <f>N43</f>
        <v>0</v>
      </c>
      <c r="P43" s="343"/>
      <c r="S43" s="237" t="s">
        <v>104</v>
      </c>
      <c r="U43" s="345"/>
      <c r="V43" s="346"/>
      <c r="W43" s="347">
        <f t="shared" si="0"/>
        <v>0</v>
      </c>
    </row>
    <row r="44" spans="3:23" s="344" customFormat="1" ht="15" customHeight="1" thickBot="1" x14ac:dyDescent="0.3">
      <c r="C44" s="377"/>
      <c r="D44" s="378" t="s">
        <v>241</v>
      </c>
      <c r="E44" s="366" t="s">
        <v>16</v>
      </c>
      <c r="F44" s="298"/>
      <c r="G44" s="379"/>
      <c r="H44" s="370"/>
      <c r="I44" s="370"/>
      <c r="J44" s="371"/>
      <c r="K44" s="372"/>
      <c r="L44" s="372"/>
      <c r="M44" s="372"/>
      <c r="N44" s="373"/>
      <c r="O44" s="374"/>
      <c r="P44" s="380"/>
      <c r="S44" s="237"/>
      <c r="U44" s="345"/>
      <c r="V44" s="346"/>
      <c r="W44" s="347">
        <f t="shared" si="0"/>
        <v>0</v>
      </c>
    </row>
    <row r="45" spans="3:23" ht="15" customHeight="1" x14ac:dyDescent="0.25">
      <c r="C45" s="4">
        <v>9</v>
      </c>
      <c r="D45" s="271" t="s">
        <v>217</v>
      </c>
      <c r="E45" s="263" t="s">
        <v>15</v>
      </c>
      <c r="F45" s="275">
        <v>10064754</v>
      </c>
      <c r="G45" s="305">
        <v>7789125</v>
      </c>
      <c r="H45" s="201">
        <v>750000</v>
      </c>
      <c r="I45" s="195">
        <f>G45+H45</f>
        <v>8539125</v>
      </c>
      <c r="J45" s="202">
        <f>I45/F45*100</f>
        <v>84.841864987460198</v>
      </c>
      <c r="K45" s="197">
        <f>G45</f>
        <v>7789125</v>
      </c>
      <c r="L45" s="197">
        <f>H45</f>
        <v>750000</v>
      </c>
      <c r="M45" s="197">
        <f>I45</f>
        <v>8539125</v>
      </c>
      <c r="N45" s="198">
        <f>J45</f>
        <v>84.841864987460198</v>
      </c>
      <c r="O45" s="203">
        <f>N45</f>
        <v>84.841864987460198</v>
      </c>
      <c r="P45" s="204"/>
      <c r="S45" s="181"/>
      <c r="U45" s="247"/>
      <c r="V45" s="248"/>
      <c r="W45" s="253">
        <f t="shared" si="0"/>
        <v>0</v>
      </c>
    </row>
    <row r="46" spans="3:23" ht="15" customHeight="1" x14ac:dyDescent="0.2">
      <c r="C46" s="2"/>
      <c r="D46" s="274" t="s">
        <v>158</v>
      </c>
      <c r="E46" s="263" t="s">
        <v>16</v>
      </c>
      <c r="F46" s="276"/>
      <c r="G46" s="306"/>
      <c r="H46" s="72"/>
      <c r="I46" s="72"/>
      <c r="J46" s="74"/>
      <c r="K46" s="57"/>
      <c r="L46" s="57"/>
      <c r="M46" s="57"/>
      <c r="N46" s="64"/>
      <c r="O46" s="61"/>
      <c r="P46" s="62"/>
      <c r="S46" s="181"/>
      <c r="U46" s="247"/>
      <c r="V46" s="248"/>
      <c r="W46" s="253">
        <f t="shared" si="0"/>
        <v>0</v>
      </c>
    </row>
    <row r="47" spans="3:23" ht="15" customHeight="1" x14ac:dyDescent="0.2">
      <c r="C47" s="2"/>
      <c r="D47" s="260"/>
      <c r="E47" s="261"/>
      <c r="F47" s="273"/>
      <c r="G47" s="306"/>
      <c r="H47" s="72"/>
      <c r="I47" s="72"/>
      <c r="J47" s="74"/>
      <c r="K47" s="57"/>
      <c r="L47" s="57"/>
      <c r="M47" s="57"/>
      <c r="N47" s="64"/>
      <c r="O47" s="61"/>
      <c r="P47" s="62"/>
      <c r="S47" s="181"/>
      <c r="U47" s="247"/>
      <c r="V47" s="248"/>
      <c r="W47" s="253">
        <f t="shared" si="0"/>
        <v>0</v>
      </c>
    </row>
    <row r="48" spans="3:23" ht="15" customHeight="1" x14ac:dyDescent="0.25">
      <c r="C48" s="4">
        <v>10</v>
      </c>
      <c r="D48" s="271" t="s">
        <v>218</v>
      </c>
      <c r="E48" s="263" t="s">
        <v>15</v>
      </c>
      <c r="F48" s="277">
        <v>10970400</v>
      </c>
      <c r="G48" s="309">
        <v>10897300</v>
      </c>
      <c r="H48" s="167">
        <v>0</v>
      </c>
      <c r="I48" s="75">
        <f>G48+H48</f>
        <v>10897300</v>
      </c>
      <c r="J48" s="76">
        <f>I48/F48*100</f>
        <v>99.333661489097935</v>
      </c>
      <c r="K48" s="54">
        <f>G48</f>
        <v>10897300</v>
      </c>
      <c r="L48" s="54">
        <f>H48</f>
        <v>0</v>
      </c>
      <c r="M48" s="54">
        <f>I48</f>
        <v>10897300</v>
      </c>
      <c r="N48" s="63">
        <f>J48</f>
        <v>99.333661489097935</v>
      </c>
      <c r="O48" s="55">
        <f>N48</f>
        <v>99.333661489097935</v>
      </c>
      <c r="P48" s="56"/>
      <c r="S48" s="181"/>
      <c r="U48" s="247"/>
      <c r="V48" s="248"/>
      <c r="W48" s="253">
        <f t="shared" si="0"/>
        <v>0</v>
      </c>
    </row>
    <row r="49" spans="3:23" ht="15" customHeight="1" x14ac:dyDescent="0.2">
      <c r="C49" s="2"/>
      <c r="D49" s="278" t="s">
        <v>116</v>
      </c>
      <c r="E49" s="263" t="s">
        <v>16</v>
      </c>
      <c r="F49" s="276"/>
      <c r="G49" s="306"/>
      <c r="H49" s="72"/>
      <c r="I49" s="72"/>
      <c r="J49" s="74"/>
      <c r="K49" s="57"/>
      <c r="L49" s="57"/>
      <c r="M49" s="57"/>
      <c r="N49" s="64"/>
      <c r="O49" s="61"/>
      <c r="P49" s="62"/>
      <c r="S49" s="181"/>
      <c r="U49" s="247"/>
      <c r="V49" s="248"/>
      <c r="W49" s="253">
        <f t="shared" si="0"/>
        <v>0</v>
      </c>
    </row>
    <row r="50" spans="3:23" ht="15" customHeight="1" thickBot="1" x14ac:dyDescent="0.25">
      <c r="C50" s="93"/>
      <c r="D50" s="290"/>
      <c r="E50" s="268"/>
      <c r="F50" s="287"/>
      <c r="G50" s="310"/>
      <c r="H50" s="94"/>
      <c r="I50" s="94"/>
      <c r="J50" s="388"/>
      <c r="K50" s="95"/>
      <c r="L50" s="95"/>
      <c r="M50" s="95"/>
      <c r="N50" s="96"/>
      <c r="O50" s="389"/>
      <c r="P50" s="390"/>
      <c r="S50" s="181"/>
      <c r="U50" s="247"/>
      <c r="V50" s="248"/>
      <c r="W50" s="253">
        <f t="shared" si="0"/>
        <v>0</v>
      </c>
    </row>
    <row r="51" spans="3:23" ht="15" customHeight="1" x14ac:dyDescent="0.2">
      <c r="C51" s="194"/>
      <c r="D51" s="260"/>
      <c r="E51" s="269"/>
      <c r="F51" s="285"/>
      <c r="G51" s="391"/>
      <c r="H51" s="391"/>
      <c r="I51" s="391"/>
      <c r="J51" s="392"/>
      <c r="K51" s="393"/>
      <c r="L51" s="393"/>
      <c r="M51" s="393"/>
      <c r="N51" s="394"/>
      <c r="O51" s="395"/>
      <c r="P51" s="32"/>
      <c r="S51" s="181"/>
      <c r="U51" s="247"/>
      <c r="V51" s="248"/>
      <c r="W51" s="253"/>
    </row>
    <row r="52" spans="3:23" ht="15" customHeight="1" x14ac:dyDescent="0.2">
      <c r="C52" s="194"/>
      <c r="D52" s="260"/>
      <c r="E52" s="269"/>
      <c r="F52" s="285"/>
      <c r="G52" s="391"/>
      <c r="H52" s="391"/>
      <c r="I52" s="391"/>
      <c r="J52" s="392"/>
      <c r="K52" s="393"/>
      <c r="L52" s="393"/>
      <c r="M52" s="393"/>
      <c r="N52" s="394"/>
      <c r="O52" s="395"/>
      <c r="P52" s="32"/>
      <c r="S52" s="181"/>
      <c r="U52" s="247"/>
      <c r="V52" s="248"/>
      <c r="W52" s="253"/>
    </row>
    <row r="53" spans="3:23" ht="15" customHeight="1" x14ac:dyDescent="0.2">
      <c r="C53" s="194"/>
      <c r="D53" s="260"/>
      <c r="E53" s="269"/>
      <c r="F53" s="285"/>
      <c r="G53" s="391"/>
      <c r="H53" s="391"/>
      <c r="I53" s="391"/>
      <c r="J53" s="392"/>
      <c r="K53" s="393"/>
      <c r="L53" s="393"/>
      <c r="M53" s="393"/>
      <c r="N53" s="394"/>
      <c r="O53" s="395"/>
      <c r="P53" s="32"/>
      <c r="S53" s="181"/>
      <c r="U53" s="247"/>
      <c r="V53" s="248"/>
      <c r="W53" s="253"/>
    </row>
    <row r="54" spans="3:23" ht="15" customHeight="1" x14ac:dyDescent="0.2">
      <c r="C54" s="194"/>
      <c r="D54" s="260"/>
      <c r="E54" s="269"/>
      <c r="F54" s="285"/>
      <c r="G54" s="391"/>
      <c r="H54" s="391"/>
      <c r="I54" s="391"/>
      <c r="J54" s="392"/>
      <c r="K54" s="393"/>
      <c r="L54" s="393"/>
      <c r="M54" s="393"/>
      <c r="N54" s="394"/>
      <c r="O54" s="395"/>
      <c r="P54" s="32"/>
      <c r="S54" s="181"/>
      <c r="U54" s="247"/>
      <c r="V54" s="248"/>
      <c r="W54" s="253"/>
    </row>
    <row r="55" spans="3:23" ht="15" customHeight="1" thickBot="1" x14ac:dyDescent="0.25">
      <c r="C55" s="194"/>
      <c r="D55" s="260"/>
      <c r="E55" s="269"/>
      <c r="F55" s="285"/>
      <c r="G55" s="391"/>
      <c r="H55" s="391"/>
      <c r="I55" s="391"/>
      <c r="J55" s="392"/>
      <c r="K55" s="393"/>
      <c r="L55" s="393"/>
      <c r="M55" s="393"/>
      <c r="N55" s="394"/>
      <c r="O55" s="395"/>
      <c r="P55" s="32"/>
      <c r="S55" s="181"/>
      <c r="U55" s="247"/>
      <c r="V55" s="248"/>
      <c r="W55" s="253"/>
    </row>
    <row r="56" spans="3:23" s="344" customFormat="1" ht="15" customHeight="1" x14ac:dyDescent="0.25">
      <c r="C56" s="381">
        <v>11</v>
      </c>
      <c r="D56" s="396" t="s">
        <v>228</v>
      </c>
      <c r="E56" s="397" t="s">
        <v>15</v>
      </c>
      <c r="F56" s="398">
        <v>10010600</v>
      </c>
      <c r="G56" s="399">
        <v>0</v>
      </c>
      <c r="H56" s="400">
        <v>0</v>
      </c>
      <c r="I56" s="401">
        <f>G56+H56</f>
        <v>0</v>
      </c>
      <c r="J56" s="402">
        <f>I56/F56*100</f>
        <v>0</v>
      </c>
      <c r="K56" s="403">
        <f>G56</f>
        <v>0</v>
      </c>
      <c r="L56" s="403">
        <f>H56</f>
        <v>0</v>
      </c>
      <c r="M56" s="403">
        <f>I56</f>
        <v>0</v>
      </c>
      <c r="N56" s="404">
        <f>J56</f>
        <v>0</v>
      </c>
      <c r="O56" s="405">
        <f>N56</f>
        <v>0</v>
      </c>
      <c r="P56" s="406"/>
      <c r="S56" s="181"/>
      <c r="U56" s="345"/>
      <c r="V56" s="346"/>
      <c r="W56" s="347">
        <f t="shared" si="0"/>
        <v>0</v>
      </c>
    </row>
    <row r="57" spans="3:23" s="344" customFormat="1" ht="15" customHeight="1" x14ac:dyDescent="0.2">
      <c r="C57" s="2"/>
      <c r="D57" s="278" t="s">
        <v>159</v>
      </c>
      <c r="E57" s="334" t="s">
        <v>16</v>
      </c>
      <c r="F57" s="273"/>
      <c r="G57" s="349"/>
      <c r="H57" s="350"/>
      <c r="I57" s="350"/>
      <c r="J57" s="351"/>
      <c r="K57" s="352"/>
      <c r="L57" s="352"/>
      <c r="M57" s="352"/>
      <c r="N57" s="353"/>
      <c r="O57" s="354"/>
      <c r="P57" s="355"/>
      <c r="S57" s="231"/>
      <c r="U57" s="363"/>
      <c r="V57" s="364"/>
      <c r="W57" s="347">
        <f t="shared" si="0"/>
        <v>0</v>
      </c>
    </row>
    <row r="58" spans="3:23" s="344" customFormat="1" ht="15" customHeight="1" x14ac:dyDescent="0.2">
      <c r="C58" s="2"/>
      <c r="D58" s="260"/>
      <c r="E58" s="348"/>
      <c r="F58" s="273"/>
      <c r="G58" s="349"/>
      <c r="H58" s="356"/>
      <c r="I58" s="350"/>
      <c r="J58" s="357"/>
      <c r="K58" s="352"/>
      <c r="L58" s="352"/>
      <c r="M58" s="352"/>
      <c r="N58" s="353"/>
      <c r="O58" s="358"/>
      <c r="P58" s="359"/>
      <c r="S58" s="240" t="s">
        <v>78</v>
      </c>
      <c r="T58" s="360"/>
      <c r="U58" s="365"/>
      <c r="V58" s="362"/>
      <c r="W58" s="347">
        <f t="shared" si="0"/>
        <v>0</v>
      </c>
    </row>
    <row r="59" spans="3:23" ht="15" customHeight="1" x14ac:dyDescent="0.25">
      <c r="C59" s="4">
        <v>12</v>
      </c>
      <c r="D59" s="271" t="s">
        <v>219</v>
      </c>
      <c r="E59" s="263" t="s">
        <v>15</v>
      </c>
      <c r="F59" s="279">
        <v>10010600</v>
      </c>
      <c r="G59" s="309">
        <v>8082500</v>
      </c>
      <c r="H59" s="167">
        <v>0</v>
      </c>
      <c r="I59" s="75">
        <f>G59+H59</f>
        <v>8082500</v>
      </c>
      <c r="J59" s="76">
        <f>I59/F59*100</f>
        <v>80.739416218808074</v>
      </c>
      <c r="K59" s="54">
        <f>G59</f>
        <v>8082500</v>
      </c>
      <c r="L59" s="54">
        <f>H59</f>
        <v>0</v>
      </c>
      <c r="M59" s="54">
        <f>I59</f>
        <v>8082500</v>
      </c>
      <c r="N59" s="63">
        <f>J59</f>
        <v>80.739416218808074</v>
      </c>
      <c r="O59" s="55">
        <f>N59</f>
        <v>80.739416218808074</v>
      </c>
      <c r="P59" s="56"/>
      <c r="S59" s="232" t="s">
        <v>79</v>
      </c>
      <c r="U59" s="247"/>
      <c r="V59" s="248"/>
      <c r="W59" s="253">
        <f t="shared" si="0"/>
        <v>0</v>
      </c>
    </row>
    <row r="60" spans="3:23" ht="15" customHeight="1" x14ac:dyDescent="0.2">
      <c r="C60" s="2"/>
      <c r="D60" s="278" t="s">
        <v>160</v>
      </c>
      <c r="E60" s="263" t="s">
        <v>16</v>
      </c>
      <c r="F60" s="273"/>
      <c r="G60" s="306"/>
      <c r="H60" s="72"/>
      <c r="I60" s="72"/>
      <c r="J60" s="74"/>
      <c r="K60" s="57"/>
      <c r="L60" s="57"/>
      <c r="M60" s="57"/>
      <c r="N60" s="64"/>
      <c r="O60" s="61"/>
      <c r="P60" s="62"/>
      <c r="S60" s="232"/>
      <c r="U60" s="247"/>
      <c r="V60" s="248"/>
      <c r="W60" s="253">
        <f t="shared" si="0"/>
        <v>0</v>
      </c>
    </row>
    <row r="61" spans="3:23" ht="15" customHeight="1" x14ac:dyDescent="0.2">
      <c r="C61" s="2"/>
      <c r="D61" s="260"/>
      <c r="E61" s="261"/>
      <c r="F61" s="273"/>
      <c r="G61" s="306"/>
      <c r="H61" s="304"/>
      <c r="I61" s="72"/>
      <c r="J61" s="73"/>
      <c r="K61" s="57"/>
      <c r="L61" s="57"/>
      <c r="M61" s="57"/>
      <c r="N61" s="64"/>
      <c r="O61" s="58"/>
      <c r="P61" s="60"/>
      <c r="S61" s="242" t="s">
        <v>112</v>
      </c>
      <c r="T61" s="241"/>
      <c r="U61" s="244"/>
      <c r="V61" s="251"/>
      <c r="W61" s="253">
        <f t="shared" si="0"/>
        <v>0</v>
      </c>
    </row>
    <row r="62" spans="3:23" ht="15" customHeight="1" x14ac:dyDescent="0.25">
      <c r="C62" s="4">
        <v>13</v>
      </c>
      <c r="D62" s="271" t="s">
        <v>220</v>
      </c>
      <c r="E62" s="263" t="s">
        <v>15</v>
      </c>
      <c r="F62" s="279">
        <v>10010600</v>
      </c>
      <c r="G62" s="309">
        <v>9437500</v>
      </c>
      <c r="H62" s="167">
        <v>0</v>
      </c>
      <c r="I62" s="75">
        <f>G62+H62</f>
        <v>9437500</v>
      </c>
      <c r="J62" s="76">
        <f>I62/F62*100</f>
        <v>94.275068427466891</v>
      </c>
      <c r="K62" s="54">
        <f>G62</f>
        <v>9437500</v>
      </c>
      <c r="L62" s="54">
        <f>H62</f>
        <v>0</v>
      </c>
      <c r="M62" s="54">
        <f>I62</f>
        <v>9437500</v>
      </c>
      <c r="N62" s="63">
        <f>J62</f>
        <v>94.275068427466891</v>
      </c>
      <c r="O62" s="55">
        <f>N62</f>
        <v>94.275068427466891</v>
      </c>
      <c r="P62" s="56"/>
      <c r="S62" s="230" t="s">
        <v>113</v>
      </c>
      <c r="U62" s="247"/>
      <c r="V62" s="248"/>
      <c r="W62" s="253">
        <f t="shared" si="0"/>
        <v>0</v>
      </c>
    </row>
    <row r="63" spans="3:23" ht="15" customHeight="1" x14ac:dyDescent="0.2">
      <c r="C63" s="2"/>
      <c r="D63" s="274" t="s">
        <v>161</v>
      </c>
      <c r="E63" s="263" t="s">
        <v>16</v>
      </c>
      <c r="F63" s="273"/>
      <c r="G63" s="306"/>
      <c r="H63" s="72"/>
      <c r="I63" s="72"/>
      <c r="J63" s="74"/>
      <c r="K63" s="57"/>
      <c r="L63" s="57"/>
      <c r="M63" s="57"/>
      <c r="N63" s="64"/>
      <c r="O63" s="61"/>
      <c r="P63" s="62"/>
      <c r="S63" s="230" t="s">
        <v>114</v>
      </c>
      <c r="U63" s="247"/>
      <c r="V63" s="248"/>
      <c r="W63" s="253">
        <f t="shared" si="0"/>
        <v>0</v>
      </c>
    </row>
    <row r="64" spans="3:23" ht="15" customHeight="1" thickBot="1" x14ac:dyDescent="0.25">
      <c r="C64" s="93"/>
      <c r="D64" s="290"/>
      <c r="E64" s="268"/>
      <c r="F64" s="287"/>
      <c r="G64" s="306"/>
      <c r="H64" s="72"/>
      <c r="I64" s="72"/>
      <c r="J64" s="74"/>
      <c r="K64" s="57"/>
      <c r="L64" s="57"/>
      <c r="M64" s="57"/>
      <c r="N64" s="64"/>
      <c r="O64" s="61"/>
      <c r="P64" s="62"/>
      <c r="S64" s="230"/>
      <c r="U64" s="247"/>
      <c r="V64" s="248"/>
      <c r="W64" s="253">
        <f t="shared" si="0"/>
        <v>0</v>
      </c>
    </row>
    <row r="65" spans="3:23" s="344" customFormat="1" ht="15" customHeight="1" x14ac:dyDescent="0.25">
      <c r="C65" s="187" t="s">
        <v>107</v>
      </c>
      <c r="D65" s="262" t="s">
        <v>80</v>
      </c>
      <c r="E65" s="348" t="s">
        <v>15</v>
      </c>
      <c r="F65" s="291">
        <f>F68</f>
        <v>105994200</v>
      </c>
      <c r="G65" s="349"/>
      <c r="H65" s="356"/>
      <c r="I65" s="350"/>
      <c r="J65" s="357"/>
      <c r="K65" s="352"/>
      <c r="L65" s="352"/>
      <c r="M65" s="352"/>
      <c r="N65" s="353"/>
      <c r="O65" s="358"/>
      <c r="P65" s="359"/>
      <c r="S65" s="242" t="s">
        <v>115</v>
      </c>
      <c r="T65" s="360"/>
      <c r="U65" s="361"/>
      <c r="V65" s="362"/>
      <c r="W65" s="347">
        <f t="shared" si="0"/>
        <v>0</v>
      </c>
    </row>
    <row r="66" spans="3:23" s="344" customFormat="1" ht="15" customHeight="1" x14ac:dyDescent="0.25">
      <c r="C66" s="187"/>
      <c r="D66" s="264" t="s">
        <v>81</v>
      </c>
      <c r="E66" s="348" t="s">
        <v>16</v>
      </c>
      <c r="F66" s="273"/>
      <c r="G66" s="349"/>
      <c r="H66" s="350"/>
      <c r="I66" s="350"/>
      <c r="J66" s="351"/>
      <c r="K66" s="352"/>
      <c r="L66" s="352"/>
      <c r="M66" s="352"/>
      <c r="N66" s="353"/>
      <c r="O66" s="354"/>
      <c r="P66" s="355"/>
      <c r="S66" s="230" t="s">
        <v>116</v>
      </c>
      <c r="U66" s="345"/>
      <c r="V66" s="346"/>
      <c r="W66" s="347">
        <f t="shared" si="0"/>
        <v>0</v>
      </c>
    </row>
    <row r="67" spans="3:23" s="344" customFormat="1" ht="15" customHeight="1" x14ac:dyDescent="0.2">
      <c r="C67" s="2"/>
      <c r="D67" s="264"/>
      <c r="E67" s="348"/>
      <c r="F67" s="273"/>
      <c r="G67" s="349"/>
      <c r="H67" s="350"/>
      <c r="I67" s="350"/>
      <c r="J67" s="351"/>
      <c r="K67" s="352"/>
      <c r="L67" s="352"/>
      <c r="M67" s="352"/>
      <c r="N67" s="353"/>
      <c r="O67" s="354"/>
      <c r="P67" s="355"/>
      <c r="S67" s="230"/>
      <c r="U67" s="345"/>
      <c r="V67" s="346"/>
      <c r="W67" s="347">
        <f t="shared" si="0"/>
        <v>0</v>
      </c>
    </row>
    <row r="68" spans="3:23" s="344" customFormat="1" ht="15" customHeight="1" x14ac:dyDescent="0.25">
      <c r="C68" s="4">
        <v>14</v>
      </c>
      <c r="D68" s="333" t="s">
        <v>229</v>
      </c>
      <c r="E68" s="334" t="s">
        <v>15</v>
      </c>
      <c r="F68" s="279">
        <v>105994200</v>
      </c>
      <c r="G68" s="336">
        <v>45659200</v>
      </c>
      <c r="H68" s="337">
        <v>7370000</v>
      </c>
      <c r="I68" s="338">
        <f>G68+H68</f>
        <v>53029200</v>
      </c>
      <c r="J68" s="339">
        <f>I68/F68*100</f>
        <v>50.030284675953965</v>
      </c>
      <c r="K68" s="340">
        <f>G68</f>
        <v>45659200</v>
      </c>
      <c r="L68" s="340">
        <f>H68</f>
        <v>7370000</v>
      </c>
      <c r="M68" s="340">
        <f>I68</f>
        <v>53029200</v>
      </c>
      <c r="N68" s="341">
        <f>J68</f>
        <v>50.030284675953965</v>
      </c>
      <c r="O68" s="342">
        <f>N68</f>
        <v>50.030284675953965</v>
      </c>
      <c r="P68" s="343"/>
      <c r="S68" s="242" t="s">
        <v>119</v>
      </c>
      <c r="T68" s="360"/>
      <c r="U68" s="361"/>
      <c r="V68" s="362"/>
      <c r="W68" s="347">
        <f t="shared" si="0"/>
        <v>0</v>
      </c>
    </row>
    <row r="69" spans="3:23" s="344" customFormat="1" ht="15" customHeight="1" x14ac:dyDescent="0.2">
      <c r="C69" s="2"/>
      <c r="D69" s="274" t="s">
        <v>129</v>
      </c>
      <c r="E69" s="334" t="s">
        <v>16</v>
      </c>
      <c r="F69" s="273"/>
      <c r="G69" s="349"/>
      <c r="H69" s="350"/>
      <c r="I69" s="350"/>
      <c r="J69" s="351"/>
      <c r="K69" s="352"/>
      <c r="L69" s="352"/>
      <c r="M69" s="352"/>
      <c r="N69" s="353"/>
      <c r="O69" s="354"/>
      <c r="P69" s="355"/>
      <c r="S69" s="230" t="s">
        <v>117</v>
      </c>
      <c r="U69" s="345"/>
      <c r="V69" s="346"/>
      <c r="W69" s="347">
        <f t="shared" si="0"/>
        <v>0</v>
      </c>
    </row>
    <row r="70" spans="3:23" s="344" customFormat="1" ht="15" customHeight="1" thickBot="1" x14ac:dyDescent="0.25">
      <c r="C70" s="93"/>
      <c r="D70" s="290"/>
      <c r="E70" s="366"/>
      <c r="F70" s="287"/>
      <c r="G70" s="349"/>
      <c r="H70" s="350"/>
      <c r="I70" s="350"/>
      <c r="J70" s="351"/>
      <c r="K70" s="352"/>
      <c r="L70" s="352"/>
      <c r="M70" s="352"/>
      <c r="N70" s="353"/>
      <c r="O70" s="354"/>
      <c r="P70" s="355"/>
      <c r="S70" s="230" t="s">
        <v>118</v>
      </c>
      <c r="U70" s="345"/>
      <c r="V70" s="346"/>
      <c r="W70" s="347">
        <f t="shared" si="0"/>
        <v>0</v>
      </c>
    </row>
    <row r="71" spans="3:23" s="344" customFormat="1" ht="15" customHeight="1" x14ac:dyDescent="0.25">
      <c r="C71" s="187" t="s">
        <v>108</v>
      </c>
      <c r="D71" s="262" t="s">
        <v>82</v>
      </c>
      <c r="E71" s="348" t="s">
        <v>15</v>
      </c>
      <c r="F71" s="280">
        <f>F74+F77</f>
        <v>29841000</v>
      </c>
      <c r="G71" s="349"/>
      <c r="H71" s="350"/>
      <c r="I71" s="350"/>
      <c r="J71" s="351"/>
      <c r="K71" s="352"/>
      <c r="L71" s="352"/>
      <c r="M71" s="352"/>
      <c r="N71" s="353"/>
      <c r="O71" s="354"/>
      <c r="P71" s="355"/>
      <c r="S71" s="230"/>
      <c r="U71" s="345"/>
      <c r="V71" s="346"/>
      <c r="W71" s="347">
        <f t="shared" si="0"/>
        <v>0</v>
      </c>
    </row>
    <row r="72" spans="3:23" s="344" customFormat="1" ht="15" customHeight="1" x14ac:dyDescent="0.25">
      <c r="C72" s="187"/>
      <c r="D72" s="265" t="s">
        <v>83</v>
      </c>
      <c r="E72" s="348" t="s">
        <v>16</v>
      </c>
      <c r="F72" s="266"/>
      <c r="G72" s="349"/>
      <c r="H72" s="356"/>
      <c r="I72" s="350"/>
      <c r="J72" s="357"/>
      <c r="K72" s="352"/>
      <c r="L72" s="352"/>
      <c r="M72" s="352"/>
      <c r="N72" s="353"/>
      <c r="O72" s="358"/>
      <c r="P72" s="359"/>
      <c r="S72" s="242" t="s">
        <v>120</v>
      </c>
      <c r="T72" s="360"/>
      <c r="U72" s="361"/>
      <c r="V72" s="362"/>
      <c r="W72" s="347">
        <f t="shared" si="0"/>
        <v>0</v>
      </c>
    </row>
    <row r="73" spans="3:23" s="344" customFormat="1" ht="15" customHeight="1" x14ac:dyDescent="0.2">
      <c r="C73" s="2"/>
      <c r="D73" s="260"/>
      <c r="E73" s="348"/>
      <c r="F73" s="273"/>
      <c r="G73" s="349"/>
      <c r="H73" s="350"/>
      <c r="I73" s="350"/>
      <c r="J73" s="351"/>
      <c r="K73" s="352"/>
      <c r="L73" s="352"/>
      <c r="M73" s="352"/>
      <c r="N73" s="353"/>
      <c r="O73" s="354"/>
      <c r="P73" s="355"/>
      <c r="S73" s="230" t="s">
        <v>149</v>
      </c>
      <c r="U73" s="345"/>
      <c r="V73" s="346"/>
      <c r="W73" s="347">
        <f t="shared" si="0"/>
        <v>0</v>
      </c>
    </row>
    <row r="74" spans="3:23" s="344" customFormat="1" ht="15" customHeight="1" x14ac:dyDescent="0.25">
      <c r="C74" s="4">
        <v>15</v>
      </c>
      <c r="D74" s="333" t="s">
        <v>230</v>
      </c>
      <c r="E74" s="334" t="s">
        <v>15</v>
      </c>
      <c r="F74" s="279">
        <v>14976400</v>
      </c>
      <c r="G74" s="336">
        <v>5055500</v>
      </c>
      <c r="H74" s="337">
        <v>0</v>
      </c>
      <c r="I74" s="338">
        <f>G74+H74</f>
        <v>5055500</v>
      </c>
      <c r="J74" s="339">
        <f>I74/F74*100</f>
        <v>33.756443471061139</v>
      </c>
      <c r="K74" s="340">
        <f>G74</f>
        <v>5055500</v>
      </c>
      <c r="L74" s="340">
        <f>H74</f>
        <v>0</v>
      </c>
      <c r="M74" s="340">
        <f>I74</f>
        <v>5055500</v>
      </c>
      <c r="N74" s="341">
        <f>J74</f>
        <v>33.756443471061139</v>
      </c>
      <c r="O74" s="342">
        <f>N74</f>
        <v>33.756443471061139</v>
      </c>
      <c r="P74" s="343"/>
      <c r="S74" s="230" t="s">
        <v>148</v>
      </c>
      <c r="U74" s="345"/>
      <c r="V74" s="346"/>
      <c r="W74" s="347">
        <f t="shared" si="0"/>
        <v>0</v>
      </c>
    </row>
    <row r="75" spans="3:23" s="344" customFormat="1" ht="15" customHeight="1" x14ac:dyDescent="0.2">
      <c r="C75" s="2"/>
      <c r="D75" s="278" t="s">
        <v>130</v>
      </c>
      <c r="E75" s="334" t="s">
        <v>16</v>
      </c>
      <c r="F75" s="273"/>
      <c r="G75" s="349"/>
      <c r="H75" s="356"/>
      <c r="I75" s="350"/>
      <c r="J75" s="357"/>
      <c r="K75" s="352"/>
      <c r="L75" s="352"/>
      <c r="M75" s="352"/>
      <c r="N75" s="353"/>
      <c r="O75" s="358"/>
      <c r="P75" s="359"/>
      <c r="S75" s="242" t="s">
        <v>121</v>
      </c>
      <c r="T75" s="360"/>
      <c r="U75" s="361"/>
      <c r="V75" s="362"/>
      <c r="W75" s="347">
        <f t="shared" ref="W75:W92" si="1">SUM(U75:V75)</f>
        <v>0</v>
      </c>
    </row>
    <row r="76" spans="3:23" s="344" customFormat="1" ht="15" customHeight="1" x14ac:dyDescent="0.2">
      <c r="C76" s="2"/>
      <c r="D76" s="260"/>
      <c r="E76" s="348"/>
      <c r="F76" s="273"/>
      <c r="G76" s="349"/>
      <c r="H76" s="350"/>
      <c r="I76" s="350"/>
      <c r="J76" s="351"/>
      <c r="K76" s="352"/>
      <c r="L76" s="352"/>
      <c r="M76" s="352"/>
      <c r="N76" s="353"/>
      <c r="O76" s="354"/>
      <c r="P76" s="355"/>
      <c r="S76" s="230" t="s">
        <v>117</v>
      </c>
      <c r="U76" s="345"/>
      <c r="V76" s="346"/>
      <c r="W76" s="347">
        <f t="shared" si="1"/>
        <v>0</v>
      </c>
    </row>
    <row r="77" spans="3:23" s="344" customFormat="1" ht="15" customHeight="1" x14ac:dyDescent="0.25">
      <c r="C77" s="4">
        <v>16</v>
      </c>
      <c r="D77" s="333" t="s">
        <v>131</v>
      </c>
      <c r="E77" s="334" t="s">
        <v>15</v>
      </c>
      <c r="F77" s="279">
        <v>14864600</v>
      </c>
      <c r="G77" s="336">
        <v>1194800</v>
      </c>
      <c r="H77" s="337">
        <v>0</v>
      </c>
      <c r="I77" s="338">
        <f>G77+H77</f>
        <v>1194800</v>
      </c>
      <c r="J77" s="339">
        <f>I77/F77*100</f>
        <v>8.0378886751073022</v>
      </c>
      <c r="K77" s="340">
        <f>G77</f>
        <v>1194800</v>
      </c>
      <c r="L77" s="340">
        <f>H77</f>
        <v>0</v>
      </c>
      <c r="M77" s="340">
        <f>I77</f>
        <v>1194800</v>
      </c>
      <c r="N77" s="341">
        <f>J77</f>
        <v>8.0378886751073022</v>
      </c>
      <c r="O77" s="342">
        <f>N77</f>
        <v>8.0378886751073022</v>
      </c>
      <c r="P77" s="343"/>
      <c r="S77" s="230" t="s">
        <v>122</v>
      </c>
      <c r="U77" s="345"/>
      <c r="V77" s="346"/>
      <c r="W77" s="347">
        <f t="shared" si="1"/>
        <v>0</v>
      </c>
    </row>
    <row r="78" spans="3:23" s="344" customFormat="1" ht="15" customHeight="1" x14ac:dyDescent="0.2">
      <c r="C78" s="2"/>
      <c r="D78" s="278" t="s">
        <v>162</v>
      </c>
      <c r="E78" s="334" t="s">
        <v>16</v>
      </c>
      <c r="F78" s="273"/>
      <c r="G78" s="349"/>
      <c r="H78" s="350"/>
      <c r="I78" s="350"/>
      <c r="J78" s="351"/>
      <c r="K78" s="352"/>
      <c r="L78" s="352"/>
      <c r="M78" s="352"/>
      <c r="N78" s="353"/>
      <c r="O78" s="354"/>
      <c r="P78" s="355"/>
      <c r="S78" s="230"/>
      <c r="U78" s="345"/>
      <c r="V78" s="346"/>
      <c r="W78" s="347">
        <f t="shared" si="1"/>
        <v>0</v>
      </c>
    </row>
    <row r="79" spans="3:23" s="344" customFormat="1" ht="15" customHeight="1" x14ac:dyDescent="0.2">
      <c r="C79" s="2"/>
      <c r="D79" s="278"/>
      <c r="E79" s="348"/>
      <c r="F79" s="273"/>
      <c r="G79" s="349"/>
      <c r="H79" s="356"/>
      <c r="I79" s="350"/>
      <c r="J79" s="357"/>
      <c r="K79" s="352"/>
      <c r="L79" s="352"/>
      <c r="M79" s="352"/>
      <c r="N79" s="353"/>
      <c r="O79" s="358"/>
      <c r="P79" s="359"/>
      <c r="S79" s="240" t="s">
        <v>80</v>
      </c>
      <c r="T79" s="360"/>
      <c r="U79" s="361"/>
      <c r="V79" s="362"/>
      <c r="W79" s="347">
        <f t="shared" si="1"/>
        <v>0</v>
      </c>
    </row>
    <row r="80" spans="3:23" ht="15" customHeight="1" x14ac:dyDescent="0.25">
      <c r="C80" s="187" t="s">
        <v>109</v>
      </c>
      <c r="D80" s="262" t="s">
        <v>84</v>
      </c>
      <c r="E80" s="261" t="s">
        <v>15</v>
      </c>
      <c r="F80" s="280">
        <f>F83+F89+F92</f>
        <v>670033800</v>
      </c>
      <c r="G80" s="306"/>
      <c r="H80" s="72"/>
      <c r="I80" s="72"/>
      <c r="J80" s="74"/>
      <c r="K80" s="57"/>
      <c r="L80" s="57"/>
      <c r="M80" s="57"/>
      <c r="N80" s="64"/>
      <c r="O80" s="61"/>
      <c r="P80" s="62"/>
      <c r="S80" s="191" t="s">
        <v>81</v>
      </c>
      <c r="U80" s="247"/>
      <c r="V80" s="248"/>
      <c r="W80" s="253">
        <f t="shared" ref="W80:W85" si="2">SUM(U80:V80)</f>
        <v>0</v>
      </c>
    </row>
    <row r="81" spans="3:23" ht="15" customHeight="1" x14ac:dyDescent="0.25">
      <c r="C81" s="187"/>
      <c r="D81" s="264" t="s">
        <v>85</v>
      </c>
      <c r="E81" s="261" t="s">
        <v>16</v>
      </c>
      <c r="F81" s="266"/>
      <c r="G81" s="306"/>
      <c r="H81" s="72"/>
      <c r="I81" s="72"/>
      <c r="J81" s="74"/>
      <c r="K81" s="57"/>
      <c r="L81" s="57"/>
      <c r="M81" s="57"/>
      <c r="N81" s="64"/>
      <c r="O81" s="61"/>
      <c r="P81" s="62"/>
      <c r="S81" s="182"/>
      <c r="U81" s="247"/>
      <c r="V81" s="248"/>
      <c r="W81" s="253">
        <f t="shared" si="2"/>
        <v>0</v>
      </c>
    </row>
    <row r="82" spans="3:23" ht="15" customHeight="1" x14ac:dyDescent="0.25">
      <c r="C82" s="187"/>
      <c r="D82" s="264"/>
      <c r="E82" s="261"/>
      <c r="F82" s="281"/>
      <c r="G82" s="306"/>
      <c r="H82" s="304"/>
      <c r="I82" s="72"/>
      <c r="J82" s="73"/>
      <c r="K82" s="57"/>
      <c r="L82" s="57"/>
      <c r="M82" s="57"/>
      <c r="N82" s="64"/>
      <c r="O82" s="58"/>
      <c r="P82" s="60"/>
      <c r="S82" s="242" t="s">
        <v>125</v>
      </c>
      <c r="T82" s="241"/>
      <c r="U82" s="244"/>
      <c r="V82" s="251"/>
      <c r="W82" s="253">
        <f t="shared" si="2"/>
        <v>0</v>
      </c>
    </row>
    <row r="83" spans="3:23" ht="15" customHeight="1" x14ac:dyDescent="0.25">
      <c r="C83" s="4">
        <v>17</v>
      </c>
      <c r="D83" s="271" t="s">
        <v>221</v>
      </c>
      <c r="E83" s="263" t="s">
        <v>15</v>
      </c>
      <c r="F83" s="279">
        <v>49987800</v>
      </c>
      <c r="G83" s="309">
        <v>49987800</v>
      </c>
      <c r="H83" s="167">
        <v>0</v>
      </c>
      <c r="I83" s="75">
        <f>G83+H83</f>
        <v>49987800</v>
      </c>
      <c r="J83" s="76">
        <f>I83/F83*100</f>
        <v>100</v>
      </c>
      <c r="K83" s="54">
        <f>G83</f>
        <v>49987800</v>
      </c>
      <c r="L83" s="54">
        <f>H83</f>
        <v>0</v>
      </c>
      <c r="M83" s="54">
        <f>I83</f>
        <v>49987800</v>
      </c>
      <c r="N83" s="63">
        <f>J83</f>
        <v>100</v>
      </c>
      <c r="O83" s="55">
        <f>N83</f>
        <v>100</v>
      </c>
      <c r="P83" s="56"/>
      <c r="S83" s="230" t="s">
        <v>123</v>
      </c>
      <c r="U83" s="247"/>
      <c r="V83" s="248"/>
      <c r="W83" s="253">
        <f t="shared" si="2"/>
        <v>0</v>
      </c>
    </row>
    <row r="84" spans="3:23" ht="15" customHeight="1" x14ac:dyDescent="0.2">
      <c r="C84" s="2"/>
      <c r="D84" s="278" t="s">
        <v>163</v>
      </c>
      <c r="E84" s="263" t="s">
        <v>16</v>
      </c>
      <c r="F84" s="273"/>
      <c r="G84" s="306"/>
      <c r="H84" s="72"/>
      <c r="I84" s="72"/>
      <c r="J84" s="74"/>
      <c r="K84" s="57"/>
      <c r="L84" s="57"/>
      <c r="M84" s="57"/>
      <c r="N84" s="64"/>
      <c r="O84" s="61"/>
      <c r="P84" s="62"/>
      <c r="S84" s="230" t="s">
        <v>124</v>
      </c>
      <c r="U84" s="247"/>
      <c r="V84" s="248"/>
      <c r="W84" s="253">
        <f t="shared" si="2"/>
        <v>0</v>
      </c>
    </row>
    <row r="85" spans="3:23" ht="15" customHeight="1" thickBot="1" x14ac:dyDescent="0.25">
      <c r="C85" s="93"/>
      <c r="D85" s="290"/>
      <c r="E85" s="268"/>
      <c r="F85" s="287"/>
      <c r="G85" s="310"/>
      <c r="H85" s="94"/>
      <c r="I85" s="94"/>
      <c r="J85" s="388"/>
      <c r="K85" s="95"/>
      <c r="L85" s="95"/>
      <c r="M85" s="95"/>
      <c r="N85" s="96"/>
      <c r="O85" s="389"/>
      <c r="P85" s="390"/>
      <c r="S85" s="182"/>
      <c r="U85" s="247"/>
      <c r="V85" s="248"/>
      <c r="W85" s="253">
        <f t="shared" si="2"/>
        <v>0</v>
      </c>
    </row>
    <row r="86" spans="3:23" ht="15" customHeight="1" x14ac:dyDescent="0.25">
      <c r="C86" s="4">
        <v>17</v>
      </c>
      <c r="D86" s="271" t="s">
        <v>231</v>
      </c>
      <c r="E86" s="263" t="s">
        <v>15</v>
      </c>
      <c r="F86" s="279">
        <v>35753735</v>
      </c>
      <c r="G86" s="309">
        <v>16657600</v>
      </c>
      <c r="H86" s="167">
        <v>0</v>
      </c>
      <c r="I86" s="75">
        <f>G86+H86</f>
        <v>16657600</v>
      </c>
      <c r="J86" s="76">
        <f>I86/F86*100</f>
        <v>46.589817819033449</v>
      </c>
      <c r="K86" s="54">
        <f>G86</f>
        <v>16657600</v>
      </c>
      <c r="L86" s="54">
        <f>H86</f>
        <v>0</v>
      </c>
      <c r="M86" s="54">
        <f>I86</f>
        <v>16657600</v>
      </c>
      <c r="N86" s="63">
        <f>J86</f>
        <v>46.589817819033449</v>
      </c>
      <c r="O86" s="55">
        <f>N86</f>
        <v>46.589817819033449</v>
      </c>
      <c r="P86" s="56"/>
      <c r="S86" s="230" t="s">
        <v>123</v>
      </c>
      <c r="U86" s="247"/>
      <c r="V86" s="248"/>
      <c r="W86" s="253">
        <f t="shared" ref="W86:W88" si="3">SUM(U86:V86)</f>
        <v>0</v>
      </c>
    </row>
    <row r="87" spans="3:23" ht="15" customHeight="1" x14ac:dyDescent="0.2">
      <c r="C87" s="2"/>
      <c r="D87" s="278" t="s">
        <v>137</v>
      </c>
      <c r="E87" s="263" t="s">
        <v>16</v>
      </c>
      <c r="F87" s="273"/>
      <c r="G87" s="306"/>
      <c r="H87" s="72"/>
      <c r="I87" s="72"/>
      <c r="J87" s="74"/>
      <c r="K87" s="57"/>
      <c r="L87" s="57"/>
      <c r="M87" s="57"/>
      <c r="N87" s="64"/>
      <c r="O87" s="61"/>
      <c r="P87" s="62"/>
      <c r="S87" s="230" t="s">
        <v>124</v>
      </c>
      <c r="U87" s="247"/>
      <c r="V87" s="248"/>
      <c r="W87" s="253">
        <f t="shared" si="3"/>
        <v>0</v>
      </c>
    </row>
    <row r="88" spans="3:23" ht="15" customHeight="1" x14ac:dyDescent="0.2">
      <c r="C88" s="2"/>
      <c r="D88" s="260"/>
      <c r="E88" s="261"/>
      <c r="F88" s="273"/>
      <c r="G88" s="306"/>
      <c r="H88" s="72"/>
      <c r="I88" s="72"/>
      <c r="J88" s="74"/>
      <c r="K88" s="57"/>
      <c r="L88" s="57"/>
      <c r="M88" s="57"/>
      <c r="N88" s="64"/>
      <c r="O88" s="61"/>
      <c r="P88" s="62"/>
      <c r="S88" s="182"/>
      <c r="U88" s="247"/>
      <c r="V88" s="248"/>
      <c r="W88" s="253">
        <f t="shared" si="3"/>
        <v>0</v>
      </c>
    </row>
    <row r="89" spans="3:23" s="344" customFormat="1" ht="15" customHeight="1" x14ac:dyDescent="0.25">
      <c r="C89" s="4">
        <v>18</v>
      </c>
      <c r="D89" s="333" t="s">
        <v>232</v>
      </c>
      <c r="E89" s="334" t="s">
        <v>15</v>
      </c>
      <c r="F89" s="367">
        <v>76770000</v>
      </c>
      <c r="G89" s="336">
        <v>48880000</v>
      </c>
      <c r="H89" s="337">
        <v>5538000</v>
      </c>
      <c r="I89" s="338">
        <f>G89+H89</f>
        <v>54418000</v>
      </c>
      <c r="J89" s="339">
        <f>I89/F89*100</f>
        <v>70.884460075550351</v>
      </c>
      <c r="K89" s="340">
        <f>G89</f>
        <v>48880000</v>
      </c>
      <c r="L89" s="340">
        <f>H89</f>
        <v>5538000</v>
      </c>
      <c r="M89" s="340">
        <f>I89</f>
        <v>54418000</v>
      </c>
      <c r="N89" s="341">
        <f>J89</f>
        <v>70.884460075550351</v>
      </c>
      <c r="O89" s="342">
        <f>N89</f>
        <v>70.884460075550351</v>
      </c>
      <c r="P89" s="343"/>
      <c r="S89" s="242" t="s">
        <v>126</v>
      </c>
      <c r="T89" s="360"/>
      <c r="U89" s="361"/>
      <c r="V89" s="362"/>
      <c r="W89" s="347">
        <f t="shared" si="1"/>
        <v>0</v>
      </c>
    </row>
    <row r="90" spans="3:23" s="344" customFormat="1" ht="15" customHeight="1" x14ac:dyDescent="0.2">
      <c r="C90" s="2"/>
      <c r="D90" s="368" t="s">
        <v>164</v>
      </c>
      <c r="E90" s="334" t="s">
        <v>16</v>
      </c>
      <c r="F90" s="273"/>
      <c r="G90" s="349"/>
      <c r="H90" s="350"/>
      <c r="I90" s="350"/>
      <c r="J90" s="351"/>
      <c r="K90" s="352"/>
      <c r="L90" s="352"/>
      <c r="M90" s="352"/>
      <c r="N90" s="353"/>
      <c r="O90" s="354"/>
      <c r="P90" s="355"/>
      <c r="S90" s="230" t="s">
        <v>127</v>
      </c>
      <c r="U90" s="345"/>
      <c r="V90" s="346"/>
      <c r="W90" s="347">
        <f t="shared" si="1"/>
        <v>0</v>
      </c>
    </row>
    <row r="91" spans="3:23" s="344" customFormat="1" ht="15" customHeight="1" x14ac:dyDescent="0.2">
      <c r="C91" s="2"/>
      <c r="D91" s="260"/>
      <c r="E91" s="348"/>
      <c r="F91" s="273"/>
      <c r="G91" s="349"/>
      <c r="H91" s="350"/>
      <c r="I91" s="350"/>
      <c r="J91" s="351"/>
      <c r="K91" s="352"/>
      <c r="L91" s="352"/>
      <c r="M91" s="352"/>
      <c r="N91" s="353"/>
      <c r="O91" s="354"/>
      <c r="P91" s="355"/>
      <c r="S91" s="230" t="s">
        <v>124</v>
      </c>
      <c r="U91" s="345"/>
      <c r="V91" s="346"/>
      <c r="W91" s="347">
        <f t="shared" si="1"/>
        <v>0</v>
      </c>
    </row>
    <row r="92" spans="3:23" s="344" customFormat="1" ht="15" customHeight="1" x14ac:dyDescent="0.25">
      <c r="C92" s="4">
        <v>19</v>
      </c>
      <c r="D92" s="333" t="s">
        <v>233</v>
      </c>
      <c r="E92" s="334" t="s">
        <v>15</v>
      </c>
      <c r="F92" s="279">
        <v>543276000</v>
      </c>
      <c r="G92" s="336">
        <v>285706150</v>
      </c>
      <c r="H92" s="337">
        <v>38807000</v>
      </c>
      <c r="I92" s="338">
        <f>G92+H92</f>
        <v>324513150</v>
      </c>
      <c r="J92" s="339">
        <f>I92/F92*100</f>
        <v>59.732649702913434</v>
      </c>
      <c r="K92" s="340">
        <f>G92</f>
        <v>285706150</v>
      </c>
      <c r="L92" s="340">
        <f>H92</f>
        <v>38807000</v>
      </c>
      <c r="M92" s="340">
        <f>I92</f>
        <v>324513150</v>
      </c>
      <c r="N92" s="341">
        <f>J92</f>
        <v>59.732649702913434</v>
      </c>
      <c r="O92" s="342">
        <f>N92</f>
        <v>59.732649702913434</v>
      </c>
      <c r="P92" s="343"/>
      <c r="S92" s="182"/>
      <c r="U92" s="345"/>
      <c r="V92" s="346"/>
      <c r="W92" s="347">
        <f t="shared" si="1"/>
        <v>0</v>
      </c>
    </row>
    <row r="93" spans="3:23" s="344" customFormat="1" ht="15" customHeight="1" x14ac:dyDescent="0.2">
      <c r="C93" s="2"/>
      <c r="D93" s="274" t="s">
        <v>165</v>
      </c>
      <c r="E93" s="334" t="s">
        <v>16</v>
      </c>
      <c r="F93" s="273"/>
      <c r="G93" s="349"/>
      <c r="H93" s="356"/>
      <c r="I93" s="350"/>
      <c r="J93" s="357"/>
      <c r="K93" s="352"/>
      <c r="L93" s="352"/>
      <c r="M93" s="352"/>
      <c r="N93" s="353"/>
      <c r="O93" s="358"/>
      <c r="P93" s="359"/>
      <c r="S93" s="242" t="s">
        <v>128</v>
      </c>
      <c r="T93" s="360"/>
      <c r="U93" s="361">
        <v>8000000</v>
      </c>
      <c r="V93" s="365">
        <v>2400000</v>
      </c>
      <c r="W93" s="347">
        <f>SUM(U93:V93)</f>
        <v>10400000</v>
      </c>
    </row>
    <row r="94" spans="3:23" s="344" customFormat="1" ht="15" customHeight="1" thickBot="1" x14ac:dyDescent="0.3">
      <c r="C94" s="93"/>
      <c r="D94" s="270"/>
      <c r="E94" s="366"/>
      <c r="F94" s="282"/>
      <c r="G94" s="369"/>
      <c r="H94" s="370"/>
      <c r="I94" s="370"/>
      <c r="J94" s="371"/>
      <c r="K94" s="372"/>
      <c r="L94" s="372"/>
      <c r="M94" s="372"/>
      <c r="N94" s="373"/>
      <c r="O94" s="374"/>
      <c r="P94" s="375"/>
      <c r="S94" s="230" t="s">
        <v>129</v>
      </c>
      <c r="U94" s="345"/>
      <c r="V94" s="346"/>
      <c r="W94" s="347">
        <f t="shared" ref="W94:W133" si="4">SUM(U94:V94)</f>
        <v>0</v>
      </c>
    </row>
    <row r="95" spans="3:23" ht="15" customHeight="1" x14ac:dyDescent="0.2">
      <c r="C95" s="2"/>
      <c r="D95" s="264"/>
      <c r="E95" s="261"/>
      <c r="F95" s="266"/>
      <c r="G95" s="305"/>
      <c r="H95" s="195"/>
      <c r="I95" s="195"/>
      <c r="J95" s="196"/>
      <c r="K95" s="197"/>
      <c r="L95" s="197"/>
      <c r="M95" s="197"/>
      <c r="N95" s="198"/>
      <c r="O95" s="199"/>
      <c r="P95" s="200"/>
      <c r="S95" s="230" t="s">
        <v>132</v>
      </c>
      <c r="U95" s="247"/>
      <c r="V95" s="248"/>
      <c r="W95" s="253">
        <f t="shared" si="4"/>
        <v>0</v>
      </c>
    </row>
    <row r="96" spans="3:23" ht="15" customHeight="1" x14ac:dyDescent="0.25">
      <c r="C96" s="187" t="s">
        <v>110</v>
      </c>
      <c r="D96" s="262" t="s">
        <v>86</v>
      </c>
      <c r="E96" s="263" t="s">
        <v>15</v>
      </c>
      <c r="F96" s="280">
        <f>F108</f>
        <v>289462500</v>
      </c>
      <c r="G96" s="306"/>
      <c r="H96" s="72"/>
      <c r="I96" s="72"/>
      <c r="J96" s="74"/>
      <c r="K96" s="57"/>
      <c r="L96" s="57"/>
      <c r="M96" s="57"/>
      <c r="N96" s="64"/>
      <c r="O96" s="61"/>
      <c r="P96" s="62"/>
      <c r="S96" s="233"/>
      <c r="U96" s="247"/>
      <c r="V96" s="248"/>
      <c r="W96" s="253">
        <f t="shared" si="4"/>
        <v>0</v>
      </c>
    </row>
    <row r="97" spans="3:23" ht="15" customHeight="1" x14ac:dyDescent="0.25">
      <c r="C97" s="187"/>
      <c r="D97" s="267" t="s">
        <v>172</v>
      </c>
      <c r="E97" s="261" t="s">
        <v>16</v>
      </c>
      <c r="F97" s="273"/>
      <c r="G97" s="307"/>
      <c r="H97" s="304"/>
      <c r="I97" s="72"/>
      <c r="J97" s="73"/>
      <c r="K97" s="57"/>
      <c r="L97" s="57"/>
      <c r="M97" s="57"/>
      <c r="N97" s="64"/>
      <c r="O97" s="58"/>
      <c r="P97" s="308"/>
      <c r="Q97" s="254"/>
      <c r="R97" s="254"/>
      <c r="U97"/>
      <c r="V97"/>
      <c r="W97"/>
    </row>
    <row r="98" spans="3:23" ht="15" customHeight="1" x14ac:dyDescent="0.2">
      <c r="C98" s="2"/>
      <c r="D98" s="264"/>
      <c r="E98" s="316"/>
      <c r="F98" s="317"/>
      <c r="G98" s="309"/>
      <c r="H98" s="167"/>
      <c r="I98" s="75"/>
      <c r="J98" s="76"/>
      <c r="K98" s="54"/>
      <c r="L98" s="54"/>
      <c r="M98" s="54"/>
      <c r="N98" s="63"/>
      <c r="O98" s="55"/>
      <c r="P98" s="56"/>
      <c r="Q98" s="32"/>
      <c r="R98" s="32"/>
      <c r="U98"/>
      <c r="V98"/>
      <c r="W98"/>
    </row>
    <row r="99" spans="3:23" ht="15" customHeight="1" x14ac:dyDescent="0.25">
      <c r="C99" s="4">
        <v>20</v>
      </c>
      <c r="D99" s="271" t="s">
        <v>222</v>
      </c>
      <c r="E99" s="263" t="s">
        <v>15</v>
      </c>
      <c r="F99" s="279">
        <v>650000000</v>
      </c>
      <c r="G99" s="309">
        <v>625190000</v>
      </c>
      <c r="H99" s="167">
        <v>0</v>
      </c>
      <c r="I99" s="75">
        <f>G99+H99</f>
        <v>625190000</v>
      </c>
      <c r="J99" s="76">
        <f>I99/F99*100</f>
        <v>96.183076923076925</v>
      </c>
      <c r="K99" s="54">
        <f>G99</f>
        <v>625190000</v>
      </c>
      <c r="L99" s="54">
        <f>H99</f>
        <v>0</v>
      </c>
      <c r="M99" s="54">
        <f>I99</f>
        <v>625190000</v>
      </c>
      <c r="N99" s="63">
        <f>J99</f>
        <v>96.183076923076925</v>
      </c>
      <c r="O99" s="55">
        <f>N99</f>
        <v>96.183076923076925</v>
      </c>
      <c r="P99" s="62"/>
      <c r="U99"/>
      <c r="V99"/>
      <c r="W99"/>
    </row>
    <row r="100" spans="3:23" ht="15" customHeight="1" x14ac:dyDescent="0.2">
      <c r="C100" s="2"/>
      <c r="D100" s="284" t="s">
        <v>175</v>
      </c>
      <c r="E100" s="263" t="s">
        <v>16</v>
      </c>
      <c r="F100" s="273"/>
      <c r="G100" s="306"/>
      <c r="H100" s="72"/>
      <c r="I100" s="72"/>
      <c r="J100" s="74"/>
      <c r="K100" s="57"/>
      <c r="L100" s="57"/>
      <c r="M100" s="57"/>
      <c r="N100" s="64"/>
      <c r="O100" s="61"/>
      <c r="P100" s="62"/>
      <c r="S100" s="81"/>
      <c r="U100" s="247"/>
      <c r="V100" s="248"/>
      <c r="W100" s="253">
        <f t="shared" si="4"/>
        <v>0</v>
      </c>
    </row>
    <row r="101" spans="3:23" ht="15" customHeight="1" thickBot="1" x14ac:dyDescent="0.25">
      <c r="C101" s="93"/>
      <c r="D101" s="270"/>
      <c r="E101" s="268"/>
      <c r="F101" s="293"/>
      <c r="G101" s="310"/>
      <c r="H101" s="94"/>
      <c r="I101" s="94"/>
      <c r="J101" s="388"/>
      <c r="K101" s="95"/>
      <c r="L101" s="95"/>
      <c r="M101" s="95"/>
      <c r="N101" s="96"/>
      <c r="O101" s="389"/>
      <c r="P101" s="390"/>
      <c r="S101" s="81"/>
      <c r="U101" s="247"/>
      <c r="V101" s="248"/>
      <c r="W101" s="253">
        <f t="shared" si="4"/>
        <v>0</v>
      </c>
    </row>
    <row r="102" spans="3:23" ht="15" customHeight="1" x14ac:dyDescent="0.2">
      <c r="C102" s="194"/>
      <c r="D102" s="264"/>
      <c r="E102" s="269"/>
      <c r="F102" s="294"/>
      <c r="G102" s="391"/>
      <c r="H102" s="391"/>
      <c r="I102" s="391"/>
      <c r="J102" s="392"/>
      <c r="K102" s="393"/>
      <c r="L102" s="393"/>
      <c r="M102" s="393"/>
      <c r="N102" s="394"/>
      <c r="O102" s="395"/>
      <c r="P102" s="32"/>
      <c r="S102" s="81"/>
      <c r="U102" s="247"/>
      <c r="V102" s="248"/>
      <c r="W102" s="253"/>
    </row>
    <row r="103" spans="3:23" ht="15" customHeight="1" x14ac:dyDescent="0.2">
      <c r="C103" s="194"/>
      <c r="D103" s="264"/>
      <c r="E103" s="269"/>
      <c r="F103" s="294"/>
      <c r="G103" s="391"/>
      <c r="H103" s="391"/>
      <c r="I103" s="391"/>
      <c r="J103" s="392"/>
      <c r="K103" s="393"/>
      <c r="L103" s="393"/>
      <c r="M103" s="393"/>
      <c r="N103" s="394"/>
      <c r="O103" s="395"/>
      <c r="P103" s="32"/>
      <c r="S103" s="81"/>
      <c r="U103" s="247"/>
      <c r="V103" s="248"/>
      <c r="W103" s="253"/>
    </row>
    <row r="104" spans="3:23" ht="15" customHeight="1" x14ac:dyDescent="0.2">
      <c r="C104" s="194"/>
      <c r="D104" s="264"/>
      <c r="E104" s="269"/>
      <c r="F104" s="294"/>
      <c r="G104" s="391"/>
      <c r="H104" s="391"/>
      <c r="I104" s="391"/>
      <c r="J104" s="392"/>
      <c r="K104" s="393"/>
      <c r="L104" s="393"/>
      <c r="M104" s="393"/>
      <c r="N104" s="394"/>
      <c r="O104" s="395"/>
      <c r="P104" s="32"/>
      <c r="S104" s="81"/>
      <c r="U104" s="247"/>
      <c r="V104" s="248"/>
      <c r="W104" s="253"/>
    </row>
    <row r="105" spans="3:23" ht="15" customHeight="1" x14ac:dyDescent="0.2">
      <c r="C105" s="194"/>
      <c r="D105" s="264"/>
      <c r="E105" s="269"/>
      <c r="F105" s="294"/>
      <c r="G105" s="391"/>
      <c r="H105" s="391"/>
      <c r="I105" s="391"/>
      <c r="J105" s="392"/>
      <c r="K105" s="393"/>
      <c r="L105" s="393"/>
      <c r="M105" s="393"/>
      <c r="N105" s="394"/>
      <c r="O105" s="395"/>
      <c r="P105" s="32"/>
      <c r="S105" s="81"/>
      <c r="U105" s="247"/>
      <c r="V105" s="248"/>
      <c r="W105" s="253"/>
    </row>
    <row r="106" spans="3:23" ht="15" customHeight="1" thickBot="1" x14ac:dyDescent="0.25">
      <c r="C106" s="194"/>
      <c r="D106" s="264"/>
      <c r="E106" s="269"/>
      <c r="F106" s="294"/>
      <c r="G106" s="391"/>
      <c r="H106" s="391"/>
      <c r="I106" s="391"/>
      <c r="J106" s="392"/>
      <c r="K106" s="393"/>
      <c r="L106" s="393"/>
      <c r="M106" s="393"/>
      <c r="N106" s="394"/>
      <c r="O106" s="395"/>
      <c r="P106" s="32"/>
      <c r="S106" s="81"/>
      <c r="U106" s="247"/>
      <c r="V106" s="248"/>
      <c r="W106" s="253"/>
    </row>
    <row r="107" spans="3:23" ht="15" customHeight="1" x14ac:dyDescent="0.2">
      <c r="C107" s="381"/>
      <c r="D107" s="407"/>
      <c r="E107" s="259"/>
      <c r="F107" s="408"/>
      <c r="G107" s="305"/>
      <c r="H107" s="195"/>
      <c r="I107" s="195"/>
      <c r="J107" s="196"/>
      <c r="K107" s="197"/>
      <c r="L107" s="197"/>
      <c r="M107" s="197"/>
      <c r="N107" s="198"/>
      <c r="O107" s="199"/>
      <c r="P107" s="200"/>
      <c r="S107" s="81"/>
      <c r="U107" s="247"/>
      <c r="V107" s="248"/>
      <c r="W107" s="253"/>
    </row>
    <row r="108" spans="3:23" ht="15" customHeight="1" x14ac:dyDescent="0.25">
      <c r="C108" s="4">
        <v>21</v>
      </c>
      <c r="D108" s="271" t="s">
        <v>223</v>
      </c>
      <c r="E108" s="263" t="s">
        <v>15</v>
      </c>
      <c r="F108" s="279">
        <v>289462500</v>
      </c>
      <c r="G108" s="309">
        <v>242533000</v>
      </c>
      <c r="H108" s="167">
        <v>0</v>
      </c>
      <c r="I108" s="75">
        <f>G108+H108</f>
        <v>242533000</v>
      </c>
      <c r="J108" s="76">
        <f>I108/F108*100</f>
        <v>83.787364511810679</v>
      </c>
      <c r="K108" s="54">
        <f>G108</f>
        <v>242533000</v>
      </c>
      <c r="L108" s="54">
        <f>H108</f>
        <v>0</v>
      </c>
      <c r="M108" s="54">
        <f>I108</f>
        <v>242533000</v>
      </c>
      <c r="N108" s="63">
        <f>J108</f>
        <v>83.787364511810679</v>
      </c>
      <c r="O108" s="55">
        <f>N108</f>
        <v>83.787364511810679</v>
      </c>
      <c r="P108" s="62"/>
      <c r="S108" s="81"/>
      <c r="U108" s="247"/>
      <c r="V108" s="248"/>
      <c r="W108" s="253">
        <f t="shared" si="4"/>
        <v>0</v>
      </c>
    </row>
    <row r="109" spans="3:23" ht="15" customHeight="1" x14ac:dyDescent="0.2">
      <c r="C109" s="2"/>
      <c r="D109" s="284" t="s">
        <v>142</v>
      </c>
      <c r="E109" s="263" t="s">
        <v>16</v>
      </c>
      <c r="F109" s="273"/>
      <c r="G109" s="306"/>
      <c r="H109" s="72"/>
      <c r="I109" s="72"/>
      <c r="J109" s="74"/>
      <c r="K109" s="57"/>
      <c r="L109" s="57"/>
      <c r="M109" s="57"/>
      <c r="N109" s="64"/>
      <c r="O109" s="61"/>
      <c r="P109" s="62"/>
      <c r="S109" s="81"/>
      <c r="U109" s="247"/>
      <c r="V109" s="248"/>
      <c r="W109" s="253"/>
    </row>
    <row r="110" spans="3:23" ht="15" customHeight="1" thickBot="1" x14ac:dyDescent="0.25">
      <c r="C110" s="93"/>
      <c r="D110" s="270"/>
      <c r="E110" s="268"/>
      <c r="F110" s="293"/>
      <c r="G110" s="309"/>
      <c r="H110" s="167"/>
      <c r="I110" s="75"/>
      <c r="J110" s="76"/>
      <c r="K110" s="54"/>
      <c r="L110" s="54"/>
      <c r="M110" s="54"/>
      <c r="N110" s="63"/>
      <c r="O110" s="55"/>
      <c r="P110" s="56"/>
      <c r="S110" s="81"/>
      <c r="U110" s="247"/>
      <c r="V110" s="248"/>
      <c r="W110" s="253">
        <f t="shared" si="4"/>
        <v>0</v>
      </c>
    </row>
    <row r="111" spans="3:23" ht="15" customHeight="1" x14ac:dyDescent="0.25">
      <c r="C111" s="184" t="s">
        <v>111</v>
      </c>
      <c r="D111" s="185" t="s">
        <v>89</v>
      </c>
      <c r="E111" s="186" t="s">
        <v>15</v>
      </c>
      <c r="F111" s="273">
        <f>F114+F117+F120</f>
        <v>820493862</v>
      </c>
      <c r="G111" s="306"/>
      <c r="H111" s="72"/>
      <c r="I111" s="72"/>
      <c r="J111" s="74"/>
      <c r="K111" s="57"/>
      <c r="L111" s="57"/>
      <c r="M111" s="57"/>
      <c r="N111" s="64"/>
      <c r="O111" s="61"/>
      <c r="P111" s="62"/>
      <c r="S111" s="81"/>
      <c r="U111" s="247"/>
      <c r="V111" s="248"/>
      <c r="W111" s="253">
        <f t="shared" si="4"/>
        <v>0</v>
      </c>
    </row>
    <row r="112" spans="3:23" ht="15" customHeight="1" x14ac:dyDescent="0.25">
      <c r="C112" s="187"/>
      <c r="D112" s="188" t="s">
        <v>88</v>
      </c>
      <c r="E112" s="189" t="s">
        <v>16</v>
      </c>
      <c r="F112" s="266"/>
      <c r="G112" s="306"/>
      <c r="H112" s="72"/>
      <c r="I112" s="72"/>
      <c r="J112" s="74"/>
      <c r="K112" s="57"/>
      <c r="L112" s="57"/>
      <c r="M112" s="57"/>
      <c r="N112" s="64"/>
      <c r="O112" s="61"/>
      <c r="P112" s="62"/>
      <c r="S112" s="81"/>
      <c r="U112" s="247"/>
      <c r="V112" s="248"/>
      <c r="W112" s="253">
        <f t="shared" si="4"/>
        <v>0</v>
      </c>
    </row>
    <row r="113" spans="3:23" ht="15" customHeight="1" x14ac:dyDescent="0.2">
      <c r="C113" s="2"/>
      <c r="D113" s="264"/>
      <c r="E113" s="261"/>
      <c r="F113" s="266"/>
      <c r="G113" s="309"/>
      <c r="H113" s="167"/>
      <c r="I113" s="75"/>
      <c r="J113" s="76"/>
      <c r="K113" s="54"/>
      <c r="L113" s="54"/>
      <c r="M113" s="54"/>
      <c r="N113" s="63"/>
      <c r="O113" s="55"/>
      <c r="P113" s="56"/>
      <c r="S113" s="81"/>
      <c r="U113" s="247"/>
      <c r="V113" s="248"/>
      <c r="W113" s="253">
        <f t="shared" si="4"/>
        <v>0</v>
      </c>
    </row>
    <row r="114" spans="3:23" ht="15" customHeight="1" x14ac:dyDescent="0.25">
      <c r="C114" s="4">
        <v>22</v>
      </c>
      <c r="D114" s="271" t="s">
        <v>234</v>
      </c>
      <c r="E114" s="263" t="s">
        <v>15</v>
      </c>
      <c r="F114" s="279">
        <v>10523150</v>
      </c>
      <c r="G114" s="309">
        <v>8389925</v>
      </c>
      <c r="H114" s="167">
        <v>0</v>
      </c>
      <c r="I114" s="75">
        <f>G114+H114</f>
        <v>8389925</v>
      </c>
      <c r="J114" s="76">
        <f>I114/F114*100</f>
        <v>79.728265775932115</v>
      </c>
      <c r="K114" s="54">
        <f>G114</f>
        <v>8389925</v>
      </c>
      <c r="L114" s="54">
        <f>H114</f>
        <v>0</v>
      </c>
      <c r="M114" s="54">
        <f>I114</f>
        <v>8389925</v>
      </c>
      <c r="N114" s="63">
        <f>J114</f>
        <v>79.728265775932115</v>
      </c>
      <c r="O114" s="55">
        <f>N114</f>
        <v>79.728265775932115</v>
      </c>
      <c r="P114" s="62"/>
      <c r="S114" s="81"/>
      <c r="U114" s="247"/>
      <c r="V114" s="248"/>
      <c r="W114" s="253">
        <f t="shared" si="4"/>
        <v>0</v>
      </c>
    </row>
    <row r="115" spans="3:23" ht="15" customHeight="1" x14ac:dyDescent="0.2">
      <c r="C115" s="2"/>
      <c r="D115" s="284" t="s">
        <v>166</v>
      </c>
      <c r="E115" s="263" t="s">
        <v>16</v>
      </c>
      <c r="F115" s="273"/>
      <c r="G115" s="306"/>
      <c r="H115" s="304"/>
      <c r="I115" s="72"/>
      <c r="J115" s="73"/>
      <c r="K115" s="57"/>
      <c r="L115" s="57"/>
      <c r="M115" s="57"/>
      <c r="N115" s="64"/>
      <c r="O115" s="58"/>
      <c r="P115" s="60"/>
      <c r="S115" s="240" t="s">
        <v>84</v>
      </c>
      <c r="T115" s="241"/>
      <c r="U115" s="244"/>
      <c r="V115" s="251"/>
      <c r="W115" s="253">
        <f t="shared" si="4"/>
        <v>0</v>
      </c>
    </row>
    <row r="116" spans="3:23" ht="15" customHeight="1" x14ac:dyDescent="0.2">
      <c r="C116" s="2"/>
      <c r="D116" s="264"/>
      <c r="E116" s="261"/>
      <c r="F116" s="266"/>
      <c r="G116" s="309"/>
      <c r="H116" s="167"/>
      <c r="I116" s="75"/>
      <c r="J116" s="76"/>
      <c r="K116" s="54"/>
      <c r="L116" s="54"/>
      <c r="M116" s="54"/>
      <c r="N116" s="63"/>
      <c r="O116" s="55"/>
      <c r="P116" s="56"/>
      <c r="S116" s="191" t="s">
        <v>85</v>
      </c>
      <c r="U116" s="247"/>
      <c r="V116" s="248"/>
      <c r="W116" s="253">
        <f t="shared" si="4"/>
        <v>0</v>
      </c>
    </row>
    <row r="117" spans="3:23" ht="15" customHeight="1" x14ac:dyDescent="0.25">
      <c r="C117" s="4">
        <v>23</v>
      </c>
      <c r="D117" s="271" t="s">
        <v>235</v>
      </c>
      <c r="E117" s="263" t="s">
        <v>15</v>
      </c>
      <c r="F117" s="279">
        <v>244200000</v>
      </c>
      <c r="G117" s="309">
        <v>136676973</v>
      </c>
      <c r="H117" s="167">
        <v>23808159</v>
      </c>
      <c r="I117" s="75">
        <f>G117+H117</f>
        <v>160485132</v>
      </c>
      <c r="J117" s="76">
        <f>I117/F117*100</f>
        <v>65.718727272727278</v>
      </c>
      <c r="K117" s="54">
        <f>G117</f>
        <v>136676973</v>
      </c>
      <c r="L117" s="54">
        <f>H117</f>
        <v>23808159</v>
      </c>
      <c r="M117" s="54">
        <f>I117</f>
        <v>160485132</v>
      </c>
      <c r="N117" s="63">
        <f>J117</f>
        <v>65.718727272727278</v>
      </c>
      <c r="O117" s="55">
        <f>N117</f>
        <v>65.718727272727278</v>
      </c>
      <c r="P117" s="62"/>
      <c r="S117" s="182"/>
      <c r="U117" s="247"/>
      <c r="V117" s="248"/>
      <c r="W117" s="253">
        <f t="shared" si="4"/>
        <v>0</v>
      </c>
    </row>
    <row r="118" spans="3:23" ht="15" customHeight="1" x14ac:dyDescent="0.2">
      <c r="C118" s="2"/>
      <c r="D118" s="284" t="s">
        <v>167</v>
      </c>
      <c r="E118" s="263" t="s">
        <v>16</v>
      </c>
      <c r="F118" s="273"/>
      <c r="G118" s="306"/>
      <c r="H118" s="304"/>
      <c r="I118" s="72"/>
      <c r="J118" s="73"/>
      <c r="K118" s="57"/>
      <c r="L118" s="57"/>
      <c r="M118" s="57"/>
      <c r="N118" s="64"/>
      <c r="O118" s="58"/>
      <c r="P118" s="60"/>
      <c r="S118" s="242" t="s">
        <v>133</v>
      </c>
      <c r="T118" s="241"/>
      <c r="U118" s="244"/>
      <c r="V118" s="251"/>
      <c r="W118" s="253">
        <f t="shared" si="4"/>
        <v>0</v>
      </c>
    </row>
    <row r="119" spans="3:23" ht="15" customHeight="1" x14ac:dyDescent="0.2">
      <c r="C119" s="2"/>
      <c r="D119" s="264"/>
      <c r="E119" s="261"/>
      <c r="F119" s="266"/>
      <c r="G119" s="306"/>
      <c r="H119" s="72"/>
      <c r="I119" s="72"/>
      <c r="J119" s="74"/>
      <c r="K119" s="57"/>
      <c r="L119" s="57"/>
      <c r="M119" s="57"/>
      <c r="N119" s="64"/>
      <c r="O119" s="61"/>
      <c r="P119" s="62"/>
      <c r="S119" s="230" t="s">
        <v>135</v>
      </c>
      <c r="U119" s="247"/>
      <c r="V119" s="248"/>
      <c r="W119" s="253">
        <f t="shared" si="4"/>
        <v>0</v>
      </c>
    </row>
    <row r="120" spans="3:23" ht="15" customHeight="1" x14ac:dyDescent="0.25">
      <c r="C120" s="4">
        <v>24</v>
      </c>
      <c r="D120" s="271" t="s">
        <v>236</v>
      </c>
      <c r="E120" s="263" t="s">
        <v>15</v>
      </c>
      <c r="F120" s="272">
        <v>565770712</v>
      </c>
      <c r="G120" s="309">
        <v>296295975</v>
      </c>
      <c r="H120" s="167">
        <v>29894400</v>
      </c>
      <c r="I120" s="75">
        <f>G120+H120</f>
        <v>326190375</v>
      </c>
      <c r="J120" s="76">
        <f>I120/F120*100</f>
        <v>57.654164148390905</v>
      </c>
      <c r="K120" s="54">
        <f>G120</f>
        <v>296295975</v>
      </c>
      <c r="L120" s="54">
        <f>H120</f>
        <v>29894400</v>
      </c>
      <c r="M120" s="54">
        <f>I120</f>
        <v>326190375</v>
      </c>
      <c r="N120" s="63">
        <f>J120</f>
        <v>57.654164148390905</v>
      </c>
      <c r="O120" s="55">
        <f>N120</f>
        <v>57.654164148390905</v>
      </c>
      <c r="P120" s="62"/>
      <c r="S120" s="182" t="s">
        <v>134</v>
      </c>
      <c r="U120" s="247"/>
      <c r="V120" s="248"/>
      <c r="W120" s="253">
        <f t="shared" si="4"/>
        <v>0</v>
      </c>
    </row>
    <row r="121" spans="3:23" ht="15" customHeight="1" x14ac:dyDescent="0.2">
      <c r="C121" s="2"/>
      <c r="D121" s="284" t="s">
        <v>143</v>
      </c>
      <c r="E121" s="263" t="s">
        <v>16</v>
      </c>
      <c r="F121" s="273"/>
      <c r="G121" s="306"/>
      <c r="H121" s="72"/>
      <c r="I121" s="72"/>
      <c r="J121" s="74"/>
      <c r="K121" s="57"/>
      <c r="L121" s="57"/>
      <c r="M121" s="57"/>
      <c r="N121" s="64"/>
      <c r="O121" s="61"/>
      <c r="P121" s="62"/>
      <c r="S121" s="182"/>
      <c r="U121" s="247"/>
      <c r="V121" s="248"/>
      <c r="W121" s="253">
        <f t="shared" si="4"/>
        <v>0</v>
      </c>
    </row>
    <row r="122" spans="3:23" ht="15" customHeight="1" x14ac:dyDescent="0.2">
      <c r="C122" s="2"/>
      <c r="D122" s="264"/>
      <c r="E122" s="261"/>
      <c r="F122" s="266"/>
      <c r="G122" s="309"/>
      <c r="H122" s="167"/>
      <c r="I122" s="75"/>
      <c r="J122" s="76"/>
      <c r="K122" s="54"/>
      <c r="L122" s="54"/>
      <c r="M122" s="54"/>
      <c r="N122" s="63"/>
      <c r="O122" s="55"/>
      <c r="P122" s="56"/>
      <c r="S122" s="242" t="s">
        <v>136</v>
      </c>
      <c r="T122" s="241"/>
      <c r="U122" s="244"/>
      <c r="V122" s="251"/>
      <c r="W122" s="253">
        <f t="shared" si="4"/>
        <v>0</v>
      </c>
    </row>
    <row r="123" spans="3:23" ht="15" customHeight="1" x14ac:dyDescent="0.25">
      <c r="C123" s="184" t="s">
        <v>111</v>
      </c>
      <c r="D123" s="185" t="s">
        <v>90</v>
      </c>
      <c r="E123" s="186" t="s">
        <v>15</v>
      </c>
      <c r="F123" s="273">
        <f>F126+F129+F132+F135</f>
        <v>583565500</v>
      </c>
      <c r="G123" s="309">
        <v>0</v>
      </c>
      <c r="H123" s="167">
        <v>0</v>
      </c>
      <c r="I123" s="75">
        <f>G123+H123</f>
        <v>0</v>
      </c>
      <c r="J123" s="76">
        <f>I123/F123*100</f>
        <v>0</v>
      </c>
      <c r="K123" s="54">
        <f>G123</f>
        <v>0</v>
      </c>
      <c r="L123" s="54">
        <f>H123</f>
        <v>0</v>
      </c>
      <c r="M123" s="54">
        <f>I123</f>
        <v>0</v>
      </c>
      <c r="N123" s="63">
        <f>J123</f>
        <v>0</v>
      </c>
      <c r="O123" s="55">
        <f>N123</f>
        <v>0</v>
      </c>
      <c r="P123" s="62"/>
      <c r="S123" s="230" t="s">
        <v>137</v>
      </c>
      <c r="U123" s="247"/>
      <c r="V123" s="248"/>
      <c r="W123" s="253">
        <f t="shared" si="4"/>
        <v>0</v>
      </c>
    </row>
    <row r="124" spans="3:23" ht="15" customHeight="1" x14ac:dyDescent="0.25">
      <c r="C124" s="187"/>
      <c r="D124" s="188" t="s">
        <v>171</v>
      </c>
      <c r="E124" s="189" t="s">
        <v>16</v>
      </c>
      <c r="F124" s="280"/>
      <c r="G124" s="306"/>
      <c r="H124" s="72"/>
      <c r="I124" s="72"/>
      <c r="J124" s="74"/>
      <c r="K124" s="57"/>
      <c r="L124" s="57"/>
      <c r="M124" s="57"/>
      <c r="N124" s="64"/>
      <c r="O124" s="61"/>
      <c r="P124" s="62"/>
      <c r="S124" s="182"/>
      <c r="U124" s="247"/>
      <c r="V124" s="248"/>
      <c r="W124" s="253">
        <f t="shared" si="4"/>
        <v>0</v>
      </c>
    </row>
    <row r="125" spans="3:23" ht="15" customHeight="1" x14ac:dyDescent="0.25">
      <c r="C125" s="187"/>
      <c r="D125" s="267"/>
      <c r="E125" s="261"/>
      <c r="F125" s="273"/>
      <c r="G125" s="309"/>
      <c r="H125" s="167"/>
      <c r="I125" s="75"/>
      <c r="J125" s="76"/>
      <c r="K125" s="54"/>
      <c r="L125" s="54"/>
      <c r="M125" s="54"/>
      <c r="N125" s="63"/>
      <c r="O125" s="55"/>
      <c r="P125" s="56"/>
      <c r="S125" s="242" t="s">
        <v>138</v>
      </c>
      <c r="T125" s="241"/>
      <c r="U125" s="245">
        <v>5443750</v>
      </c>
      <c r="V125" s="246"/>
      <c r="W125" s="253">
        <f t="shared" si="4"/>
        <v>5443750</v>
      </c>
    </row>
    <row r="126" spans="3:23" ht="15" customHeight="1" x14ac:dyDescent="0.25">
      <c r="C126" s="4">
        <v>25</v>
      </c>
      <c r="D126" s="271" t="s">
        <v>237</v>
      </c>
      <c r="E126" s="263" t="s">
        <v>15</v>
      </c>
      <c r="F126" s="279">
        <v>327130000</v>
      </c>
      <c r="G126" s="309">
        <v>152127757</v>
      </c>
      <c r="H126" s="167">
        <v>22557261</v>
      </c>
      <c r="I126" s="75">
        <f>G126+H126</f>
        <v>174685018</v>
      </c>
      <c r="J126" s="76">
        <f>I126/F126*100</f>
        <v>53.399265735334581</v>
      </c>
      <c r="K126" s="54">
        <f>G126</f>
        <v>152127757</v>
      </c>
      <c r="L126" s="54">
        <f>H126</f>
        <v>22557261</v>
      </c>
      <c r="M126" s="54">
        <f>I126</f>
        <v>174685018</v>
      </c>
      <c r="N126" s="63">
        <f>J126</f>
        <v>53.399265735334581</v>
      </c>
      <c r="O126" s="55">
        <f>N126</f>
        <v>53.399265735334581</v>
      </c>
      <c r="P126" s="62"/>
      <c r="S126" s="230" t="s">
        <v>139</v>
      </c>
      <c r="U126" s="247"/>
      <c r="V126" s="248"/>
      <c r="W126" s="253">
        <f t="shared" si="4"/>
        <v>0</v>
      </c>
    </row>
    <row r="127" spans="3:23" ht="15" customHeight="1" x14ac:dyDescent="0.2">
      <c r="C127" s="2"/>
      <c r="D127" s="284" t="s">
        <v>168</v>
      </c>
      <c r="E127" s="263" t="s">
        <v>16</v>
      </c>
      <c r="F127" s="273"/>
      <c r="G127" s="306"/>
      <c r="H127" s="72"/>
      <c r="I127" s="72"/>
      <c r="J127" s="74"/>
      <c r="K127" s="57"/>
      <c r="L127" s="57"/>
      <c r="M127" s="57"/>
      <c r="N127" s="64"/>
      <c r="O127" s="61"/>
      <c r="P127" s="62"/>
      <c r="S127" s="182"/>
      <c r="U127" s="247"/>
      <c r="V127" s="248"/>
      <c r="W127" s="253">
        <f t="shared" si="4"/>
        <v>0</v>
      </c>
    </row>
    <row r="128" spans="3:23" ht="15" customHeight="1" x14ac:dyDescent="0.2">
      <c r="C128" s="2"/>
      <c r="D128" s="264"/>
      <c r="E128" s="261"/>
      <c r="F128" s="266"/>
      <c r="G128" s="309"/>
      <c r="H128" s="167"/>
      <c r="I128" s="75"/>
      <c r="J128" s="76"/>
      <c r="K128" s="54"/>
      <c r="L128" s="54"/>
      <c r="M128" s="54"/>
      <c r="N128" s="63"/>
      <c r="O128" s="55"/>
      <c r="P128" s="56"/>
      <c r="S128" s="242" t="s">
        <v>140</v>
      </c>
      <c r="T128" s="241"/>
      <c r="U128" s="245">
        <v>45330000</v>
      </c>
      <c r="V128" s="246"/>
      <c r="W128" s="253">
        <f t="shared" si="4"/>
        <v>45330000</v>
      </c>
    </row>
    <row r="129" spans="3:23" ht="15" customHeight="1" x14ac:dyDescent="0.25">
      <c r="C129" s="4">
        <v>26</v>
      </c>
      <c r="D129" s="271" t="s">
        <v>238</v>
      </c>
      <c r="E129" s="263" t="s">
        <v>15</v>
      </c>
      <c r="F129" s="279">
        <v>9975000</v>
      </c>
      <c r="G129" s="309">
        <v>9950000</v>
      </c>
      <c r="H129" s="167">
        <v>0</v>
      </c>
      <c r="I129" s="75">
        <f>G129+H129</f>
        <v>9950000</v>
      </c>
      <c r="J129" s="76">
        <f>I129/F129*100</f>
        <v>99.749373433583955</v>
      </c>
      <c r="K129" s="54">
        <f>G129</f>
        <v>9950000</v>
      </c>
      <c r="L129" s="54">
        <f>H129</f>
        <v>0</v>
      </c>
      <c r="M129" s="54">
        <f>I129</f>
        <v>9950000</v>
      </c>
      <c r="N129" s="63">
        <f>J129</f>
        <v>99.749373433583955</v>
      </c>
      <c r="O129" s="55">
        <f>N129</f>
        <v>99.749373433583955</v>
      </c>
      <c r="P129" s="62"/>
      <c r="S129" s="230" t="s">
        <v>141</v>
      </c>
      <c r="U129" s="247"/>
      <c r="V129" s="248"/>
      <c r="W129" s="253">
        <f t="shared" si="4"/>
        <v>0</v>
      </c>
    </row>
    <row r="130" spans="3:23" ht="15" customHeight="1" x14ac:dyDescent="0.2">
      <c r="C130" s="2"/>
      <c r="D130" s="284" t="s">
        <v>144</v>
      </c>
      <c r="E130" s="263" t="s">
        <v>16</v>
      </c>
      <c r="F130" s="273"/>
      <c r="G130" s="306"/>
      <c r="H130" s="72"/>
      <c r="I130" s="72"/>
      <c r="J130" s="74"/>
      <c r="K130" s="57"/>
      <c r="L130" s="57"/>
      <c r="M130" s="57"/>
      <c r="N130" s="64"/>
      <c r="O130" s="61"/>
      <c r="P130" s="62"/>
      <c r="S130" s="182" t="s">
        <v>0</v>
      </c>
      <c r="U130" s="247"/>
      <c r="V130" s="248"/>
      <c r="W130" s="253">
        <f t="shared" si="4"/>
        <v>0</v>
      </c>
    </row>
    <row r="131" spans="3:23" ht="15" customHeight="1" x14ac:dyDescent="0.2">
      <c r="C131" s="2"/>
      <c r="D131" s="264"/>
      <c r="E131" s="261"/>
      <c r="F131" s="266"/>
      <c r="G131" s="309"/>
      <c r="H131" s="167"/>
      <c r="I131" s="75"/>
      <c r="J131" s="76"/>
      <c r="K131" s="54"/>
      <c r="L131" s="54"/>
      <c r="M131" s="54"/>
      <c r="N131" s="63"/>
      <c r="O131" s="55"/>
      <c r="P131" s="56"/>
      <c r="S131" s="182"/>
      <c r="U131" s="247"/>
      <c r="V131" s="248"/>
      <c r="W131" s="253">
        <f t="shared" si="4"/>
        <v>0</v>
      </c>
    </row>
    <row r="132" spans="3:23" ht="15" customHeight="1" x14ac:dyDescent="0.25">
      <c r="C132" s="4">
        <v>27</v>
      </c>
      <c r="D132" s="271" t="s">
        <v>239</v>
      </c>
      <c r="E132" s="263" t="s">
        <v>15</v>
      </c>
      <c r="F132" s="279">
        <v>39358000</v>
      </c>
      <c r="G132" s="325">
        <v>24101000</v>
      </c>
      <c r="H132" s="167">
        <v>2150000</v>
      </c>
      <c r="I132" s="75">
        <f>G132+H132</f>
        <v>26251000</v>
      </c>
      <c r="J132" s="76">
        <f>I132/F132*100</f>
        <v>66.698002947304232</v>
      </c>
      <c r="K132" s="54">
        <f>G132</f>
        <v>24101000</v>
      </c>
      <c r="L132" s="54">
        <f>H132</f>
        <v>2150000</v>
      </c>
      <c r="M132" s="54">
        <f>I132</f>
        <v>26251000</v>
      </c>
      <c r="N132" s="63">
        <f>J132</f>
        <v>66.698002947304232</v>
      </c>
      <c r="O132" s="55">
        <f>N132</f>
        <v>66.698002947304232</v>
      </c>
      <c r="P132" s="324"/>
      <c r="S132" s="240" t="s">
        <v>86</v>
      </c>
      <c r="T132" s="241"/>
      <c r="U132" s="245"/>
      <c r="V132" s="246"/>
      <c r="W132" s="253">
        <f t="shared" si="4"/>
        <v>0</v>
      </c>
    </row>
    <row r="133" spans="3:23" ht="15" customHeight="1" x14ac:dyDescent="0.2">
      <c r="C133" s="2"/>
      <c r="D133" s="284" t="s">
        <v>145</v>
      </c>
      <c r="E133" s="263" t="s">
        <v>16</v>
      </c>
      <c r="F133" s="285"/>
      <c r="G133" s="319"/>
      <c r="H133" s="72"/>
      <c r="I133" s="72"/>
      <c r="J133" s="74"/>
      <c r="K133" s="57"/>
      <c r="L133" s="57"/>
      <c r="M133" s="57"/>
      <c r="N133" s="64"/>
      <c r="O133" s="61"/>
      <c r="P133" s="320"/>
      <c r="S133" s="191" t="s">
        <v>87</v>
      </c>
      <c r="U133" s="247"/>
      <c r="V133" s="248"/>
      <c r="W133" s="253">
        <f t="shared" si="4"/>
        <v>0</v>
      </c>
    </row>
    <row r="134" spans="3:23" ht="15" customHeight="1" x14ac:dyDescent="0.2">
      <c r="C134" s="2"/>
      <c r="D134" s="264"/>
      <c r="E134" s="261"/>
      <c r="F134" s="294"/>
      <c r="G134" s="321"/>
      <c r="H134" s="326"/>
      <c r="I134" s="326"/>
      <c r="J134" s="326"/>
      <c r="K134" s="326"/>
      <c r="L134" s="326"/>
      <c r="M134" s="326"/>
      <c r="N134" s="326"/>
      <c r="O134" s="326"/>
      <c r="P134" s="320"/>
      <c r="S134" s="92"/>
      <c r="U134" s="247"/>
      <c r="V134" s="248"/>
      <c r="W134" s="252"/>
    </row>
    <row r="135" spans="3:23" ht="15" customHeight="1" x14ac:dyDescent="0.25">
      <c r="C135" s="4">
        <v>28</v>
      </c>
      <c r="D135" s="271" t="s">
        <v>240</v>
      </c>
      <c r="E135" s="263" t="s">
        <v>15</v>
      </c>
      <c r="F135" s="299">
        <v>207102500</v>
      </c>
      <c r="G135" s="325">
        <v>145340000</v>
      </c>
      <c r="H135" s="167">
        <v>0</v>
      </c>
      <c r="I135" s="75">
        <f>G135+H135</f>
        <v>145340000</v>
      </c>
      <c r="J135" s="76">
        <f>I135/F135*100</f>
        <v>70.177810504460354</v>
      </c>
      <c r="K135" s="54">
        <f>G135</f>
        <v>145340000</v>
      </c>
      <c r="L135" s="54">
        <f>H135</f>
        <v>0</v>
      </c>
      <c r="M135" s="54">
        <f>I135</f>
        <v>145340000</v>
      </c>
      <c r="N135" s="63">
        <f>J135</f>
        <v>70.177810504460354</v>
      </c>
      <c r="O135" s="55">
        <f>N135</f>
        <v>70.177810504460354</v>
      </c>
      <c r="P135" s="320"/>
      <c r="S135" s="92"/>
      <c r="U135" s="247"/>
      <c r="V135" s="248"/>
      <c r="W135" s="252"/>
    </row>
    <row r="136" spans="3:23" ht="15" customHeight="1" x14ac:dyDescent="0.2">
      <c r="C136" s="2"/>
      <c r="D136" s="284" t="s">
        <v>169</v>
      </c>
      <c r="E136" s="263" t="s">
        <v>16</v>
      </c>
      <c r="F136" s="285"/>
      <c r="G136" s="321"/>
      <c r="H136" s="327"/>
      <c r="I136" s="326"/>
      <c r="J136" s="326"/>
      <c r="K136" s="326"/>
      <c r="L136" s="326"/>
      <c r="M136" s="326"/>
      <c r="N136" s="328"/>
      <c r="O136" s="326"/>
      <c r="P136" s="320"/>
      <c r="S136" s="65"/>
      <c r="U136" s="247"/>
      <c r="V136" s="248"/>
      <c r="W136" s="252"/>
    </row>
    <row r="137" spans="3:23" ht="15" customHeight="1" thickBot="1" x14ac:dyDescent="0.25">
      <c r="C137" s="93"/>
      <c r="D137" s="179"/>
      <c r="E137" s="162"/>
      <c r="F137" s="318"/>
      <c r="G137" s="322"/>
      <c r="H137" s="329"/>
      <c r="I137" s="329"/>
      <c r="J137" s="329"/>
      <c r="K137" s="329"/>
      <c r="L137" s="329"/>
      <c r="M137" s="329"/>
      <c r="N137" s="330"/>
      <c r="O137" s="329"/>
      <c r="P137" s="323"/>
      <c r="U137" s="247"/>
      <c r="V137" s="248"/>
      <c r="W137" s="252"/>
    </row>
    <row r="138" spans="3:23" ht="20.100000000000001" customHeight="1" x14ac:dyDescent="0.2">
      <c r="N138" s="77"/>
      <c r="U138" s="247"/>
      <c r="V138" s="248"/>
      <c r="W138" s="252"/>
    </row>
    <row r="139" spans="3:23" ht="20.100000000000001" customHeight="1" x14ac:dyDescent="0.2">
      <c r="N139" s="77" t="s">
        <v>51</v>
      </c>
      <c r="U139" s="247"/>
      <c r="V139" s="248"/>
      <c r="W139" s="252"/>
    </row>
    <row r="140" spans="3:23" ht="20.100000000000001" customHeight="1" x14ac:dyDescent="0.2">
      <c r="N140" s="180" t="s">
        <v>72</v>
      </c>
      <c r="U140" s="247"/>
      <c r="V140" s="248"/>
      <c r="W140" s="252"/>
    </row>
    <row r="141" spans="3:23" ht="20.100000000000001" customHeight="1" x14ac:dyDescent="0.2">
      <c r="N141" s="29" t="s">
        <v>17</v>
      </c>
      <c r="U141" s="247"/>
      <c r="V141" s="248"/>
      <c r="W141" s="252"/>
    </row>
    <row r="142" spans="3:23" ht="20.100000000000001" customHeight="1" x14ac:dyDescent="0.2">
      <c r="N142" s="29"/>
      <c r="U142" s="247"/>
      <c r="V142" s="248"/>
      <c r="W142" s="252"/>
    </row>
    <row r="143" spans="3:23" ht="20.100000000000001" customHeight="1" x14ac:dyDescent="0.2">
      <c r="N143" s="29"/>
      <c r="U143" s="247"/>
      <c r="V143" s="248"/>
      <c r="W143" s="252"/>
    </row>
    <row r="144" spans="3:23" ht="20.100000000000001" customHeight="1" x14ac:dyDescent="0.2">
      <c r="N144" s="31"/>
      <c r="U144" s="247"/>
      <c r="V144" s="248"/>
      <c r="W144" s="252"/>
    </row>
    <row r="145" spans="14:23" ht="20.100000000000001" customHeight="1" x14ac:dyDescent="0.2">
      <c r="N145" s="70"/>
      <c r="U145" s="247"/>
      <c r="V145" s="248"/>
      <c r="W145" s="252"/>
    </row>
    <row r="146" spans="14:23" ht="20.100000000000001" customHeight="1" x14ac:dyDescent="0.2">
      <c r="N146" s="71"/>
      <c r="U146" s="247"/>
      <c r="V146" s="248"/>
      <c r="W146" s="252"/>
    </row>
    <row r="147" spans="14:23" ht="20.100000000000001" customHeight="1" x14ac:dyDescent="0.2">
      <c r="N147" s="35"/>
      <c r="U147" s="247"/>
      <c r="V147" s="248"/>
      <c r="W147" s="252"/>
    </row>
    <row r="148" spans="14:23" ht="20.100000000000001" customHeight="1" x14ac:dyDescent="0.2">
      <c r="N148" s="35"/>
      <c r="U148" s="247"/>
      <c r="V148" s="248"/>
      <c r="W148" s="252"/>
    </row>
    <row r="149" spans="14:23" ht="20.100000000000001" customHeight="1" x14ac:dyDescent="0.2">
      <c r="N149" s="35"/>
    </row>
    <row r="150" spans="14:23" ht="20.100000000000001" customHeight="1" x14ac:dyDescent="0.2">
      <c r="N150" s="35"/>
    </row>
    <row r="151" spans="14:23" ht="20.100000000000001" customHeight="1" x14ac:dyDescent="0.2">
      <c r="N151" s="35"/>
    </row>
    <row r="152" spans="14:23" ht="20.100000000000001" customHeight="1" x14ac:dyDescent="0.2">
      <c r="N152" s="35"/>
    </row>
    <row r="153" spans="14:23" ht="20.100000000000001" customHeight="1" x14ac:dyDescent="0.2">
      <c r="N153" s="35"/>
    </row>
    <row r="154" spans="14:23" ht="20.100000000000001" customHeight="1" x14ac:dyDescent="0.2">
      <c r="N154" s="35"/>
    </row>
    <row r="155" spans="14:23" x14ac:dyDescent="0.2">
      <c r="N155" s="35"/>
    </row>
    <row r="156" spans="14:23" x14ac:dyDescent="0.2">
      <c r="N156" s="35"/>
    </row>
    <row r="157" spans="14:23" x14ac:dyDescent="0.2">
      <c r="N157" s="35"/>
    </row>
    <row r="158" spans="14:23" x14ac:dyDescent="0.2">
      <c r="N158" s="35"/>
    </row>
    <row r="159" spans="14:23" x14ac:dyDescent="0.2">
      <c r="N159" s="35"/>
    </row>
    <row r="160" spans="14:23" x14ac:dyDescent="0.2">
      <c r="N160" s="35"/>
    </row>
    <row r="161" spans="14:14" x14ac:dyDescent="0.2">
      <c r="N161" s="35"/>
    </row>
    <row r="162" spans="14:14" x14ac:dyDescent="0.2">
      <c r="N162" s="35"/>
    </row>
    <row r="163" spans="14:14" x14ac:dyDescent="0.2">
      <c r="N163" s="35"/>
    </row>
  </sheetData>
  <mergeCells count="8">
    <mergeCell ref="S19:S20"/>
    <mergeCell ref="U10:V10"/>
    <mergeCell ref="W10:W11"/>
    <mergeCell ref="C2:P2"/>
    <mergeCell ref="C3:P3"/>
    <mergeCell ref="G10:J10"/>
    <mergeCell ref="K10:N10"/>
    <mergeCell ref="E14:F14"/>
  </mergeCells>
  <printOptions horizontalCentered="1"/>
  <pageMargins left="7.874015748031496E-2" right="0.19685039370078741" top="0.47244094488188981" bottom="0.47244094488188981" header="0.31496062992125984" footer="0.31496062992125984"/>
  <pageSetup paperSize="5" scale="70" orientation="landscape" horizontalDpi="4294967292" verticalDpi="4294967293" r:id="rId1"/>
  <headerFooter alignWithMargins="0">
    <oddFooter>&amp;RDAK TRANS    Form -3   &amp;P--&amp;N</oddFooter>
  </headerFooter>
  <colBreaks count="1" manualBreakCount="1">
    <brk id="17" max="2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754"/>
  <sheetViews>
    <sheetView view="pageBreakPreview" topLeftCell="B1" zoomScale="80" zoomScaleSheetLayoutView="80" workbookViewId="0">
      <selection activeCell="F7" sqref="F7"/>
    </sheetView>
  </sheetViews>
  <sheetFormatPr defaultRowHeight="15" customHeight="1" x14ac:dyDescent="0.2"/>
  <cols>
    <col min="1" max="1" width="4" style="114" hidden="1" customWidth="1"/>
    <col min="2" max="2" width="1.28515625" style="114" customWidth="1"/>
    <col min="3" max="3" width="5" style="114" customWidth="1"/>
    <col min="4" max="4" width="77.5703125" style="114" customWidth="1"/>
    <col min="5" max="5" width="2.28515625" style="114" customWidth="1"/>
    <col min="6" max="6" width="16.42578125" style="114" customWidth="1"/>
    <col min="7" max="7" width="18.5703125" style="114" customWidth="1"/>
    <col min="8" max="8" width="17" style="114" customWidth="1"/>
    <col min="9" max="9" width="17.140625" style="114" customWidth="1"/>
    <col min="10" max="10" width="15.140625" style="114" customWidth="1"/>
    <col min="11" max="11" width="8" style="114" customWidth="1"/>
    <col min="12" max="12" width="8.28515625" style="114" customWidth="1"/>
    <col min="13" max="13" width="8.140625" style="114" customWidth="1"/>
    <col min="14" max="14" width="8" style="114" customWidth="1"/>
    <col min="15" max="15" width="8.7109375" style="114" customWidth="1"/>
    <col min="16" max="16" width="3.28515625" style="114" customWidth="1"/>
    <col min="17" max="17" width="12.28515625" style="114" bestFit="1" customWidth="1"/>
    <col min="18" max="18" width="17" style="114" customWidth="1"/>
    <col min="19" max="16384" width="9.140625" style="114"/>
  </cols>
  <sheetData>
    <row r="1" spans="3:17" s="108" customFormat="1" ht="15" customHeight="1" x14ac:dyDescent="0.2">
      <c r="C1" s="510" t="s">
        <v>52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</row>
    <row r="2" spans="3:17" s="108" customFormat="1" ht="15" customHeight="1" x14ac:dyDescent="0.2"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</row>
    <row r="3" spans="3:17" s="111" customFormat="1" ht="15" customHeight="1" x14ac:dyDescent="0.2">
      <c r="C3" s="109" t="s">
        <v>0</v>
      </c>
      <c r="D3" s="109"/>
      <c r="E3" s="109" t="s">
        <v>1</v>
      </c>
      <c r="F3" s="109" t="s">
        <v>73</v>
      </c>
      <c r="G3" s="110"/>
    </row>
    <row r="4" spans="3:17" s="111" customFormat="1" ht="15" customHeight="1" x14ac:dyDescent="0.2">
      <c r="C4" s="109" t="s">
        <v>2</v>
      </c>
      <c r="D4" s="109"/>
      <c r="E4" s="109" t="s">
        <v>1</v>
      </c>
      <c r="F4" s="109" t="s">
        <v>53</v>
      </c>
      <c r="G4" s="110"/>
    </row>
    <row r="5" spans="3:17" s="111" customFormat="1" ht="15" customHeight="1" x14ac:dyDescent="0.2">
      <c r="C5" s="109" t="s">
        <v>3</v>
      </c>
      <c r="D5" s="109"/>
      <c r="E5" s="109" t="s">
        <v>1</v>
      </c>
      <c r="F5" s="112">
        <v>2024</v>
      </c>
      <c r="G5" s="110"/>
    </row>
    <row r="6" spans="3:17" s="111" customFormat="1" ht="15" customHeight="1" x14ac:dyDescent="0.2">
      <c r="C6" s="109" t="s">
        <v>54</v>
      </c>
      <c r="D6" s="109"/>
      <c r="E6" s="109" t="s">
        <v>1</v>
      </c>
      <c r="F6" s="113" t="s">
        <v>258</v>
      </c>
      <c r="G6" s="110"/>
    </row>
    <row r="7" spans="3:17" ht="15" customHeight="1" thickBot="1" x14ac:dyDescent="0.25">
      <c r="O7" s="115" t="s">
        <v>55</v>
      </c>
    </row>
    <row r="8" spans="3:17" ht="15" customHeight="1" x14ac:dyDescent="0.2">
      <c r="C8" s="116"/>
      <c r="D8" s="117"/>
      <c r="E8" s="107"/>
      <c r="F8" s="118"/>
      <c r="G8" s="117"/>
      <c r="H8" s="511" t="s">
        <v>56</v>
      </c>
      <c r="I8" s="512"/>
      <c r="J8" s="117"/>
      <c r="K8" s="513" t="s">
        <v>44</v>
      </c>
      <c r="L8" s="514"/>
      <c r="M8" s="513" t="s">
        <v>57</v>
      </c>
      <c r="N8" s="514"/>
      <c r="O8" s="119"/>
    </row>
    <row r="9" spans="3:17" ht="15" customHeight="1" x14ac:dyDescent="0.2">
      <c r="C9" s="120" t="s">
        <v>6</v>
      </c>
      <c r="D9" s="121" t="s">
        <v>7</v>
      </c>
      <c r="E9" s="82"/>
      <c r="F9" s="122" t="s">
        <v>8</v>
      </c>
      <c r="G9" s="121" t="s">
        <v>58</v>
      </c>
      <c r="H9" s="123"/>
      <c r="I9" s="123"/>
      <c r="J9" s="121" t="s">
        <v>59</v>
      </c>
      <c r="K9" s="124"/>
      <c r="L9" s="124"/>
      <c r="M9" s="124"/>
      <c r="N9" s="123"/>
      <c r="O9" s="125" t="s">
        <v>170</v>
      </c>
    </row>
    <row r="10" spans="3:17" ht="15" customHeight="1" x14ac:dyDescent="0.2">
      <c r="C10" s="120"/>
      <c r="D10" s="121" t="s">
        <v>9</v>
      </c>
      <c r="E10" s="82" t="s">
        <v>10</v>
      </c>
      <c r="F10" s="126" t="s">
        <v>11</v>
      </c>
      <c r="G10" s="121" t="s">
        <v>60</v>
      </c>
      <c r="H10" s="121" t="s">
        <v>61</v>
      </c>
      <c r="I10" s="121" t="s">
        <v>62</v>
      </c>
      <c r="J10" s="121" t="s">
        <v>63</v>
      </c>
      <c r="K10" s="82" t="s">
        <v>64</v>
      </c>
      <c r="L10" s="82" t="s">
        <v>65</v>
      </c>
      <c r="M10" s="82" t="s">
        <v>64</v>
      </c>
      <c r="N10" s="82" t="s">
        <v>65</v>
      </c>
      <c r="O10" s="125"/>
    </row>
    <row r="11" spans="3:17" ht="15" customHeight="1" thickBot="1" x14ac:dyDescent="0.25">
      <c r="C11" s="120"/>
      <c r="D11" s="121"/>
      <c r="E11" s="82" t="s">
        <v>12</v>
      </c>
      <c r="F11" s="126" t="s">
        <v>13</v>
      </c>
      <c r="G11" s="121"/>
      <c r="H11" s="121"/>
      <c r="I11" s="121"/>
      <c r="J11" s="121"/>
      <c r="K11" s="82"/>
      <c r="L11" s="82"/>
      <c r="M11" s="82"/>
      <c r="N11" s="82"/>
      <c r="O11" s="125"/>
    </row>
    <row r="12" spans="3:17" ht="15" customHeight="1" thickTop="1" x14ac:dyDescent="0.2">
      <c r="C12" s="127">
        <v>1</v>
      </c>
      <c r="D12" s="128">
        <v>2</v>
      </c>
      <c r="E12" s="508">
        <v>3</v>
      </c>
      <c r="F12" s="509"/>
      <c r="G12" s="128">
        <v>4</v>
      </c>
      <c r="H12" s="128">
        <v>5</v>
      </c>
      <c r="I12" s="128">
        <v>6</v>
      </c>
      <c r="J12" s="128">
        <v>7</v>
      </c>
      <c r="K12" s="129" t="s">
        <v>66</v>
      </c>
      <c r="L12" s="129" t="s">
        <v>67</v>
      </c>
      <c r="M12" s="129" t="s">
        <v>68</v>
      </c>
      <c r="N12" s="130">
        <v>11</v>
      </c>
      <c r="O12" s="131">
        <v>12</v>
      </c>
      <c r="Q12" s="132"/>
    </row>
    <row r="13" spans="3:17" ht="15" customHeight="1" x14ac:dyDescent="0.2">
      <c r="C13" s="83"/>
      <c r="D13" s="84" t="s">
        <v>50</v>
      </c>
      <c r="E13" s="85"/>
      <c r="F13" s="86"/>
      <c r="G13" s="133"/>
      <c r="H13" s="133"/>
      <c r="I13" s="133"/>
      <c r="J13" s="103"/>
      <c r="K13" s="133"/>
      <c r="L13" s="133"/>
      <c r="M13" s="133"/>
      <c r="N13" s="133"/>
      <c r="O13" s="99"/>
      <c r="Q13" s="132"/>
    </row>
    <row r="14" spans="3:17" ht="15" customHeight="1" x14ac:dyDescent="0.2">
      <c r="C14" s="83" t="s">
        <v>14</v>
      </c>
      <c r="D14" s="84" t="s">
        <v>75</v>
      </c>
      <c r="E14" s="87"/>
      <c r="F14" s="88"/>
      <c r="G14" s="133"/>
      <c r="H14" s="133"/>
      <c r="I14" s="133"/>
      <c r="J14" s="103"/>
      <c r="K14" s="133"/>
      <c r="L14" s="133"/>
      <c r="M14" s="133"/>
      <c r="N14" s="133"/>
      <c r="O14" s="99"/>
      <c r="Q14" s="132"/>
    </row>
    <row r="15" spans="3:17" ht="14.1" customHeight="1" x14ac:dyDescent="0.2">
      <c r="C15" s="89"/>
      <c r="D15" s="90" t="s">
        <v>74</v>
      </c>
      <c r="E15" s="87"/>
      <c r="F15" s="91"/>
      <c r="G15" s="134"/>
      <c r="H15" s="134"/>
      <c r="I15" s="134"/>
      <c r="J15" s="135"/>
      <c r="K15" s="134"/>
      <c r="L15" s="134"/>
      <c r="M15" s="134"/>
      <c r="N15" s="134"/>
      <c r="O15" s="99"/>
      <c r="Q15" s="132"/>
    </row>
    <row r="16" spans="3:17" ht="15" customHeight="1" x14ac:dyDescent="0.25">
      <c r="C16" s="184" t="s">
        <v>146</v>
      </c>
      <c r="D16" s="185" t="s">
        <v>76</v>
      </c>
      <c r="E16" s="186" t="s">
        <v>15</v>
      </c>
      <c r="F16" s="193">
        <f>F19+F22+F25+F28+F31+F34+F37</f>
        <v>364905939</v>
      </c>
      <c r="G16" s="136"/>
      <c r="H16" s="137"/>
      <c r="I16" s="137"/>
      <c r="J16" s="138"/>
      <c r="K16" s="137"/>
      <c r="L16" s="137"/>
      <c r="M16" s="137"/>
      <c r="N16" s="137"/>
      <c r="O16" s="97"/>
      <c r="Q16" s="132"/>
    </row>
    <row r="17" spans="3:17" ht="15" customHeight="1" x14ac:dyDescent="0.25">
      <c r="C17" s="187"/>
      <c r="D17" s="207" t="s">
        <v>77</v>
      </c>
      <c r="E17" s="189" t="s">
        <v>16</v>
      </c>
      <c r="F17" s="192"/>
      <c r="G17" s="139"/>
      <c r="H17" s="98"/>
      <c r="I17" s="98"/>
      <c r="J17" s="140"/>
      <c r="K17" s="139"/>
      <c r="L17" s="139"/>
      <c r="M17" s="139"/>
      <c r="N17" s="139"/>
      <c r="O17" s="99"/>
      <c r="Q17" s="141"/>
    </row>
    <row r="18" spans="3:17" ht="15" customHeight="1" x14ac:dyDescent="0.25">
      <c r="C18" s="187"/>
      <c r="D18" s="208" t="s">
        <v>147</v>
      </c>
      <c r="E18" s="189"/>
      <c r="F18" s="192"/>
      <c r="G18" s="139"/>
      <c r="H18" s="98"/>
      <c r="I18" s="98"/>
      <c r="J18" s="140"/>
      <c r="K18" s="139"/>
      <c r="L18" s="139"/>
      <c r="M18" s="139"/>
      <c r="N18" s="139"/>
      <c r="O18" s="99"/>
      <c r="Q18" s="141"/>
    </row>
    <row r="19" spans="3:17" ht="14.25" customHeight="1" x14ac:dyDescent="0.25">
      <c r="C19" s="4">
        <v>1</v>
      </c>
      <c r="D19" s="271" t="str">
        <f>'FORM-2'!D19</f>
        <v>Perangkat Derah</v>
      </c>
      <c r="E19" s="263" t="s">
        <v>15</v>
      </c>
      <c r="F19" s="272">
        <v>181214600</v>
      </c>
      <c r="G19" s="136" t="s">
        <v>69</v>
      </c>
      <c r="H19" s="137" t="s">
        <v>242</v>
      </c>
      <c r="I19" s="137" t="s">
        <v>243</v>
      </c>
      <c r="J19" s="138" t="s">
        <v>70</v>
      </c>
      <c r="K19" s="137">
        <v>75</v>
      </c>
      <c r="L19" s="137">
        <v>0</v>
      </c>
      <c r="M19" s="137">
        <f t="shared" ref="M19" si="0">K19</f>
        <v>75</v>
      </c>
      <c r="N19" s="137">
        <f t="shared" ref="N19" si="1">L19</f>
        <v>0</v>
      </c>
      <c r="O19" s="97" t="s">
        <v>70</v>
      </c>
      <c r="Q19" s="141"/>
    </row>
    <row r="20" spans="3:17" ht="15" customHeight="1" x14ac:dyDescent="0.25">
      <c r="C20" s="2"/>
      <c r="D20" s="271" t="s">
        <v>93</v>
      </c>
      <c r="E20" s="261" t="s">
        <v>16</v>
      </c>
      <c r="F20" s="285"/>
      <c r="G20" s="139"/>
      <c r="H20" s="98"/>
      <c r="I20" s="98"/>
      <c r="J20" s="140"/>
      <c r="K20" s="139"/>
      <c r="L20" s="139"/>
      <c r="M20" s="139"/>
      <c r="N20" s="139"/>
      <c r="O20" s="99"/>
      <c r="Q20" s="141"/>
    </row>
    <row r="21" spans="3:17" ht="15" customHeight="1" x14ac:dyDescent="0.2">
      <c r="C21" s="2"/>
      <c r="D21" s="265"/>
      <c r="E21" s="261"/>
      <c r="F21" s="285"/>
      <c r="G21" s="100"/>
      <c r="H21" s="101"/>
      <c r="I21" s="101"/>
      <c r="J21" s="142"/>
      <c r="K21" s="139"/>
      <c r="L21" s="139"/>
      <c r="M21" s="139"/>
      <c r="N21" s="139"/>
      <c r="O21" s="99"/>
      <c r="Q21" s="141"/>
    </row>
    <row r="22" spans="3:17" ht="15" customHeight="1" x14ac:dyDescent="0.25">
      <c r="C22" s="4">
        <v>2</v>
      </c>
      <c r="D22" s="333" t="s">
        <v>224</v>
      </c>
      <c r="E22" s="334" t="s">
        <v>15</v>
      </c>
      <c r="F22" s="335">
        <v>13946950</v>
      </c>
      <c r="G22" s="136" t="s">
        <v>69</v>
      </c>
      <c r="H22" s="137" t="s">
        <v>242</v>
      </c>
      <c r="I22" s="137" t="s">
        <v>243</v>
      </c>
      <c r="J22" s="138" t="s">
        <v>70</v>
      </c>
      <c r="K22" s="137">
        <v>75</v>
      </c>
      <c r="L22" s="137">
        <v>80</v>
      </c>
      <c r="M22" s="137">
        <f t="shared" ref="M22" si="2">K22</f>
        <v>75</v>
      </c>
      <c r="N22" s="137">
        <f t="shared" ref="N22" si="3">L22</f>
        <v>80</v>
      </c>
      <c r="O22" s="97" t="s">
        <v>70</v>
      </c>
      <c r="Q22" s="143"/>
    </row>
    <row r="23" spans="3:17" ht="15" customHeight="1" x14ac:dyDescent="0.25">
      <c r="C23" s="2"/>
      <c r="D23" s="333" t="s">
        <v>95</v>
      </c>
      <c r="E23" s="348" t="s">
        <v>16</v>
      </c>
      <c r="F23" s="285"/>
      <c r="G23" s="139"/>
      <c r="H23" s="98"/>
      <c r="I23" s="98"/>
      <c r="J23" s="140"/>
      <c r="K23" s="139"/>
      <c r="L23" s="139"/>
      <c r="M23" s="139"/>
      <c r="N23" s="139"/>
      <c r="O23" s="99"/>
      <c r="Q23" s="141"/>
    </row>
    <row r="24" spans="3:17" ht="15" customHeight="1" x14ac:dyDescent="0.2">
      <c r="C24" s="2"/>
      <c r="D24" s="265"/>
      <c r="E24" s="348"/>
      <c r="F24" s="285"/>
      <c r="G24" s="100"/>
      <c r="H24" s="101"/>
      <c r="I24" s="101"/>
      <c r="J24" s="142"/>
      <c r="K24" s="139"/>
      <c r="L24" s="139"/>
      <c r="M24" s="139"/>
      <c r="N24" s="139"/>
      <c r="O24" s="99"/>
      <c r="Q24" s="141"/>
    </row>
    <row r="25" spans="3:17" ht="15" customHeight="1" x14ac:dyDescent="0.25">
      <c r="C25" s="4">
        <v>3</v>
      </c>
      <c r="D25" s="333" t="s">
        <v>225</v>
      </c>
      <c r="E25" s="334" t="s">
        <v>15</v>
      </c>
      <c r="F25" s="335">
        <v>10061591</v>
      </c>
      <c r="G25" s="136" t="s">
        <v>69</v>
      </c>
      <c r="H25" s="137" t="s">
        <v>242</v>
      </c>
      <c r="I25" s="137" t="s">
        <v>243</v>
      </c>
      <c r="J25" s="138" t="s">
        <v>70</v>
      </c>
      <c r="K25" s="137">
        <v>75</v>
      </c>
      <c r="L25" s="137">
        <v>100</v>
      </c>
      <c r="M25" s="137">
        <f t="shared" ref="M25" si="4">K25</f>
        <v>75</v>
      </c>
      <c r="N25" s="137">
        <f t="shared" ref="N25" si="5">L25</f>
        <v>100</v>
      </c>
      <c r="O25" s="97" t="s">
        <v>70</v>
      </c>
      <c r="Q25" s="143"/>
    </row>
    <row r="26" spans="3:17" ht="15" customHeight="1" x14ac:dyDescent="0.2">
      <c r="C26" s="2"/>
      <c r="D26" s="274" t="s">
        <v>155</v>
      </c>
      <c r="E26" s="348" t="s">
        <v>16</v>
      </c>
      <c r="F26" s="285"/>
      <c r="G26" s="139"/>
      <c r="H26" s="98"/>
      <c r="I26" s="98"/>
      <c r="J26" s="140"/>
      <c r="K26" s="139"/>
      <c r="L26" s="139"/>
      <c r="M26" s="139"/>
      <c r="N26" s="139"/>
      <c r="O26" s="99"/>
      <c r="Q26" s="141"/>
    </row>
    <row r="27" spans="3:17" ht="15" customHeight="1" x14ac:dyDescent="0.2">
      <c r="C27" s="2"/>
      <c r="D27" s="265"/>
      <c r="E27" s="348"/>
      <c r="F27" s="285"/>
      <c r="G27" s="100"/>
      <c r="H27" s="101"/>
      <c r="I27" s="101"/>
      <c r="J27" s="142"/>
      <c r="K27" s="139"/>
      <c r="L27" s="139"/>
      <c r="M27" s="139"/>
      <c r="N27" s="139"/>
      <c r="O27" s="99"/>
      <c r="Q27" s="141"/>
    </row>
    <row r="28" spans="3:17" ht="15" customHeight="1" x14ac:dyDescent="0.25">
      <c r="C28" s="4">
        <v>4</v>
      </c>
      <c r="D28" s="333" t="s">
        <v>226</v>
      </c>
      <c r="E28" s="334" t="s">
        <v>15</v>
      </c>
      <c r="F28" s="285">
        <v>10098828</v>
      </c>
      <c r="G28" s="136" t="s">
        <v>69</v>
      </c>
      <c r="H28" s="137" t="s">
        <v>242</v>
      </c>
      <c r="I28" s="137" t="s">
        <v>243</v>
      </c>
      <c r="J28" s="138" t="s">
        <v>70</v>
      </c>
      <c r="K28" s="137">
        <v>75</v>
      </c>
      <c r="L28" s="137">
        <v>81</v>
      </c>
      <c r="M28" s="137">
        <f t="shared" ref="M28" si="6">K28</f>
        <v>75</v>
      </c>
      <c r="N28" s="137">
        <f t="shared" ref="N28" si="7">L28</f>
        <v>81</v>
      </c>
      <c r="O28" s="97" t="s">
        <v>70</v>
      </c>
      <c r="Q28" s="143"/>
    </row>
    <row r="29" spans="3:17" ht="15" customHeight="1" x14ac:dyDescent="0.2">
      <c r="C29" s="2"/>
      <c r="D29" s="274" t="s">
        <v>100</v>
      </c>
      <c r="E29" s="348" t="s">
        <v>16</v>
      </c>
      <c r="F29" s="285"/>
      <c r="G29" s="139"/>
      <c r="H29" s="98"/>
      <c r="I29" s="98"/>
      <c r="J29" s="140"/>
      <c r="K29" s="139"/>
      <c r="L29" s="139"/>
      <c r="M29" s="139"/>
      <c r="N29" s="139"/>
      <c r="O29" s="99"/>
      <c r="Q29" s="141"/>
    </row>
    <row r="30" spans="3:17" ht="15" customHeight="1" x14ac:dyDescent="0.2">
      <c r="C30" s="2"/>
      <c r="D30" s="265"/>
      <c r="E30" s="348"/>
      <c r="F30" s="285"/>
      <c r="G30" s="100"/>
      <c r="H30" s="101"/>
      <c r="I30" s="101"/>
      <c r="J30" s="142"/>
      <c r="K30" s="139"/>
      <c r="L30" s="139"/>
      <c r="M30" s="139"/>
      <c r="N30" s="139"/>
      <c r="O30" s="99"/>
      <c r="Q30" s="141"/>
    </row>
    <row r="31" spans="3:17" ht="15" customHeight="1" x14ac:dyDescent="0.25">
      <c r="C31" s="4">
        <v>5</v>
      </c>
      <c r="D31" s="333" t="s">
        <v>227</v>
      </c>
      <c r="E31" s="348" t="s">
        <v>15</v>
      </c>
      <c r="F31" s="285">
        <v>10078139</v>
      </c>
      <c r="G31" s="136" t="s">
        <v>69</v>
      </c>
      <c r="H31" s="137" t="s">
        <v>242</v>
      </c>
      <c r="I31" s="137" t="s">
        <v>243</v>
      </c>
      <c r="J31" s="138" t="s">
        <v>70</v>
      </c>
      <c r="K31" s="137">
        <v>75</v>
      </c>
      <c r="L31" s="137">
        <v>86</v>
      </c>
      <c r="M31" s="137">
        <f t="shared" ref="M31" si="8">K31</f>
        <v>75</v>
      </c>
      <c r="N31" s="137">
        <f t="shared" ref="N31" si="9">L31</f>
        <v>86</v>
      </c>
      <c r="O31" s="97" t="s">
        <v>70</v>
      </c>
      <c r="Q31" s="143"/>
    </row>
    <row r="32" spans="3:17" ht="15" customHeight="1" x14ac:dyDescent="0.2">
      <c r="C32" s="2"/>
      <c r="D32" s="274" t="s">
        <v>156</v>
      </c>
      <c r="E32" s="348" t="s">
        <v>16</v>
      </c>
      <c r="F32" s="285"/>
      <c r="G32" s="139"/>
      <c r="H32" s="98"/>
      <c r="I32" s="98"/>
      <c r="J32" s="140"/>
      <c r="K32" s="139"/>
      <c r="L32" s="139"/>
      <c r="M32" s="139"/>
      <c r="N32" s="139"/>
      <c r="O32" s="99"/>
      <c r="Q32" s="141"/>
    </row>
    <row r="33" spans="3:17" ht="15" customHeight="1" x14ac:dyDescent="0.2">
      <c r="C33" s="2"/>
      <c r="D33" s="265"/>
      <c r="E33" s="348"/>
      <c r="F33" s="285"/>
      <c r="G33" s="100"/>
      <c r="H33" s="101"/>
      <c r="I33" s="101"/>
      <c r="J33" s="142"/>
      <c r="K33" s="139"/>
      <c r="L33" s="139"/>
      <c r="M33" s="139"/>
      <c r="N33" s="139"/>
      <c r="O33" s="99"/>
      <c r="Q33" s="141"/>
    </row>
    <row r="34" spans="3:17" ht="15" customHeight="1" x14ac:dyDescent="0.25">
      <c r="C34" s="4">
        <v>6</v>
      </c>
      <c r="D34" s="271" t="s">
        <v>215</v>
      </c>
      <c r="E34" s="261" t="s">
        <v>15</v>
      </c>
      <c r="F34" s="285">
        <v>10006439</v>
      </c>
      <c r="G34" s="136" t="s">
        <v>69</v>
      </c>
      <c r="H34" s="137" t="s">
        <v>242</v>
      </c>
      <c r="I34" s="137" t="s">
        <v>243</v>
      </c>
      <c r="J34" s="138" t="s">
        <v>70</v>
      </c>
      <c r="K34" s="137">
        <v>75</v>
      </c>
      <c r="L34" s="137">
        <v>91</v>
      </c>
      <c r="M34" s="137">
        <f t="shared" ref="M34" si="10">K34</f>
        <v>75</v>
      </c>
      <c r="N34" s="137">
        <f t="shared" ref="N34" si="11">L34</f>
        <v>91</v>
      </c>
      <c r="O34" s="97" t="s">
        <v>70</v>
      </c>
      <c r="Q34" s="143"/>
    </row>
    <row r="35" spans="3:17" ht="15" customHeight="1" x14ac:dyDescent="0.2">
      <c r="C35" s="2"/>
      <c r="D35" s="274" t="s">
        <v>157</v>
      </c>
      <c r="E35" s="261" t="s">
        <v>16</v>
      </c>
      <c r="F35" s="285"/>
      <c r="G35" s="139"/>
      <c r="H35" s="98"/>
      <c r="I35" s="98"/>
      <c r="J35" s="140"/>
      <c r="K35" s="139"/>
      <c r="L35" s="139"/>
      <c r="M35" s="139"/>
      <c r="N35" s="139"/>
      <c r="O35" s="99"/>
      <c r="Q35" s="141"/>
    </row>
    <row r="36" spans="3:17" ht="15" customHeight="1" x14ac:dyDescent="0.2">
      <c r="C36" s="2"/>
      <c r="D36" s="265"/>
      <c r="E36" s="261"/>
      <c r="F36" s="285"/>
      <c r="G36" s="100"/>
      <c r="H36" s="101"/>
      <c r="I36" s="101"/>
      <c r="J36" s="142"/>
      <c r="K36" s="139"/>
      <c r="L36" s="139"/>
      <c r="M36" s="139"/>
      <c r="N36" s="139"/>
      <c r="O36" s="99"/>
      <c r="Q36" s="141"/>
    </row>
    <row r="37" spans="3:17" ht="15" customHeight="1" x14ac:dyDescent="0.25">
      <c r="C37" s="4">
        <v>7</v>
      </c>
      <c r="D37" s="271" t="s">
        <v>216</v>
      </c>
      <c r="E37" s="263" t="s">
        <v>15</v>
      </c>
      <c r="F37" s="272">
        <v>129499392</v>
      </c>
      <c r="G37" s="136" t="s">
        <v>69</v>
      </c>
      <c r="H37" s="137" t="s">
        <v>242</v>
      </c>
      <c r="I37" s="137" t="s">
        <v>243</v>
      </c>
      <c r="J37" s="138" t="s">
        <v>70</v>
      </c>
      <c r="K37" s="137">
        <v>75</v>
      </c>
      <c r="L37" s="137">
        <v>56</v>
      </c>
      <c r="M37" s="137">
        <f t="shared" ref="M37" si="12">K37</f>
        <v>75</v>
      </c>
      <c r="N37" s="137">
        <f t="shared" ref="N37" si="13">L37</f>
        <v>56</v>
      </c>
      <c r="O37" s="97" t="s">
        <v>70</v>
      </c>
      <c r="Q37" s="143"/>
    </row>
    <row r="38" spans="3:17" ht="15" customHeight="1" x14ac:dyDescent="0.2">
      <c r="C38" s="2"/>
      <c r="D38" s="274" t="s">
        <v>105</v>
      </c>
      <c r="E38" s="261" t="s">
        <v>16</v>
      </c>
      <c r="F38" s="285"/>
      <c r="G38" s="139"/>
      <c r="H38" s="98"/>
      <c r="I38" s="98"/>
      <c r="J38" s="140"/>
      <c r="K38" s="139"/>
      <c r="L38" s="139"/>
      <c r="M38" s="139"/>
      <c r="N38" s="139"/>
      <c r="O38" s="99"/>
      <c r="Q38" s="141"/>
    </row>
    <row r="39" spans="3:17" ht="15" customHeight="1" thickBot="1" x14ac:dyDescent="0.25">
      <c r="C39" s="93"/>
      <c r="D39" s="286"/>
      <c r="E39" s="268"/>
      <c r="F39" s="298"/>
      <c r="G39" s="104"/>
      <c r="H39" s="105"/>
      <c r="I39" s="105"/>
      <c r="J39" s="144"/>
      <c r="K39" s="145"/>
      <c r="L39" s="145"/>
      <c r="M39" s="145"/>
      <c r="N39" s="145"/>
      <c r="O39" s="106"/>
      <c r="Q39" s="141"/>
    </row>
    <row r="40" spans="3:17" ht="15" customHeight="1" x14ac:dyDescent="0.2">
      <c r="C40" s="381"/>
      <c r="D40" s="382"/>
      <c r="E40" s="259"/>
      <c r="F40" s="383"/>
      <c r="G40" s="437"/>
      <c r="H40" s="224"/>
      <c r="I40" s="224"/>
      <c r="J40" s="103"/>
      <c r="K40" s="146"/>
      <c r="L40" s="146"/>
      <c r="M40" s="146"/>
      <c r="N40" s="146"/>
      <c r="O40" s="431"/>
      <c r="Q40" s="143"/>
    </row>
    <row r="41" spans="3:17" ht="15" customHeight="1" x14ac:dyDescent="0.25">
      <c r="C41" s="187" t="s">
        <v>106</v>
      </c>
      <c r="D41" s="376" t="s">
        <v>78</v>
      </c>
      <c r="E41" s="334" t="s">
        <v>15</v>
      </c>
      <c r="F41" s="285">
        <f>F43+F46+F51+F54+F57</f>
        <v>51066954</v>
      </c>
      <c r="G41" s="437"/>
      <c r="H41" s="224"/>
      <c r="I41" s="224"/>
      <c r="J41" s="103"/>
      <c r="K41" s="146"/>
      <c r="L41" s="146"/>
      <c r="M41" s="146"/>
      <c r="N41" s="146"/>
      <c r="O41" s="431"/>
      <c r="Q41" s="143"/>
    </row>
    <row r="42" spans="3:17" ht="15" customHeight="1" thickBot="1" x14ac:dyDescent="0.3">
      <c r="C42" s="377"/>
      <c r="D42" s="378" t="s">
        <v>241</v>
      </c>
      <c r="E42" s="366" t="s">
        <v>16</v>
      </c>
      <c r="F42" s="298"/>
      <c r="G42" s="442"/>
      <c r="H42" s="226"/>
      <c r="I42" s="226"/>
      <c r="J42" s="445"/>
      <c r="K42" s="227"/>
      <c r="L42" s="227"/>
      <c r="M42" s="227"/>
      <c r="N42" s="227"/>
      <c r="O42" s="440"/>
      <c r="Q42" s="143"/>
    </row>
    <row r="43" spans="3:17" ht="15" customHeight="1" x14ac:dyDescent="0.25">
      <c r="C43" s="4">
        <v>9</v>
      </c>
      <c r="D43" s="271" t="s">
        <v>217</v>
      </c>
      <c r="E43" s="263" t="s">
        <v>15</v>
      </c>
      <c r="F43" s="412">
        <v>10064754</v>
      </c>
      <c r="G43" s="147" t="s">
        <v>69</v>
      </c>
      <c r="H43" s="148" t="s">
        <v>242</v>
      </c>
      <c r="I43" s="148" t="s">
        <v>243</v>
      </c>
      <c r="J43" s="161" t="s">
        <v>70</v>
      </c>
      <c r="K43" s="137">
        <v>75</v>
      </c>
      <c r="L43" s="148">
        <v>85</v>
      </c>
      <c r="M43" s="148">
        <f t="shared" ref="M43" si="14">K43</f>
        <v>75</v>
      </c>
      <c r="N43" s="148">
        <f t="shared" ref="N43" si="15">L43</f>
        <v>85</v>
      </c>
      <c r="O43" s="102" t="s">
        <v>70</v>
      </c>
      <c r="Q43" s="143"/>
    </row>
    <row r="44" spans="3:17" ht="15" customHeight="1" x14ac:dyDescent="0.2">
      <c r="C44" s="2"/>
      <c r="D44" s="274" t="s">
        <v>158</v>
      </c>
      <c r="E44" s="263" t="s">
        <v>16</v>
      </c>
      <c r="F44" s="413"/>
      <c r="G44" s="139"/>
      <c r="H44" s="98"/>
      <c r="I44" s="98"/>
      <c r="J44" s="140"/>
      <c r="K44" s="139"/>
      <c r="L44" s="139"/>
      <c r="M44" s="139"/>
      <c r="N44" s="139"/>
      <c r="O44" s="99"/>
      <c r="Q44" s="143"/>
    </row>
    <row r="45" spans="3:17" ht="15" customHeight="1" x14ac:dyDescent="0.2">
      <c r="C45" s="2"/>
      <c r="D45" s="260"/>
      <c r="E45" s="261"/>
      <c r="F45" s="285"/>
      <c r="G45" s="100"/>
      <c r="H45" s="101"/>
      <c r="I45" s="101"/>
      <c r="J45" s="142"/>
      <c r="K45" s="139"/>
      <c r="L45" s="139"/>
      <c r="M45" s="139"/>
      <c r="N45" s="139"/>
      <c r="O45" s="99"/>
      <c r="Q45" s="143"/>
    </row>
    <row r="46" spans="3:17" ht="15" customHeight="1" x14ac:dyDescent="0.25">
      <c r="C46" s="4">
        <v>10</v>
      </c>
      <c r="D46" s="271" t="s">
        <v>218</v>
      </c>
      <c r="E46" s="263" t="s">
        <v>15</v>
      </c>
      <c r="F46" s="277">
        <v>10970400</v>
      </c>
      <c r="G46" s="136" t="s">
        <v>69</v>
      </c>
      <c r="H46" s="137" t="s">
        <v>242</v>
      </c>
      <c r="I46" s="137" t="s">
        <v>243</v>
      </c>
      <c r="J46" s="138" t="s">
        <v>70</v>
      </c>
      <c r="K46" s="137">
        <v>75</v>
      </c>
      <c r="L46" s="137">
        <v>88</v>
      </c>
      <c r="M46" s="137">
        <f t="shared" ref="M46" si="16">K46</f>
        <v>75</v>
      </c>
      <c r="N46" s="137">
        <f t="shared" ref="N46" si="17">L46</f>
        <v>88</v>
      </c>
      <c r="O46" s="97" t="s">
        <v>70</v>
      </c>
      <c r="Q46" s="143"/>
    </row>
    <row r="47" spans="3:17" ht="15" customHeight="1" x14ac:dyDescent="0.2">
      <c r="C47" s="2"/>
      <c r="D47" s="278" t="s">
        <v>116</v>
      </c>
      <c r="E47" s="263" t="s">
        <v>16</v>
      </c>
      <c r="F47" s="413"/>
      <c r="G47" s="139"/>
      <c r="H47" s="98"/>
      <c r="I47" s="98"/>
      <c r="J47" s="140"/>
      <c r="K47" s="139"/>
      <c r="L47" s="139"/>
      <c r="M47" s="139"/>
      <c r="N47" s="139"/>
      <c r="O47" s="99"/>
      <c r="Q47" s="143"/>
    </row>
    <row r="48" spans="3:17" ht="15" customHeight="1" thickBot="1" x14ac:dyDescent="0.25">
      <c r="C48" s="93"/>
      <c r="D48" s="290"/>
      <c r="E48" s="268"/>
      <c r="F48" s="298"/>
      <c r="G48" s="104"/>
      <c r="H48" s="105"/>
      <c r="I48" s="105"/>
      <c r="J48" s="144"/>
      <c r="K48" s="145"/>
      <c r="L48" s="145"/>
      <c r="M48" s="145"/>
      <c r="N48" s="145"/>
      <c r="O48" s="106"/>
      <c r="Q48" s="143"/>
    </row>
    <row r="49" spans="3:17" ht="15" customHeight="1" x14ac:dyDescent="0.2">
      <c r="C49" s="194"/>
      <c r="D49" s="260"/>
      <c r="E49" s="269"/>
      <c r="F49" s="285"/>
      <c r="G49" s="223"/>
      <c r="H49" s="224"/>
      <c r="I49" s="224"/>
      <c r="J49" s="146"/>
      <c r="K49" s="146"/>
      <c r="L49" s="146"/>
      <c r="M49" s="146"/>
      <c r="N49" s="146"/>
      <c r="O49" s="69"/>
      <c r="Q49" s="143"/>
    </row>
    <row r="50" spans="3:17" ht="15" customHeight="1" thickBot="1" x14ac:dyDescent="0.25">
      <c r="C50" s="194"/>
      <c r="D50" s="260"/>
      <c r="E50" s="269"/>
      <c r="F50" s="285"/>
      <c r="G50" s="225"/>
      <c r="H50" s="226"/>
      <c r="I50" s="226"/>
      <c r="J50" s="227"/>
      <c r="K50" s="227"/>
      <c r="L50" s="227"/>
      <c r="M50" s="227"/>
      <c r="N50" s="227"/>
      <c r="O50" s="228"/>
      <c r="Q50" s="143"/>
    </row>
    <row r="51" spans="3:17" ht="15" customHeight="1" x14ac:dyDescent="0.25">
      <c r="C51" s="381">
        <v>11</v>
      </c>
      <c r="D51" s="396" t="s">
        <v>228</v>
      </c>
      <c r="E51" s="397" t="s">
        <v>15</v>
      </c>
      <c r="F51" s="383">
        <v>10010600</v>
      </c>
      <c r="G51" s="147" t="s">
        <v>69</v>
      </c>
      <c r="H51" s="148" t="s">
        <v>242</v>
      </c>
      <c r="I51" s="148" t="s">
        <v>243</v>
      </c>
      <c r="J51" s="161" t="s">
        <v>70</v>
      </c>
      <c r="K51" s="137">
        <v>75</v>
      </c>
      <c r="L51" s="148">
        <f t="shared" ref="L51" si="18">L48</f>
        <v>0</v>
      </c>
      <c r="M51" s="148">
        <f t="shared" ref="M51" si="19">K51</f>
        <v>75</v>
      </c>
      <c r="N51" s="148">
        <f t="shared" ref="N51" si="20">L51</f>
        <v>0</v>
      </c>
      <c r="O51" s="102" t="s">
        <v>70</v>
      </c>
      <c r="Q51" s="143"/>
    </row>
    <row r="52" spans="3:17" ht="15" customHeight="1" x14ac:dyDescent="0.2">
      <c r="C52" s="2"/>
      <c r="D52" s="278" t="s">
        <v>159</v>
      </c>
      <c r="E52" s="334" t="s">
        <v>16</v>
      </c>
      <c r="F52" s="285"/>
      <c r="G52" s="139"/>
      <c r="H52" s="98"/>
      <c r="I52" s="98"/>
      <c r="J52" s="140"/>
      <c r="K52" s="139"/>
      <c r="L52" s="139"/>
      <c r="M52" s="139"/>
      <c r="N52" s="139"/>
      <c r="O52" s="99"/>
      <c r="Q52" s="143"/>
    </row>
    <row r="53" spans="3:17" ht="15" customHeight="1" x14ac:dyDescent="0.2">
      <c r="C53" s="2"/>
      <c r="D53" s="260"/>
      <c r="E53" s="348"/>
      <c r="F53" s="285"/>
      <c r="G53" s="100"/>
      <c r="H53" s="101"/>
      <c r="I53" s="101"/>
      <c r="J53" s="142"/>
      <c r="K53" s="139"/>
      <c r="L53" s="139"/>
      <c r="M53" s="139"/>
      <c r="N53" s="139"/>
      <c r="O53" s="99"/>
      <c r="Q53" s="143"/>
    </row>
    <row r="54" spans="3:17" ht="15" customHeight="1" x14ac:dyDescent="0.25">
      <c r="C54" s="4">
        <v>12</v>
      </c>
      <c r="D54" s="271" t="s">
        <v>219</v>
      </c>
      <c r="E54" s="263" t="s">
        <v>15</v>
      </c>
      <c r="F54" s="299">
        <v>10010600</v>
      </c>
      <c r="G54" s="136" t="s">
        <v>69</v>
      </c>
      <c r="H54" s="137" t="s">
        <v>242</v>
      </c>
      <c r="I54" s="137" t="s">
        <v>243</v>
      </c>
      <c r="J54" s="138" t="s">
        <v>70</v>
      </c>
      <c r="K54" s="137">
        <v>75</v>
      </c>
      <c r="L54" s="137">
        <v>81</v>
      </c>
      <c r="M54" s="137">
        <f t="shared" ref="M54" si="21">K54</f>
        <v>75</v>
      </c>
      <c r="N54" s="137">
        <f t="shared" ref="N54" si="22">L54</f>
        <v>81</v>
      </c>
      <c r="O54" s="97" t="s">
        <v>70</v>
      </c>
      <c r="Q54" s="143"/>
    </row>
    <row r="55" spans="3:17" ht="15" customHeight="1" x14ac:dyDescent="0.2">
      <c r="C55" s="2"/>
      <c r="D55" s="278" t="s">
        <v>160</v>
      </c>
      <c r="E55" s="263" t="s">
        <v>16</v>
      </c>
      <c r="F55" s="285"/>
      <c r="G55" s="139"/>
      <c r="H55" s="98"/>
      <c r="I55" s="98"/>
      <c r="J55" s="140"/>
      <c r="K55" s="139"/>
      <c r="L55" s="139"/>
      <c r="M55" s="139"/>
      <c r="N55" s="139"/>
      <c r="O55" s="99"/>
      <c r="Q55" s="143"/>
    </row>
    <row r="56" spans="3:17" ht="15" customHeight="1" x14ac:dyDescent="0.2">
      <c r="C56" s="2"/>
      <c r="D56" s="260"/>
      <c r="E56" s="261"/>
      <c r="F56" s="285"/>
      <c r="G56" s="100"/>
      <c r="H56" s="101"/>
      <c r="I56" s="101"/>
      <c r="J56" s="142"/>
      <c r="K56" s="139"/>
      <c r="L56" s="139"/>
      <c r="M56" s="139"/>
      <c r="N56" s="139"/>
      <c r="O56" s="99"/>
      <c r="Q56" s="143"/>
    </row>
    <row r="57" spans="3:17" ht="15" customHeight="1" x14ac:dyDescent="0.25">
      <c r="C57" s="4">
        <v>13</v>
      </c>
      <c r="D57" s="271" t="s">
        <v>220</v>
      </c>
      <c r="E57" s="263" t="s">
        <v>15</v>
      </c>
      <c r="F57" s="299">
        <v>10010600</v>
      </c>
      <c r="G57" s="136" t="s">
        <v>69</v>
      </c>
      <c r="H57" s="137" t="s">
        <v>242</v>
      </c>
      <c r="I57" s="137" t="s">
        <v>243</v>
      </c>
      <c r="J57" s="138" t="s">
        <v>70</v>
      </c>
      <c r="K57" s="137">
        <v>75</v>
      </c>
      <c r="L57" s="137">
        <v>94</v>
      </c>
      <c r="M57" s="137">
        <f t="shared" ref="M57" si="23">K57</f>
        <v>75</v>
      </c>
      <c r="N57" s="137">
        <f t="shared" ref="N57" si="24">L57</f>
        <v>94</v>
      </c>
      <c r="O57" s="97" t="s">
        <v>70</v>
      </c>
      <c r="Q57" s="143"/>
    </row>
    <row r="58" spans="3:17" ht="15" customHeight="1" x14ac:dyDescent="0.2">
      <c r="C58" s="2"/>
      <c r="D58" s="274" t="s">
        <v>161</v>
      </c>
      <c r="E58" s="263" t="s">
        <v>16</v>
      </c>
      <c r="F58" s="285"/>
      <c r="G58" s="139"/>
      <c r="H58" s="98"/>
      <c r="I58" s="98"/>
      <c r="J58" s="140"/>
      <c r="K58" s="139"/>
      <c r="L58" s="139"/>
      <c r="M58" s="139"/>
      <c r="N58" s="139"/>
      <c r="O58" s="99"/>
      <c r="Q58" s="143"/>
    </row>
    <row r="59" spans="3:17" ht="15" customHeight="1" thickBot="1" x14ac:dyDescent="0.25">
      <c r="C59" s="93"/>
      <c r="D59" s="290"/>
      <c r="E59" s="268"/>
      <c r="F59" s="298"/>
      <c r="G59" s="104"/>
      <c r="H59" s="105"/>
      <c r="I59" s="105"/>
      <c r="J59" s="144"/>
      <c r="K59" s="145"/>
      <c r="L59" s="145"/>
      <c r="M59" s="145"/>
      <c r="N59" s="145"/>
      <c r="O59" s="99"/>
      <c r="Q59" s="143"/>
    </row>
    <row r="60" spans="3:17" ht="15" customHeight="1" x14ac:dyDescent="0.25">
      <c r="C60" s="187" t="s">
        <v>107</v>
      </c>
      <c r="D60" s="262" t="s">
        <v>80</v>
      </c>
      <c r="E60" s="348" t="s">
        <v>15</v>
      </c>
      <c r="F60" s="444">
        <f>F63</f>
        <v>105994200</v>
      </c>
      <c r="G60" s="146"/>
      <c r="H60" s="224"/>
      <c r="I60" s="224"/>
      <c r="J60" s="146"/>
      <c r="K60" s="146"/>
      <c r="L60" s="146"/>
      <c r="M60" s="146"/>
      <c r="N60" s="146"/>
      <c r="O60" s="438"/>
      <c r="Q60" s="143"/>
    </row>
    <row r="61" spans="3:17" ht="15" customHeight="1" x14ac:dyDescent="0.25">
      <c r="C61" s="187"/>
      <c r="D61" s="264" t="s">
        <v>81</v>
      </c>
      <c r="E61" s="348" t="s">
        <v>16</v>
      </c>
      <c r="F61" s="273"/>
      <c r="G61" s="223"/>
      <c r="H61" s="224"/>
      <c r="I61" s="224"/>
      <c r="J61" s="146"/>
      <c r="K61" s="146"/>
      <c r="L61" s="146"/>
      <c r="M61" s="146"/>
      <c r="N61" s="146"/>
      <c r="O61" s="431"/>
      <c r="Q61" s="143"/>
    </row>
    <row r="62" spans="3:17" ht="15" customHeight="1" x14ac:dyDescent="0.2">
      <c r="C62" s="2"/>
      <c r="D62" s="264"/>
      <c r="E62" s="348"/>
      <c r="F62" s="273"/>
      <c r="G62" s="428"/>
      <c r="H62" s="429"/>
      <c r="I62" s="429"/>
      <c r="J62" s="428"/>
      <c r="K62" s="429"/>
      <c r="L62" s="429"/>
      <c r="M62" s="429"/>
      <c r="N62" s="429"/>
      <c r="O62" s="439"/>
      <c r="Q62" s="143"/>
    </row>
    <row r="63" spans="3:17" ht="15" customHeight="1" x14ac:dyDescent="0.25">
      <c r="C63" s="4">
        <v>14</v>
      </c>
      <c r="D63" s="333" t="s">
        <v>229</v>
      </c>
      <c r="E63" s="334" t="s">
        <v>15</v>
      </c>
      <c r="F63" s="279">
        <v>105994200</v>
      </c>
      <c r="G63" s="138" t="s">
        <v>69</v>
      </c>
      <c r="H63" s="137" t="s">
        <v>242</v>
      </c>
      <c r="I63" s="137" t="s">
        <v>243</v>
      </c>
      <c r="J63" s="138" t="s">
        <v>70</v>
      </c>
      <c r="K63" s="137">
        <v>75</v>
      </c>
      <c r="L63" s="137">
        <v>50</v>
      </c>
      <c r="M63" s="137">
        <f t="shared" ref="M63" si="25">K63</f>
        <v>75</v>
      </c>
      <c r="N63" s="137">
        <f t="shared" ref="N63" si="26">L63</f>
        <v>50</v>
      </c>
      <c r="O63" s="97" t="s">
        <v>70</v>
      </c>
      <c r="Q63" s="143"/>
    </row>
    <row r="64" spans="3:17" ht="15" customHeight="1" x14ac:dyDescent="0.2">
      <c r="C64" s="2"/>
      <c r="D64" s="274" t="s">
        <v>129</v>
      </c>
      <c r="E64" s="334" t="s">
        <v>16</v>
      </c>
      <c r="F64" s="273"/>
      <c r="G64" s="140"/>
      <c r="H64" s="98"/>
      <c r="I64" s="98"/>
      <c r="J64" s="140"/>
      <c r="K64" s="139"/>
      <c r="L64" s="139"/>
      <c r="M64" s="139"/>
      <c r="N64" s="139"/>
      <c r="O64" s="99"/>
      <c r="Q64" s="143"/>
    </row>
    <row r="65" spans="3:17" ht="15" customHeight="1" thickBot="1" x14ac:dyDescent="0.25">
      <c r="C65" s="93"/>
      <c r="D65" s="290"/>
      <c r="E65" s="366"/>
      <c r="F65" s="287"/>
      <c r="G65" s="104"/>
      <c r="H65" s="105"/>
      <c r="I65" s="105"/>
      <c r="J65" s="144"/>
      <c r="K65" s="145"/>
      <c r="L65" s="145"/>
      <c r="M65" s="145"/>
      <c r="N65" s="145"/>
      <c r="O65" s="106"/>
      <c r="Q65" s="143"/>
    </row>
    <row r="66" spans="3:17" ht="15" customHeight="1" x14ac:dyDescent="0.25">
      <c r="C66" s="187" t="s">
        <v>108</v>
      </c>
      <c r="D66" s="262" t="s">
        <v>82</v>
      </c>
      <c r="E66" s="348" t="s">
        <v>15</v>
      </c>
      <c r="F66" s="280">
        <f>F69+F72</f>
        <v>29841000</v>
      </c>
      <c r="G66" s="146"/>
      <c r="H66" s="224"/>
      <c r="I66" s="224"/>
      <c r="J66" s="146"/>
      <c r="K66" s="146"/>
      <c r="L66" s="146"/>
      <c r="M66" s="146"/>
      <c r="N66" s="146"/>
      <c r="O66" s="431"/>
      <c r="Q66" s="143"/>
    </row>
    <row r="67" spans="3:17" ht="15" customHeight="1" x14ac:dyDescent="0.25">
      <c r="C67" s="187"/>
      <c r="D67" s="265" t="s">
        <v>83</v>
      </c>
      <c r="E67" s="348" t="s">
        <v>16</v>
      </c>
      <c r="F67" s="266"/>
      <c r="G67" s="223"/>
      <c r="H67" s="224"/>
      <c r="I67" s="224"/>
      <c r="J67" s="146"/>
      <c r="K67" s="146"/>
      <c r="L67" s="146"/>
      <c r="M67" s="146"/>
      <c r="N67" s="146"/>
      <c r="O67" s="431"/>
      <c r="Q67" s="143"/>
    </row>
    <row r="68" spans="3:17" ht="15" customHeight="1" x14ac:dyDescent="0.2">
      <c r="C68" s="2"/>
      <c r="D68" s="260"/>
      <c r="E68" s="348"/>
      <c r="F68" s="273"/>
      <c r="G68" s="428"/>
      <c r="H68" s="429"/>
      <c r="I68" s="429"/>
      <c r="J68" s="428"/>
      <c r="K68" s="429"/>
      <c r="L68" s="429"/>
      <c r="M68" s="429"/>
      <c r="N68" s="429"/>
      <c r="O68" s="439"/>
      <c r="Q68" s="143"/>
    </row>
    <row r="69" spans="3:17" ht="15" customHeight="1" x14ac:dyDescent="0.25">
      <c r="C69" s="4">
        <v>15</v>
      </c>
      <c r="D69" s="333" t="s">
        <v>230</v>
      </c>
      <c r="E69" s="334" t="s">
        <v>15</v>
      </c>
      <c r="F69" s="279">
        <v>14976400</v>
      </c>
      <c r="G69" s="138" t="s">
        <v>69</v>
      </c>
      <c r="H69" s="137" t="s">
        <v>242</v>
      </c>
      <c r="I69" s="137" t="s">
        <v>243</v>
      </c>
      <c r="J69" s="138" t="s">
        <v>70</v>
      </c>
      <c r="K69" s="137">
        <v>75</v>
      </c>
      <c r="L69" s="137">
        <v>34</v>
      </c>
      <c r="M69" s="137">
        <f t="shared" ref="M69" si="27">K69</f>
        <v>75</v>
      </c>
      <c r="N69" s="137">
        <f t="shared" ref="N69" si="28">L69</f>
        <v>34</v>
      </c>
      <c r="O69" s="97" t="s">
        <v>70</v>
      </c>
      <c r="Q69" s="143"/>
    </row>
    <row r="70" spans="3:17" ht="15" customHeight="1" x14ac:dyDescent="0.2">
      <c r="C70" s="2"/>
      <c r="D70" s="278" t="s">
        <v>130</v>
      </c>
      <c r="E70" s="334" t="s">
        <v>16</v>
      </c>
      <c r="F70" s="273"/>
      <c r="G70" s="140"/>
      <c r="H70" s="98"/>
      <c r="I70" s="98"/>
      <c r="J70" s="140"/>
      <c r="K70" s="139"/>
      <c r="L70" s="139"/>
      <c r="M70" s="139"/>
      <c r="N70" s="139"/>
      <c r="O70" s="99"/>
      <c r="Q70" s="143"/>
    </row>
    <row r="71" spans="3:17" ht="15" customHeight="1" x14ac:dyDescent="0.2">
      <c r="C71" s="2"/>
      <c r="D71" s="260"/>
      <c r="E71" s="348"/>
      <c r="F71" s="273"/>
      <c r="G71" s="443"/>
      <c r="H71" s="101"/>
      <c r="I71" s="101"/>
      <c r="J71" s="142"/>
      <c r="K71" s="139"/>
      <c r="L71" s="139"/>
      <c r="M71" s="139"/>
      <c r="N71" s="139"/>
      <c r="O71" s="99"/>
      <c r="Q71" s="143"/>
    </row>
    <row r="72" spans="3:17" ht="15" customHeight="1" x14ac:dyDescent="0.25">
      <c r="C72" s="4">
        <v>16</v>
      </c>
      <c r="D72" s="333" t="s">
        <v>247</v>
      </c>
      <c r="E72" s="334" t="s">
        <v>15</v>
      </c>
      <c r="F72" s="279">
        <v>14864600</v>
      </c>
      <c r="G72" s="138" t="s">
        <v>69</v>
      </c>
      <c r="H72" s="137" t="s">
        <v>242</v>
      </c>
      <c r="I72" s="137" t="s">
        <v>243</v>
      </c>
      <c r="J72" s="138" t="s">
        <v>70</v>
      </c>
      <c r="K72" s="137">
        <v>75</v>
      </c>
      <c r="L72" s="137">
        <v>8</v>
      </c>
      <c r="M72" s="137">
        <f t="shared" ref="M72" si="29">K72</f>
        <v>75</v>
      </c>
      <c r="N72" s="137">
        <f t="shared" ref="N72" si="30">L72</f>
        <v>8</v>
      </c>
      <c r="O72" s="97" t="s">
        <v>70</v>
      </c>
      <c r="Q72" s="143"/>
    </row>
    <row r="73" spans="3:17" ht="15" customHeight="1" x14ac:dyDescent="0.2">
      <c r="C73" s="2"/>
      <c r="D73" s="278" t="s">
        <v>162</v>
      </c>
      <c r="E73" s="334" t="s">
        <v>16</v>
      </c>
      <c r="F73" s="273"/>
      <c r="G73" s="140"/>
      <c r="H73" s="98"/>
      <c r="I73" s="98"/>
      <c r="J73" s="140"/>
      <c r="K73" s="139"/>
      <c r="L73" s="139"/>
      <c r="M73" s="139"/>
      <c r="N73" s="139"/>
      <c r="O73" s="99"/>
      <c r="Q73" s="143"/>
    </row>
    <row r="74" spans="3:17" ht="15" customHeight="1" x14ac:dyDescent="0.2">
      <c r="C74" s="2"/>
      <c r="D74" s="278"/>
      <c r="E74" s="348"/>
      <c r="F74" s="273"/>
      <c r="G74" s="443"/>
      <c r="H74" s="101"/>
      <c r="I74" s="101"/>
      <c r="J74" s="142"/>
      <c r="K74" s="139"/>
      <c r="L74" s="139"/>
      <c r="M74" s="139"/>
      <c r="N74" s="139"/>
      <c r="O74" s="99"/>
      <c r="Q74" s="143"/>
    </row>
    <row r="75" spans="3:17" ht="15" customHeight="1" x14ac:dyDescent="0.25">
      <c r="C75" s="187" t="s">
        <v>109</v>
      </c>
      <c r="D75" s="262" t="s">
        <v>84</v>
      </c>
      <c r="E75" s="261" t="s">
        <v>15</v>
      </c>
      <c r="F75" s="280">
        <f>F78+F84+F87</f>
        <v>670033800</v>
      </c>
      <c r="G75" s="146"/>
      <c r="H75" s="224"/>
      <c r="I75" s="224"/>
      <c r="J75" s="428"/>
      <c r="K75" s="146"/>
      <c r="L75" s="146"/>
      <c r="M75" s="146"/>
      <c r="N75" s="146"/>
      <c r="O75" s="431"/>
      <c r="Q75" s="143"/>
    </row>
    <row r="76" spans="3:17" ht="15" customHeight="1" x14ac:dyDescent="0.25">
      <c r="C76" s="187"/>
      <c r="D76" s="264" t="s">
        <v>85</v>
      </c>
      <c r="E76" s="261" t="s">
        <v>16</v>
      </c>
      <c r="F76" s="266"/>
      <c r="G76" s="223"/>
      <c r="H76" s="224"/>
      <c r="I76" s="224"/>
      <c r="J76" s="146"/>
      <c r="K76" s="146"/>
      <c r="L76" s="146"/>
      <c r="M76" s="146"/>
      <c r="N76" s="146"/>
      <c r="O76" s="431"/>
      <c r="Q76" s="143"/>
    </row>
    <row r="77" spans="3:17" ht="15" customHeight="1" x14ac:dyDescent="0.25">
      <c r="C77" s="187"/>
      <c r="D77" s="264"/>
      <c r="E77" s="261"/>
      <c r="F77" s="281"/>
      <c r="G77" s="428"/>
      <c r="H77" s="429"/>
      <c r="I77" s="429"/>
      <c r="J77" s="428"/>
      <c r="K77" s="429"/>
      <c r="L77" s="429"/>
      <c r="M77" s="429"/>
      <c r="N77" s="429"/>
      <c r="O77" s="439"/>
      <c r="Q77" s="143"/>
    </row>
    <row r="78" spans="3:17" ht="15" customHeight="1" x14ac:dyDescent="0.25">
      <c r="C78" s="4">
        <v>17</v>
      </c>
      <c r="D78" s="271" t="s">
        <v>221</v>
      </c>
      <c r="E78" s="263" t="s">
        <v>15</v>
      </c>
      <c r="F78" s="279">
        <v>49987800</v>
      </c>
      <c r="G78" s="136" t="s">
        <v>69</v>
      </c>
      <c r="H78" s="137" t="s">
        <v>242</v>
      </c>
      <c r="I78" s="137" t="s">
        <v>243</v>
      </c>
      <c r="J78" s="138" t="s">
        <v>70</v>
      </c>
      <c r="K78" s="137">
        <v>75</v>
      </c>
      <c r="L78" s="137">
        <v>100</v>
      </c>
      <c r="M78" s="137">
        <f t="shared" ref="M78" si="31">K78</f>
        <v>75</v>
      </c>
      <c r="N78" s="137">
        <v>0</v>
      </c>
      <c r="O78" s="97" t="s">
        <v>70</v>
      </c>
      <c r="Q78" s="143"/>
    </row>
    <row r="79" spans="3:17" ht="15" customHeight="1" x14ac:dyDescent="0.2">
      <c r="C79" s="2"/>
      <c r="D79" s="278" t="s">
        <v>163</v>
      </c>
      <c r="E79" s="263" t="s">
        <v>16</v>
      </c>
      <c r="F79" s="273"/>
      <c r="G79" s="139"/>
      <c r="H79" s="98"/>
      <c r="I79" s="98"/>
      <c r="J79" s="140"/>
      <c r="K79" s="139"/>
      <c r="L79" s="139"/>
      <c r="M79" s="139"/>
      <c r="N79" s="139"/>
      <c r="O79" s="99"/>
      <c r="Q79" s="143"/>
    </row>
    <row r="80" spans="3:17" ht="15" customHeight="1" thickBot="1" x14ac:dyDescent="0.25">
      <c r="C80" s="93"/>
      <c r="D80" s="290"/>
      <c r="E80" s="268"/>
      <c r="F80" s="298"/>
      <c r="G80" s="104"/>
      <c r="H80" s="105"/>
      <c r="I80" s="105"/>
      <c r="J80" s="144"/>
      <c r="K80" s="145"/>
      <c r="L80" s="145"/>
      <c r="M80" s="145"/>
      <c r="N80" s="145"/>
      <c r="O80" s="106"/>
      <c r="Q80" s="143"/>
    </row>
    <row r="81" spans="3:17" ht="15" customHeight="1" x14ac:dyDescent="0.25">
      <c r="C81" s="4">
        <v>17</v>
      </c>
      <c r="D81" s="271" t="s">
        <v>231</v>
      </c>
      <c r="E81" s="263" t="s">
        <v>15</v>
      </c>
      <c r="F81" s="299">
        <v>35753735</v>
      </c>
      <c r="G81" s="147" t="s">
        <v>69</v>
      </c>
      <c r="H81" s="148" t="s">
        <v>242</v>
      </c>
      <c r="I81" s="148" t="s">
        <v>243</v>
      </c>
      <c r="J81" s="161" t="s">
        <v>70</v>
      </c>
      <c r="K81" s="137">
        <v>75</v>
      </c>
      <c r="L81" s="148">
        <v>47</v>
      </c>
      <c r="M81" s="148">
        <f t="shared" ref="M81" si="32">K81</f>
        <v>75</v>
      </c>
      <c r="N81" s="148">
        <f t="shared" ref="N81" si="33">L81</f>
        <v>47</v>
      </c>
      <c r="O81" s="102" t="s">
        <v>70</v>
      </c>
      <c r="Q81" s="143"/>
    </row>
    <row r="82" spans="3:17" ht="15" customHeight="1" x14ac:dyDescent="0.2">
      <c r="C82" s="2"/>
      <c r="D82" s="278" t="s">
        <v>137</v>
      </c>
      <c r="E82" s="263" t="s">
        <v>16</v>
      </c>
      <c r="F82" s="285"/>
      <c r="G82" s="139"/>
      <c r="H82" s="98"/>
      <c r="I82" s="98"/>
      <c r="J82" s="140"/>
      <c r="K82" s="139"/>
      <c r="L82" s="139"/>
      <c r="M82" s="139"/>
      <c r="N82" s="139"/>
      <c r="O82" s="99"/>
      <c r="Q82" s="143"/>
    </row>
    <row r="83" spans="3:17" ht="15" customHeight="1" x14ac:dyDescent="0.2">
      <c r="C83" s="2"/>
      <c r="D83" s="260"/>
      <c r="E83" s="261"/>
      <c r="F83" s="285"/>
      <c r="G83" s="100"/>
      <c r="H83" s="101"/>
      <c r="I83" s="101"/>
      <c r="J83" s="142"/>
      <c r="K83" s="139"/>
      <c r="L83" s="139"/>
      <c r="M83" s="139"/>
      <c r="N83" s="139"/>
      <c r="O83" s="99"/>
      <c r="Q83" s="143"/>
    </row>
    <row r="84" spans="3:17" ht="15" customHeight="1" x14ac:dyDescent="0.25">
      <c r="C84" s="4">
        <v>18</v>
      </c>
      <c r="D84" s="333" t="s">
        <v>232</v>
      </c>
      <c r="E84" s="334" t="s">
        <v>15</v>
      </c>
      <c r="F84" s="367">
        <v>76770000</v>
      </c>
      <c r="G84" s="136" t="s">
        <v>69</v>
      </c>
      <c r="H84" s="137" t="s">
        <v>242</v>
      </c>
      <c r="I84" s="137" t="s">
        <v>243</v>
      </c>
      <c r="J84" s="138" t="s">
        <v>70</v>
      </c>
      <c r="K84" s="137">
        <v>75</v>
      </c>
      <c r="L84" s="137">
        <v>71</v>
      </c>
      <c r="M84" s="137">
        <f t="shared" ref="M84" si="34">K84</f>
        <v>75</v>
      </c>
      <c r="N84" s="137">
        <f t="shared" ref="N84" si="35">L84</f>
        <v>71</v>
      </c>
      <c r="O84" s="97" t="s">
        <v>70</v>
      </c>
      <c r="Q84" s="143"/>
    </row>
    <row r="85" spans="3:17" ht="15" customHeight="1" x14ac:dyDescent="0.2">
      <c r="C85" s="2"/>
      <c r="D85" s="368" t="s">
        <v>164</v>
      </c>
      <c r="E85" s="334" t="s">
        <v>16</v>
      </c>
      <c r="F85" s="285"/>
      <c r="G85" s="139"/>
      <c r="H85" s="98"/>
      <c r="I85" s="98"/>
      <c r="J85" s="140"/>
      <c r="K85" s="139"/>
      <c r="L85" s="139"/>
      <c r="M85" s="139"/>
      <c r="N85" s="139"/>
      <c r="O85" s="99"/>
      <c r="Q85" s="143"/>
    </row>
    <row r="86" spans="3:17" ht="15" customHeight="1" x14ac:dyDescent="0.2">
      <c r="C86" s="2"/>
      <c r="D86" s="260"/>
      <c r="E86" s="348"/>
      <c r="F86" s="285"/>
      <c r="G86" s="100"/>
      <c r="H86" s="101"/>
      <c r="I86" s="101"/>
      <c r="J86" s="142"/>
      <c r="K86" s="139"/>
      <c r="L86" s="139"/>
      <c r="M86" s="139"/>
      <c r="N86" s="139"/>
      <c r="O86" s="99"/>
      <c r="Q86" s="143"/>
    </row>
    <row r="87" spans="3:17" ht="15" customHeight="1" x14ac:dyDescent="0.25">
      <c r="C87" s="4">
        <v>19</v>
      </c>
      <c r="D87" s="333" t="s">
        <v>233</v>
      </c>
      <c r="E87" s="334" t="s">
        <v>15</v>
      </c>
      <c r="F87" s="299">
        <v>543276000</v>
      </c>
      <c r="G87" s="136" t="s">
        <v>69</v>
      </c>
      <c r="H87" s="137" t="s">
        <v>242</v>
      </c>
      <c r="I87" s="137" t="s">
        <v>243</v>
      </c>
      <c r="J87" s="138" t="s">
        <v>70</v>
      </c>
      <c r="K87" s="137">
        <v>75</v>
      </c>
      <c r="L87" s="137">
        <v>60</v>
      </c>
      <c r="M87" s="137">
        <f t="shared" ref="M87" si="36">K87</f>
        <v>75</v>
      </c>
      <c r="N87" s="137">
        <f t="shared" ref="N87" si="37">L87</f>
        <v>60</v>
      </c>
      <c r="O87" s="97" t="s">
        <v>70</v>
      </c>
      <c r="Q87" s="143"/>
    </row>
    <row r="88" spans="3:17" ht="15" customHeight="1" x14ac:dyDescent="0.2">
      <c r="C88" s="2"/>
      <c r="D88" s="274" t="s">
        <v>165</v>
      </c>
      <c r="E88" s="334" t="s">
        <v>16</v>
      </c>
      <c r="F88" s="285"/>
      <c r="G88" s="139"/>
      <c r="H88" s="98"/>
      <c r="I88" s="98"/>
      <c r="J88" s="140"/>
      <c r="K88" s="139"/>
      <c r="L88" s="139"/>
      <c r="M88" s="139"/>
      <c r="N88" s="139"/>
      <c r="O88" s="99"/>
      <c r="Q88" s="143"/>
    </row>
    <row r="89" spans="3:17" ht="15" customHeight="1" thickBot="1" x14ac:dyDescent="0.3">
      <c r="C89" s="93"/>
      <c r="D89" s="270"/>
      <c r="E89" s="366"/>
      <c r="F89" s="292"/>
      <c r="G89" s="104"/>
      <c r="H89" s="105"/>
      <c r="I89" s="105"/>
      <c r="J89" s="144"/>
      <c r="K89" s="145"/>
      <c r="L89" s="145"/>
      <c r="M89" s="145"/>
      <c r="N89" s="145"/>
      <c r="O89" s="106"/>
      <c r="Q89" s="143"/>
    </row>
    <row r="90" spans="3:17" ht="15" customHeight="1" x14ac:dyDescent="0.25">
      <c r="C90" s="187" t="s">
        <v>110</v>
      </c>
      <c r="D90" s="262" t="s">
        <v>86</v>
      </c>
      <c r="E90" s="263" t="s">
        <v>15</v>
      </c>
      <c r="F90" s="414">
        <f>F100</f>
        <v>289462500</v>
      </c>
      <c r="G90" s="441"/>
      <c r="H90" s="224"/>
      <c r="I90" s="224"/>
      <c r="J90" s="146"/>
      <c r="K90" s="146"/>
      <c r="L90" s="146"/>
      <c r="M90" s="146"/>
      <c r="N90" s="146"/>
      <c r="O90" s="431"/>
      <c r="Q90" s="143"/>
    </row>
    <row r="91" spans="3:17" ht="15" customHeight="1" x14ac:dyDescent="0.25">
      <c r="C91" s="187"/>
      <c r="D91" s="267" t="s">
        <v>172</v>
      </c>
      <c r="E91" s="261" t="s">
        <v>16</v>
      </c>
      <c r="F91" s="285"/>
      <c r="G91" s="437"/>
      <c r="H91" s="224"/>
      <c r="I91" s="224"/>
      <c r="J91" s="146"/>
      <c r="K91" s="146"/>
      <c r="L91" s="146"/>
      <c r="M91" s="146"/>
      <c r="N91" s="146"/>
      <c r="O91" s="431"/>
      <c r="Q91" s="143"/>
    </row>
    <row r="92" spans="3:17" ht="15" customHeight="1" thickBot="1" x14ac:dyDescent="0.25">
      <c r="C92" s="2"/>
      <c r="D92" s="264"/>
      <c r="E92" s="316"/>
      <c r="F92" s="415"/>
      <c r="G92" s="442"/>
      <c r="H92" s="226"/>
      <c r="I92" s="226"/>
      <c r="J92" s="227"/>
      <c r="K92" s="227"/>
      <c r="L92" s="227"/>
      <c r="M92" s="227"/>
      <c r="N92" s="227"/>
      <c r="O92" s="440"/>
      <c r="Q92" s="143"/>
    </row>
    <row r="93" spans="3:17" ht="15" customHeight="1" x14ac:dyDescent="0.25">
      <c r="C93" s="4">
        <v>20</v>
      </c>
      <c r="D93" s="271" t="s">
        <v>222</v>
      </c>
      <c r="E93" s="263" t="s">
        <v>15</v>
      </c>
      <c r="F93" s="299">
        <v>650000000</v>
      </c>
      <c r="G93" s="147" t="s">
        <v>69</v>
      </c>
      <c r="H93" s="148" t="s">
        <v>242</v>
      </c>
      <c r="I93" s="148" t="s">
        <v>243</v>
      </c>
      <c r="J93" s="161" t="s">
        <v>70</v>
      </c>
      <c r="K93" s="137">
        <v>75</v>
      </c>
      <c r="L93" s="148">
        <v>96</v>
      </c>
      <c r="M93" s="148">
        <f t="shared" ref="M93" si="38">K93</f>
        <v>75</v>
      </c>
      <c r="N93" s="148">
        <f t="shared" ref="N93" si="39">L93</f>
        <v>96</v>
      </c>
      <c r="O93" s="102" t="s">
        <v>70</v>
      </c>
      <c r="Q93" s="143"/>
    </row>
    <row r="94" spans="3:17" ht="15" customHeight="1" x14ac:dyDescent="0.2">
      <c r="C94" s="2"/>
      <c r="D94" s="284" t="s">
        <v>175</v>
      </c>
      <c r="E94" s="263" t="s">
        <v>16</v>
      </c>
      <c r="F94" s="285"/>
      <c r="G94" s="139"/>
      <c r="H94" s="98"/>
      <c r="I94" s="98"/>
      <c r="J94" s="140"/>
      <c r="K94" s="139"/>
      <c r="L94" s="139"/>
      <c r="M94" s="139"/>
      <c r="N94" s="139"/>
      <c r="O94" s="99"/>
      <c r="Q94" s="143"/>
    </row>
    <row r="95" spans="3:17" ht="15" customHeight="1" thickBot="1" x14ac:dyDescent="0.25">
      <c r="C95" s="93"/>
      <c r="D95" s="270"/>
      <c r="E95" s="268"/>
      <c r="F95" s="409"/>
      <c r="G95" s="104"/>
      <c r="H95" s="105"/>
      <c r="I95" s="105"/>
      <c r="J95" s="144"/>
      <c r="K95" s="145"/>
      <c r="L95" s="145"/>
      <c r="M95" s="145"/>
      <c r="N95" s="145"/>
      <c r="O95" s="106"/>
      <c r="Q95" s="143"/>
    </row>
    <row r="96" spans="3:17" ht="15" customHeight="1" x14ac:dyDescent="0.2">
      <c r="C96" s="194"/>
      <c r="D96" s="264"/>
      <c r="E96" s="269"/>
      <c r="F96" s="294"/>
      <c r="G96" s="223"/>
      <c r="H96" s="224"/>
      <c r="I96" s="224"/>
      <c r="J96" s="146"/>
      <c r="K96" s="146"/>
      <c r="L96" s="146"/>
      <c r="M96" s="146"/>
      <c r="N96" s="146"/>
      <c r="O96" s="69"/>
      <c r="Q96" s="143"/>
    </row>
    <row r="97" spans="3:17" ht="15" customHeight="1" x14ac:dyDescent="0.2">
      <c r="C97" s="194"/>
      <c r="D97" s="264"/>
      <c r="E97" s="269"/>
      <c r="F97" s="294"/>
      <c r="G97" s="223"/>
      <c r="H97" s="224"/>
      <c r="I97" s="224"/>
      <c r="J97" s="146"/>
      <c r="K97" s="146"/>
      <c r="L97" s="146"/>
      <c r="M97" s="146"/>
      <c r="N97" s="146"/>
      <c r="O97" s="69"/>
      <c r="Q97" s="143"/>
    </row>
    <row r="98" spans="3:17" ht="15" customHeight="1" x14ac:dyDescent="0.2">
      <c r="C98" s="194"/>
      <c r="D98" s="264"/>
      <c r="E98" s="269"/>
      <c r="F98" s="294"/>
      <c r="G98" s="428"/>
      <c r="H98" s="429"/>
      <c r="I98" s="429"/>
      <c r="J98" s="428"/>
      <c r="K98" s="429"/>
      <c r="L98" s="429"/>
      <c r="M98" s="429"/>
      <c r="N98" s="429"/>
      <c r="O98" s="430"/>
      <c r="Q98" s="143"/>
    </row>
    <row r="99" spans="3:17" ht="15" customHeight="1" thickBot="1" x14ac:dyDescent="0.25">
      <c r="C99" s="194"/>
      <c r="D99" s="264"/>
      <c r="E99" s="269"/>
      <c r="F99" s="294"/>
      <c r="G99" s="428"/>
      <c r="H99" s="429"/>
      <c r="I99" s="429"/>
      <c r="J99" s="428"/>
      <c r="K99" s="429"/>
      <c r="L99" s="429"/>
      <c r="M99" s="429"/>
      <c r="N99" s="429"/>
      <c r="O99" s="430"/>
      <c r="Q99" s="143"/>
    </row>
    <row r="100" spans="3:17" ht="15" customHeight="1" x14ac:dyDescent="0.25">
      <c r="C100" s="381">
        <v>21</v>
      </c>
      <c r="D100" s="432" t="s">
        <v>223</v>
      </c>
      <c r="E100" s="259" t="s">
        <v>15</v>
      </c>
      <c r="F100" s="398">
        <v>289462500</v>
      </c>
      <c r="G100" s="433" t="s">
        <v>69</v>
      </c>
      <c r="H100" s="434" t="s">
        <v>242</v>
      </c>
      <c r="I100" s="434" t="s">
        <v>243</v>
      </c>
      <c r="J100" s="435" t="s">
        <v>254</v>
      </c>
      <c r="K100" s="137">
        <v>75</v>
      </c>
      <c r="L100" s="434">
        <v>84</v>
      </c>
      <c r="M100" s="434">
        <f t="shared" ref="M100" si="40">K100</f>
        <v>75</v>
      </c>
      <c r="N100" s="434">
        <f t="shared" ref="N100" si="41">L100</f>
        <v>84</v>
      </c>
      <c r="O100" s="436" t="s">
        <v>70</v>
      </c>
      <c r="Q100" s="143"/>
    </row>
    <row r="101" spans="3:17" ht="15" customHeight="1" x14ac:dyDescent="0.2">
      <c r="C101" s="2"/>
      <c r="D101" s="284" t="s">
        <v>142</v>
      </c>
      <c r="E101" s="263" t="s">
        <v>16</v>
      </c>
      <c r="F101" s="273"/>
      <c r="G101" s="139"/>
      <c r="H101" s="98"/>
      <c r="I101" s="98"/>
      <c r="J101" s="484" t="s">
        <v>255</v>
      </c>
      <c r="K101" s="139"/>
      <c r="L101" s="139"/>
      <c r="M101" s="139"/>
      <c r="N101" s="139"/>
      <c r="O101" s="99"/>
      <c r="Q101" s="143"/>
    </row>
    <row r="102" spans="3:17" ht="15" customHeight="1" thickBot="1" x14ac:dyDescent="0.25">
      <c r="C102" s="93"/>
      <c r="D102" s="270"/>
      <c r="E102" s="268"/>
      <c r="F102" s="293"/>
      <c r="G102" s="100"/>
      <c r="H102" s="101"/>
      <c r="I102" s="101"/>
      <c r="J102" s="142"/>
      <c r="K102" s="177"/>
      <c r="L102" s="177"/>
      <c r="M102" s="177"/>
      <c r="N102" s="177"/>
      <c r="O102" s="178"/>
      <c r="Q102" s="143"/>
    </row>
    <row r="103" spans="3:17" ht="15" customHeight="1" x14ac:dyDescent="0.25">
      <c r="C103" s="187" t="s">
        <v>111</v>
      </c>
      <c r="D103" s="190" t="s">
        <v>89</v>
      </c>
      <c r="E103" s="189" t="s">
        <v>15</v>
      </c>
      <c r="F103" s="273">
        <f>F106+F109+F112</f>
        <v>820493862</v>
      </c>
      <c r="G103" s="136" t="s">
        <v>69</v>
      </c>
      <c r="H103" s="137" t="s">
        <v>173</v>
      </c>
      <c r="I103" s="137" t="s">
        <v>174</v>
      </c>
      <c r="J103" s="138"/>
      <c r="K103" s="137"/>
      <c r="L103" s="137"/>
      <c r="M103" s="137"/>
      <c r="N103" s="137"/>
      <c r="O103" s="97"/>
      <c r="Q103" s="143"/>
    </row>
    <row r="104" spans="3:17" ht="15" customHeight="1" x14ac:dyDescent="0.25">
      <c r="C104" s="187"/>
      <c r="D104" s="188" t="s">
        <v>88</v>
      </c>
      <c r="E104" s="189" t="s">
        <v>16</v>
      </c>
      <c r="F104" s="266"/>
      <c r="G104" s="139"/>
      <c r="H104" s="98"/>
      <c r="I104" s="98"/>
      <c r="J104" s="140"/>
      <c r="K104" s="139"/>
      <c r="L104" s="139"/>
      <c r="M104" s="139"/>
      <c r="N104" s="139"/>
      <c r="O104" s="99"/>
      <c r="Q104" s="143"/>
    </row>
    <row r="105" spans="3:17" ht="15" customHeight="1" x14ac:dyDescent="0.2">
      <c r="C105" s="2"/>
      <c r="D105" s="264"/>
      <c r="E105" s="261"/>
      <c r="F105" s="266"/>
      <c r="G105" s="100"/>
      <c r="H105" s="101"/>
      <c r="I105" s="101"/>
      <c r="J105" s="142"/>
      <c r="K105" s="139"/>
      <c r="L105" s="139"/>
      <c r="M105" s="139"/>
      <c r="N105" s="139"/>
      <c r="O105" s="99"/>
      <c r="Q105" s="143"/>
    </row>
    <row r="106" spans="3:17" ht="15" customHeight="1" x14ac:dyDescent="0.25">
      <c r="C106" s="4">
        <v>22</v>
      </c>
      <c r="D106" s="271" t="s">
        <v>234</v>
      </c>
      <c r="E106" s="263" t="s">
        <v>15</v>
      </c>
      <c r="F106" s="279">
        <v>10523150</v>
      </c>
      <c r="G106" s="136" t="s">
        <v>69</v>
      </c>
      <c r="H106" s="137" t="s">
        <v>242</v>
      </c>
      <c r="I106" s="137" t="s">
        <v>243</v>
      </c>
      <c r="J106" s="138" t="s">
        <v>70</v>
      </c>
      <c r="K106" s="137">
        <v>75</v>
      </c>
      <c r="L106" s="137">
        <v>80</v>
      </c>
      <c r="M106" s="137">
        <f t="shared" ref="M106" si="42">K106</f>
        <v>75</v>
      </c>
      <c r="N106" s="137">
        <f t="shared" ref="N106" si="43">L106</f>
        <v>80</v>
      </c>
      <c r="O106" s="97" t="s">
        <v>70</v>
      </c>
      <c r="Q106" s="143"/>
    </row>
    <row r="107" spans="3:17" ht="15" customHeight="1" x14ac:dyDescent="0.2">
      <c r="C107" s="2"/>
      <c r="D107" s="284" t="s">
        <v>166</v>
      </c>
      <c r="E107" s="263" t="s">
        <v>16</v>
      </c>
      <c r="F107" s="273"/>
      <c r="G107" s="139"/>
      <c r="H107" s="98"/>
      <c r="I107" s="98"/>
      <c r="J107" s="140"/>
      <c r="K107" s="139"/>
      <c r="L107" s="139"/>
      <c r="M107" s="139"/>
      <c r="N107" s="139"/>
      <c r="O107" s="99"/>
      <c r="Q107" s="143"/>
    </row>
    <row r="108" spans="3:17" ht="15" customHeight="1" x14ac:dyDescent="0.2">
      <c r="C108" s="2"/>
      <c r="D108" s="264"/>
      <c r="E108" s="261"/>
      <c r="F108" s="266"/>
      <c r="G108" s="100"/>
      <c r="H108" s="101"/>
      <c r="I108" s="101"/>
      <c r="J108" s="142"/>
      <c r="K108" s="139"/>
      <c r="L108" s="139"/>
      <c r="M108" s="139"/>
      <c r="N108" s="139"/>
      <c r="O108" s="99"/>
      <c r="Q108" s="143"/>
    </row>
    <row r="109" spans="3:17" ht="15" customHeight="1" x14ac:dyDescent="0.25">
      <c r="C109" s="4">
        <v>23</v>
      </c>
      <c r="D109" s="271" t="s">
        <v>235</v>
      </c>
      <c r="E109" s="263" t="s">
        <v>15</v>
      </c>
      <c r="F109" s="279">
        <v>244200000</v>
      </c>
      <c r="G109" s="136" t="s">
        <v>69</v>
      </c>
      <c r="H109" s="137" t="s">
        <v>242</v>
      </c>
      <c r="I109" s="137" t="s">
        <v>243</v>
      </c>
      <c r="J109" s="138" t="s">
        <v>70</v>
      </c>
      <c r="K109" s="137">
        <v>75</v>
      </c>
      <c r="L109" s="137">
        <v>66</v>
      </c>
      <c r="M109" s="137">
        <f t="shared" ref="M109" si="44">K109</f>
        <v>75</v>
      </c>
      <c r="N109" s="137">
        <f t="shared" ref="N109" si="45">L109</f>
        <v>66</v>
      </c>
      <c r="O109" s="97" t="s">
        <v>70</v>
      </c>
      <c r="Q109" s="143"/>
    </row>
    <row r="110" spans="3:17" ht="15" customHeight="1" x14ac:dyDescent="0.2">
      <c r="C110" s="2"/>
      <c r="D110" s="284" t="s">
        <v>167</v>
      </c>
      <c r="E110" s="263" t="s">
        <v>16</v>
      </c>
      <c r="F110" s="273"/>
      <c r="G110" s="139"/>
      <c r="H110" s="98"/>
      <c r="I110" s="98"/>
      <c r="J110" s="140"/>
      <c r="K110" s="139"/>
      <c r="L110" s="139"/>
      <c r="M110" s="139"/>
      <c r="N110" s="139"/>
      <c r="O110" s="99"/>
      <c r="Q110" s="143"/>
    </row>
    <row r="111" spans="3:17" ht="15" customHeight="1" x14ac:dyDescent="0.2">
      <c r="C111" s="2"/>
      <c r="D111" s="264"/>
      <c r="E111" s="261"/>
      <c r="F111" s="266"/>
      <c r="G111" s="100"/>
      <c r="H111" s="101"/>
      <c r="I111" s="101"/>
      <c r="J111" s="142"/>
      <c r="K111" s="139"/>
      <c r="L111" s="139"/>
      <c r="M111" s="139"/>
      <c r="N111" s="139"/>
      <c r="O111" s="99"/>
      <c r="Q111" s="143"/>
    </row>
    <row r="112" spans="3:17" ht="15" customHeight="1" x14ac:dyDescent="0.25">
      <c r="C112" s="4">
        <v>24</v>
      </c>
      <c r="D112" s="271" t="s">
        <v>236</v>
      </c>
      <c r="E112" s="263" t="s">
        <v>15</v>
      </c>
      <c r="F112" s="272">
        <v>565770712</v>
      </c>
      <c r="G112" s="136" t="s">
        <v>69</v>
      </c>
      <c r="H112" s="137" t="s">
        <v>242</v>
      </c>
      <c r="I112" s="137" t="s">
        <v>243</v>
      </c>
      <c r="J112" s="138" t="s">
        <v>70</v>
      </c>
      <c r="K112" s="137">
        <v>75</v>
      </c>
      <c r="L112" s="137">
        <v>58</v>
      </c>
      <c r="M112" s="137">
        <f t="shared" ref="M112" si="46">K112</f>
        <v>75</v>
      </c>
      <c r="N112" s="137">
        <f t="shared" ref="N112" si="47">L112</f>
        <v>58</v>
      </c>
      <c r="O112" s="97" t="s">
        <v>70</v>
      </c>
      <c r="Q112" s="143"/>
    </row>
    <row r="113" spans="3:17" ht="15" customHeight="1" x14ac:dyDescent="0.2">
      <c r="C113" s="2"/>
      <c r="D113" s="284" t="s">
        <v>143</v>
      </c>
      <c r="E113" s="263" t="s">
        <v>16</v>
      </c>
      <c r="F113" s="273"/>
      <c r="G113" s="139"/>
      <c r="H113" s="98"/>
      <c r="I113" s="98"/>
      <c r="J113" s="140"/>
      <c r="K113" s="137"/>
      <c r="L113" s="139"/>
      <c r="M113" s="139"/>
      <c r="N113" s="139"/>
      <c r="O113" s="99"/>
      <c r="Q113" s="143"/>
    </row>
    <row r="114" spans="3:17" ht="15" customHeight="1" x14ac:dyDescent="0.2">
      <c r="C114" s="2"/>
      <c r="D114" s="264"/>
      <c r="E114" s="261"/>
      <c r="F114" s="266"/>
      <c r="G114" s="100"/>
      <c r="H114" s="101"/>
      <c r="I114" s="101"/>
      <c r="J114" s="142"/>
      <c r="K114" s="139"/>
      <c r="L114" s="139"/>
      <c r="M114" s="139"/>
      <c r="N114" s="139"/>
      <c r="O114" s="99"/>
      <c r="Q114" s="143"/>
    </row>
    <row r="115" spans="3:17" ht="15" customHeight="1" x14ac:dyDescent="0.25">
      <c r="C115" s="184" t="s">
        <v>111</v>
      </c>
      <c r="D115" s="185" t="s">
        <v>90</v>
      </c>
      <c r="E115" s="186" t="s">
        <v>15</v>
      </c>
      <c r="F115" s="273">
        <f>F118+F121+F124+F127</f>
        <v>583565500</v>
      </c>
      <c r="G115" s="100"/>
      <c r="H115" s="101"/>
      <c r="I115" s="101"/>
      <c r="J115" s="142"/>
      <c r="K115" s="177"/>
      <c r="L115" s="139"/>
      <c r="M115" s="139"/>
      <c r="N115" s="139"/>
      <c r="O115" s="99"/>
      <c r="Q115" s="143"/>
    </row>
    <row r="116" spans="3:17" ht="15" customHeight="1" x14ac:dyDescent="0.25">
      <c r="C116" s="187"/>
      <c r="D116" s="188" t="s">
        <v>171</v>
      </c>
      <c r="E116" s="189" t="s">
        <v>16</v>
      </c>
      <c r="F116" s="280"/>
      <c r="G116" s="222"/>
      <c r="H116" s="98"/>
      <c r="I116" s="98"/>
      <c r="J116" s="140"/>
      <c r="K116" s="139"/>
      <c r="L116" s="139"/>
      <c r="M116" s="139"/>
      <c r="N116" s="139"/>
      <c r="O116" s="99"/>
      <c r="Q116" s="143"/>
    </row>
    <row r="117" spans="3:17" ht="15" customHeight="1" x14ac:dyDescent="0.25">
      <c r="C117" s="187"/>
      <c r="D117" s="267"/>
      <c r="E117" s="261"/>
      <c r="F117" s="273"/>
      <c r="G117" s="136"/>
      <c r="H117" s="137"/>
      <c r="I117" s="137"/>
      <c r="J117" s="138"/>
      <c r="K117" s="137"/>
      <c r="L117" s="137"/>
      <c r="M117" s="137"/>
      <c r="N117" s="137"/>
      <c r="O117" s="97"/>
      <c r="Q117" s="143"/>
    </row>
    <row r="118" spans="3:17" ht="15" customHeight="1" x14ac:dyDescent="0.25">
      <c r="C118" s="4">
        <v>25</v>
      </c>
      <c r="D118" s="271" t="s">
        <v>237</v>
      </c>
      <c r="E118" s="263" t="s">
        <v>15</v>
      </c>
      <c r="F118" s="279">
        <v>327130000</v>
      </c>
      <c r="G118" s="136" t="s">
        <v>69</v>
      </c>
      <c r="H118" s="137" t="s">
        <v>242</v>
      </c>
      <c r="I118" s="137" t="s">
        <v>243</v>
      </c>
      <c r="J118" s="138" t="s">
        <v>70</v>
      </c>
      <c r="K118" s="137">
        <v>75</v>
      </c>
      <c r="L118" s="137">
        <v>53</v>
      </c>
      <c r="M118" s="137">
        <f t="shared" ref="M118" si="48">K118</f>
        <v>75</v>
      </c>
      <c r="N118" s="137">
        <f t="shared" ref="N118" si="49">L118</f>
        <v>53</v>
      </c>
      <c r="O118" s="97" t="s">
        <v>70</v>
      </c>
      <c r="Q118" s="143"/>
    </row>
    <row r="119" spans="3:17" ht="15" customHeight="1" x14ac:dyDescent="0.2">
      <c r="C119" s="2"/>
      <c r="D119" s="284" t="s">
        <v>168</v>
      </c>
      <c r="E119" s="263" t="s">
        <v>16</v>
      </c>
      <c r="F119" s="273"/>
      <c r="G119" s="139"/>
      <c r="H119" s="98"/>
      <c r="I119" s="98"/>
      <c r="J119" s="140"/>
      <c r="K119" s="139"/>
      <c r="L119" s="139"/>
      <c r="M119" s="139"/>
      <c r="N119" s="139"/>
      <c r="O119" s="99"/>
      <c r="Q119" s="143"/>
    </row>
    <row r="120" spans="3:17" ht="15" customHeight="1" x14ac:dyDescent="0.2">
      <c r="C120" s="2"/>
      <c r="D120" s="264"/>
      <c r="E120" s="261"/>
      <c r="F120" s="266"/>
      <c r="G120" s="100"/>
      <c r="H120" s="101"/>
      <c r="I120" s="101"/>
      <c r="J120" s="142"/>
      <c r="K120" s="139"/>
      <c r="L120" s="139"/>
      <c r="M120" s="139"/>
      <c r="N120" s="139"/>
      <c r="O120" s="99"/>
      <c r="Q120" s="143"/>
    </row>
    <row r="121" spans="3:17" ht="15" customHeight="1" x14ac:dyDescent="0.25">
      <c r="C121" s="4">
        <v>26</v>
      </c>
      <c r="D121" s="271" t="s">
        <v>238</v>
      </c>
      <c r="E121" s="263" t="s">
        <v>15</v>
      </c>
      <c r="F121" s="279">
        <v>9975000</v>
      </c>
      <c r="G121" s="136" t="s">
        <v>69</v>
      </c>
      <c r="H121" s="137" t="s">
        <v>242</v>
      </c>
      <c r="I121" s="137" t="s">
        <v>243</v>
      </c>
      <c r="J121" s="138" t="s">
        <v>70</v>
      </c>
      <c r="K121" s="137">
        <v>75</v>
      </c>
      <c r="L121" s="137">
        <v>100</v>
      </c>
      <c r="M121" s="137">
        <f t="shared" ref="M121" si="50">K121</f>
        <v>75</v>
      </c>
      <c r="N121" s="137">
        <f t="shared" ref="N121" si="51">L121</f>
        <v>100</v>
      </c>
      <c r="O121" s="97" t="s">
        <v>70</v>
      </c>
      <c r="Q121" s="143"/>
    </row>
    <row r="122" spans="3:17" ht="15" customHeight="1" x14ac:dyDescent="0.2">
      <c r="C122" s="2"/>
      <c r="D122" s="284" t="s">
        <v>144</v>
      </c>
      <c r="E122" s="263" t="s">
        <v>16</v>
      </c>
      <c r="F122" s="273"/>
      <c r="G122" s="139"/>
      <c r="H122" s="98"/>
      <c r="I122" s="98"/>
      <c r="J122" s="140"/>
      <c r="K122" s="139"/>
      <c r="L122" s="139"/>
      <c r="M122" s="139"/>
      <c r="N122" s="139"/>
      <c r="O122" s="99"/>
      <c r="Q122" s="143"/>
    </row>
    <row r="123" spans="3:17" ht="15" customHeight="1" x14ac:dyDescent="0.2">
      <c r="C123" s="2"/>
      <c r="D123" s="264"/>
      <c r="E123" s="261"/>
      <c r="F123" s="266"/>
      <c r="G123" s="100"/>
      <c r="H123" s="101"/>
      <c r="I123" s="101"/>
      <c r="J123" s="142"/>
      <c r="K123" s="139"/>
      <c r="L123" s="139"/>
      <c r="M123" s="139"/>
      <c r="N123" s="139"/>
      <c r="O123" s="99"/>
      <c r="Q123" s="143"/>
    </row>
    <row r="124" spans="3:17" ht="15" customHeight="1" x14ac:dyDescent="0.25">
      <c r="C124" s="4">
        <v>27</v>
      </c>
      <c r="D124" s="271" t="s">
        <v>239</v>
      </c>
      <c r="E124" s="263" t="s">
        <v>15</v>
      </c>
      <c r="F124" s="279">
        <v>39358000</v>
      </c>
      <c r="G124" s="136" t="s">
        <v>69</v>
      </c>
      <c r="H124" s="137" t="s">
        <v>242</v>
      </c>
      <c r="I124" s="137" t="s">
        <v>243</v>
      </c>
      <c r="J124" s="138" t="s">
        <v>70</v>
      </c>
      <c r="K124" s="137">
        <v>75</v>
      </c>
      <c r="L124" s="137">
        <v>67</v>
      </c>
      <c r="M124" s="137">
        <f t="shared" ref="M124" si="52">K124</f>
        <v>75</v>
      </c>
      <c r="N124" s="137">
        <f t="shared" ref="N124" si="53">L124</f>
        <v>67</v>
      </c>
      <c r="O124" s="97" t="s">
        <v>70</v>
      </c>
      <c r="Q124" s="143"/>
    </row>
    <row r="125" spans="3:17" ht="15" customHeight="1" x14ac:dyDescent="0.2">
      <c r="C125" s="2"/>
      <c r="D125" s="284" t="s">
        <v>145</v>
      </c>
      <c r="E125" s="263" t="s">
        <v>16</v>
      </c>
      <c r="F125" s="285"/>
      <c r="G125" s="139"/>
      <c r="H125" s="98"/>
      <c r="I125" s="98"/>
      <c r="J125" s="140"/>
      <c r="K125" s="139"/>
      <c r="L125" s="139"/>
      <c r="M125" s="139"/>
      <c r="N125" s="139"/>
      <c r="O125" s="99"/>
      <c r="Q125" s="143"/>
    </row>
    <row r="126" spans="3:17" ht="15" customHeight="1" x14ac:dyDescent="0.2">
      <c r="C126" s="2"/>
      <c r="D126" s="264"/>
      <c r="E126" s="261"/>
      <c r="F126" s="294"/>
      <c r="G126" s="100"/>
      <c r="H126" s="101"/>
      <c r="I126" s="101"/>
      <c r="J126" s="142"/>
      <c r="K126" s="139"/>
      <c r="L126" s="139"/>
      <c r="M126" s="139"/>
      <c r="N126" s="139"/>
      <c r="O126" s="99"/>
      <c r="Q126" s="143"/>
    </row>
    <row r="127" spans="3:17" ht="15" customHeight="1" x14ac:dyDescent="0.25">
      <c r="C127" s="4">
        <v>28</v>
      </c>
      <c r="D127" s="271" t="s">
        <v>240</v>
      </c>
      <c r="E127" s="263" t="s">
        <v>15</v>
      </c>
      <c r="F127" s="299">
        <v>207102500</v>
      </c>
      <c r="G127" s="136" t="s">
        <v>69</v>
      </c>
      <c r="H127" s="137" t="s">
        <v>242</v>
      </c>
      <c r="I127" s="137" t="s">
        <v>243</v>
      </c>
      <c r="J127" s="138" t="s">
        <v>70</v>
      </c>
      <c r="K127" s="137">
        <v>75</v>
      </c>
      <c r="L127" s="137">
        <v>70</v>
      </c>
      <c r="M127" s="137">
        <f t="shared" ref="M127" si="54">K127</f>
        <v>75</v>
      </c>
      <c r="N127" s="137">
        <f t="shared" ref="N127" si="55">L127</f>
        <v>70</v>
      </c>
      <c r="O127" s="97" t="s">
        <v>70</v>
      </c>
      <c r="Q127" s="143"/>
    </row>
    <row r="128" spans="3:17" ht="15" customHeight="1" x14ac:dyDescent="0.2">
      <c r="C128" s="2"/>
      <c r="D128" s="284" t="s">
        <v>169</v>
      </c>
      <c r="E128" s="263" t="s">
        <v>16</v>
      </c>
      <c r="F128" s="285"/>
      <c r="G128" s="139"/>
      <c r="H128" s="98"/>
      <c r="I128" s="98"/>
      <c r="J128" s="140"/>
      <c r="K128" s="139"/>
      <c r="L128" s="139"/>
      <c r="M128" s="139"/>
      <c r="N128" s="139"/>
      <c r="O128" s="99"/>
      <c r="Q128" s="143"/>
    </row>
    <row r="129" spans="3:17" ht="15" customHeight="1" thickBot="1" x14ac:dyDescent="0.25">
      <c r="C129" s="93"/>
      <c r="D129" s="179"/>
      <c r="E129" s="162"/>
      <c r="F129" s="318"/>
      <c r="G129" s="104"/>
      <c r="H129" s="105"/>
      <c r="I129" s="105"/>
      <c r="J129" s="144"/>
      <c r="K129" s="145"/>
      <c r="L129" s="145"/>
      <c r="M129" s="145"/>
      <c r="N129" s="145"/>
      <c r="O129" s="106"/>
      <c r="Q129" s="143"/>
    </row>
    <row r="130" spans="3:17" ht="15" customHeight="1" x14ac:dyDescent="0.2">
      <c r="C130" s="103"/>
      <c r="D130" s="149"/>
      <c r="E130" s="146"/>
      <c r="F130" s="146"/>
      <c r="G130" s="150"/>
      <c r="H130" s="146"/>
      <c r="I130" s="146"/>
      <c r="J130" s="146"/>
      <c r="K130" s="146"/>
      <c r="L130" s="146"/>
      <c r="M130" s="146"/>
      <c r="N130" s="146"/>
      <c r="O130" s="132"/>
    </row>
    <row r="131" spans="3:17" ht="15" customHeight="1" x14ac:dyDescent="0.2">
      <c r="C131" s="103"/>
      <c r="D131" s="149"/>
      <c r="E131" s="146"/>
      <c r="F131" s="146"/>
      <c r="G131" s="150"/>
      <c r="H131" s="146"/>
      <c r="I131" s="146"/>
      <c r="J131" s="146"/>
      <c r="K131" s="146"/>
      <c r="L131" s="146"/>
      <c r="M131" s="146"/>
      <c r="N131" s="146"/>
      <c r="O131" s="132"/>
    </row>
    <row r="132" spans="3:17" ht="15" customHeight="1" x14ac:dyDescent="0.2">
      <c r="C132" s="146"/>
      <c r="D132" s="149"/>
      <c r="E132" s="146"/>
      <c r="F132" s="146"/>
      <c r="G132" s="150"/>
      <c r="H132" s="146"/>
      <c r="I132" s="146"/>
      <c r="K132" s="103"/>
      <c r="L132" s="103"/>
      <c r="M132" s="69" t="s">
        <v>260</v>
      </c>
      <c r="N132" s="103"/>
      <c r="O132" s="132"/>
    </row>
    <row r="133" spans="3:17" ht="15" customHeight="1" x14ac:dyDescent="0.2">
      <c r="C133" s="146"/>
      <c r="D133" s="149"/>
      <c r="E133" s="146"/>
      <c r="F133" s="146"/>
      <c r="G133" s="150"/>
      <c r="H133" s="146"/>
      <c r="I133" s="146"/>
      <c r="K133" s="103"/>
      <c r="L133" s="103"/>
      <c r="M133" s="103"/>
      <c r="N133" s="103"/>
      <c r="O133" s="132"/>
    </row>
    <row r="134" spans="3:17" ht="15" customHeight="1" x14ac:dyDescent="0.2">
      <c r="C134" s="146"/>
      <c r="D134" s="149"/>
      <c r="E134" s="146"/>
      <c r="F134" s="146"/>
      <c r="G134" s="150"/>
      <c r="H134" s="146"/>
      <c r="I134" s="146"/>
      <c r="K134" s="103"/>
      <c r="L134" s="103"/>
      <c r="M134" s="103" t="s">
        <v>51</v>
      </c>
      <c r="N134" s="103"/>
      <c r="O134" s="132"/>
    </row>
    <row r="135" spans="3:17" ht="15" customHeight="1" x14ac:dyDescent="0.2">
      <c r="C135" s="146"/>
      <c r="D135" s="149"/>
      <c r="E135" s="151"/>
      <c r="F135" s="152"/>
      <c r="G135" s="149"/>
      <c r="H135" s="146"/>
      <c r="I135" s="146"/>
      <c r="K135" s="103"/>
      <c r="L135" s="103"/>
      <c r="M135" s="153" t="s">
        <v>72</v>
      </c>
      <c r="N135" s="103"/>
      <c r="O135" s="132"/>
    </row>
    <row r="136" spans="3:17" ht="15" customHeight="1" x14ac:dyDescent="0.2">
      <c r="C136" s="146"/>
      <c r="D136" s="149"/>
      <c r="E136" s="151"/>
      <c r="F136" s="152"/>
      <c r="G136" s="149"/>
      <c r="H136" s="146"/>
      <c r="I136" s="146"/>
      <c r="K136" s="146"/>
      <c r="L136" s="146"/>
      <c r="M136" s="103" t="s">
        <v>17</v>
      </c>
      <c r="N136" s="146"/>
      <c r="O136" s="132"/>
    </row>
    <row r="137" spans="3:17" ht="15" customHeight="1" x14ac:dyDescent="0.2">
      <c r="C137" s="146"/>
      <c r="D137" s="149"/>
      <c r="E137" s="151"/>
      <c r="F137" s="152"/>
      <c r="G137" s="149"/>
      <c r="H137" s="146"/>
      <c r="I137" s="146"/>
      <c r="K137" s="146"/>
      <c r="L137" s="146"/>
      <c r="M137" s="103"/>
      <c r="N137" s="146"/>
      <c r="O137" s="132"/>
    </row>
    <row r="138" spans="3:17" ht="15" customHeight="1" x14ac:dyDescent="0.2">
      <c r="C138" s="146"/>
      <c r="D138" s="149"/>
      <c r="E138" s="151"/>
      <c r="F138" s="152"/>
      <c r="G138" s="149"/>
      <c r="H138" s="146"/>
      <c r="I138" s="146"/>
      <c r="K138" s="146"/>
      <c r="L138" s="146"/>
      <c r="M138" s="103"/>
      <c r="N138" s="146"/>
      <c r="O138" s="132"/>
    </row>
    <row r="139" spans="3:17" ht="15" customHeight="1" x14ac:dyDescent="0.2">
      <c r="C139" s="146"/>
      <c r="D139" s="149"/>
      <c r="E139" s="151"/>
      <c r="F139" s="152"/>
      <c r="G139" s="149"/>
      <c r="H139" s="146"/>
      <c r="I139" s="146"/>
      <c r="K139" s="146"/>
      <c r="L139" s="146"/>
      <c r="M139" s="146"/>
      <c r="N139" s="146"/>
      <c r="O139" s="132"/>
    </row>
    <row r="140" spans="3:17" ht="15" customHeight="1" x14ac:dyDescent="0.2">
      <c r="C140" s="146"/>
      <c r="D140" s="149"/>
      <c r="E140" s="151"/>
      <c r="F140" s="152"/>
      <c r="G140" s="149"/>
      <c r="H140" s="146"/>
      <c r="I140" s="146"/>
      <c r="K140" s="154"/>
      <c r="L140" s="164"/>
      <c r="M140" s="163"/>
      <c r="N140" s="165"/>
      <c r="O140" s="132"/>
    </row>
    <row r="141" spans="3:17" ht="15" customHeight="1" x14ac:dyDescent="0.2">
      <c r="C141" s="146"/>
      <c r="D141" s="149"/>
      <c r="E141" s="151"/>
      <c r="F141" s="152"/>
      <c r="G141" s="149"/>
      <c r="H141" s="146"/>
      <c r="I141" s="146"/>
      <c r="K141" s="155"/>
      <c r="L141" s="155"/>
      <c r="M141" s="156"/>
      <c r="N141" s="155"/>
      <c r="O141" s="132"/>
    </row>
    <row r="142" spans="3:17" ht="15" customHeight="1" x14ac:dyDescent="0.2">
      <c r="C142" s="146"/>
      <c r="D142" s="149"/>
      <c r="E142" s="151"/>
      <c r="F142" s="152"/>
      <c r="G142" s="149"/>
      <c r="H142" s="146"/>
      <c r="I142" s="146"/>
      <c r="J142" s="155"/>
      <c r="K142" s="155"/>
      <c r="L142" s="155"/>
      <c r="M142" s="155"/>
      <c r="N142" s="155"/>
      <c r="O142" s="132"/>
    </row>
    <row r="143" spans="3:17" ht="15" customHeight="1" x14ac:dyDescent="0.2">
      <c r="C143" s="146"/>
      <c r="D143" s="149"/>
      <c r="E143" s="151"/>
      <c r="F143" s="152"/>
      <c r="G143" s="149"/>
      <c r="H143" s="146"/>
      <c r="I143" s="146"/>
      <c r="J143" s="155"/>
      <c r="K143" s="155"/>
      <c r="L143" s="155"/>
      <c r="M143" s="155"/>
      <c r="N143" s="155"/>
      <c r="O143" s="132"/>
    </row>
    <row r="144" spans="3:17" ht="15" customHeight="1" x14ac:dyDescent="0.2">
      <c r="C144" s="146"/>
      <c r="D144" s="149"/>
      <c r="E144" s="151"/>
      <c r="F144" s="152"/>
      <c r="G144" s="149"/>
      <c r="H144" s="146"/>
      <c r="I144" s="146"/>
      <c r="J144" s="155"/>
      <c r="K144" s="155"/>
      <c r="L144" s="155"/>
      <c r="M144" s="155"/>
      <c r="N144" s="155"/>
      <c r="O144" s="132"/>
    </row>
    <row r="145" spans="3:15" ht="15" customHeight="1" x14ac:dyDescent="0.2">
      <c r="C145" s="146"/>
      <c r="D145" s="149"/>
      <c r="E145" s="151"/>
      <c r="F145" s="152"/>
      <c r="G145" s="149"/>
      <c r="H145" s="146"/>
      <c r="I145" s="146"/>
      <c r="J145" s="155"/>
      <c r="K145" s="155"/>
      <c r="L145" s="155"/>
      <c r="M145" s="155"/>
      <c r="N145" s="155"/>
      <c r="O145" s="132"/>
    </row>
    <row r="146" spans="3:15" ht="15" customHeight="1" x14ac:dyDescent="0.2">
      <c r="C146" s="146"/>
      <c r="D146" s="149"/>
      <c r="E146" s="151"/>
      <c r="F146" s="152"/>
      <c r="G146" s="149"/>
      <c r="H146" s="146"/>
      <c r="I146" s="146"/>
      <c r="J146" s="155"/>
      <c r="K146" s="155"/>
      <c r="L146" s="155"/>
      <c r="M146" s="155"/>
      <c r="N146" s="155"/>
      <c r="O146" s="132"/>
    </row>
    <row r="147" spans="3:15" ht="15" customHeight="1" x14ac:dyDescent="0.2">
      <c r="C147" s="146"/>
      <c r="D147" s="149"/>
      <c r="E147" s="151"/>
      <c r="F147" s="152"/>
      <c r="G147" s="149"/>
      <c r="H147" s="146"/>
      <c r="I147" s="146"/>
      <c r="J147" s="155"/>
      <c r="K147" s="155"/>
      <c r="L147" s="155"/>
      <c r="M147" s="155"/>
      <c r="N147" s="155"/>
      <c r="O147" s="132"/>
    </row>
    <row r="148" spans="3:15" ht="15" customHeight="1" x14ac:dyDescent="0.2">
      <c r="C148" s="146"/>
      <c r="D148" s="149"/>
      <c r="E148" s="151"/>
      <c r="F148" s="152"/>
      <c r="G148" s="149"/>
      <c r="H148" s="146"/>
      <c r="I148" s="146"/>
      <c r="J148" s="155"/>
      <c r="K148" s="155"/>
      <c r="L148" s="155"/>
      <c r="M148" s="155"/>
      <c r="N148" s="155"/>
      <c r="O148" s="132"/>
    </row>
    <row r="149" spans="3:15" ht="15" customHeight="1" x14ac:dyDescent="0.2">
      <c r="C149" s="146"/>
      <c r="D149" s="149"/>
      <c r="E149" s="151"/>
      <c r="F149" s="152"/>
      <c r="G149" s="149"/>
      <c r="H149" s="146"/>
      <c r="I149" s="146"/>
      <c r="J149" s="155"/>
      <c r="K149" s="155"/>
      <c r="L149" s="155"/>
      <c r="M149" s="155"/>
      <c r="N149" s="155"/>
      <c r="O149" s="132"/>
    </row>
    <row r="150" spans="3:15" ht="15" customHeight="1" x14ac:dyDescent="0.2">
      <c r="C150" s="146"/>
      <c r="D150" s="149"/>
      <c r="E150" s="151"/>
      <c r="F150" s="152"/>
      <c r="G150" s="149"/>
      <c r="H150" s="146"/>
      <c r="I150" s="146"/>
      <c r="J150" s="155"/>
      <c r="K150" s="155"/>
      <c r="L150" s="155"/>
      <c r="M150" s="155"/>
      <c r="N150" s="155"/>
      <c r="O150" s="132"/>
    </row>
    <row r="151" spans="3:15" ht="15" customHeight="1" x14ac:dyDescent="0.2">
      <c r="C151" s="146"/>
      <c r="D151" s="149"/>
      <c r="E151" s="151"/>
      <c r="F151" s="152"/>
      <c r="G151" s="149"/>
      <c r="H151" s="146"/>
      <c r="I151" s="146"/>
      <c r="J151" s="155"/>
      <c r="K151" s="155"/>
      <c r="L151" s="155"/>
      <c r="M151" s="155"/>
      <c r="N151" s="155"/>
      <c r="O151" s="132"/>
    </row>
    <row r="152" spans="3:15" ht="15" customHeight="1" x14ac:dyDescent="0.2">
      <c r="C152" s="146"/>
      <c r="D152" s="149"/>
      <c r="E152" s="151"/>
      <c r="F152" s="152"/>
      <c r="G152" s="149"/>
      <c r="H152" s="146"/>
      <c r="I152" s="146"/>
      <c r="J152" s="155"/>
      <c r="K152" s="155"/>
      <c r="L152" s="155"/>
      <c r="M152" s="155"/>
      <c r="N152" s="155"/>
      <c r="O152" s="132"/>
    </row>
    <row r="153" spans="3:15" ht="15" customHeight="1" x14ac:dyDescent="0.2">
      <c r="C153" s="146"/>
      <c r="D153" s="149"/>
      <c r="E153" s="151"/>
      <c r="F153" s="152"/>
      <c r="G153" s="149"/>
      <c r="H153" s="146"/>
      <c r="I153" s="146"/>
      <c r="J153" s="155"/>
      <c r="K153" s="155"/>
      <c r="L153" s="155"/>
      <c r="M153" s="155"/>
      <c r="N153" s="155"/>
      <c r="O153" s="132"/>
    </row>
    <row r="154" spans="3:15" ht="15" customHeight="1" x14ac:dyDescent="0.2">
      <c r="C154" s="146"/>
      <c r="D154" s="149"/>
      <c r="E154" s="151"/>
      <c r="F154" s="152"/>
      <c r="G154" s="149"/>
      <c r="H154" s="146"/>
      <c r="I154" s="146"/>
      <c r="J154" s="155"/>
      <c r="K154" s="155"/>
      <c r="L154" s="155"/>
      <c r="M154" s="155"/>
      <c r="N154" s="155"/>
      <c r="O154" s="132"/>
    </row>
    <row r="155" spans="3:15" ht="15" customHeight="1" x14ac:dyDescent="0.2">
      <c r="C155" s="146"/>
      <c r="D155" s="149"/>
      <c r="E155" s="151"/>
      <c r="F155" s="152"/>
      <c r="G155" s="149"/>
      <c r="H155" s="146"/>
      <c r="I155" s="146"/>
      <c r="J155" s="155"/>
      <c r="K155" s="155"/>
      <c r="L155" s="155"/>
      <c r="M155" s="155"/>
      <c r="N155" s="155"/>
      <c r="O155" s="132"/>
    </row>
    <row r="156" spans="3:15" ht="15" customHeight="1" x14ac:dyDescent="0.2">
      <c r="C156" s="146"/>
      <c r="D156" s="149"/>
      <c r="E156" s="151"/>
      <c r="F156" s="152"/>
      <c r="G156" s="149"/>
      <c r="H156" s="146"/>
      <c r="I156" s="146"/>
      <c r="J156" s="155"/>
      <c r="K156" s="155"/>
      <c r="L156" s="155"/>
      <c r="M156" s="155"/>
      <c r="N156" s="155"/>
      <c r="O156" s="132"/>
    </row>
    <row r="157" spans="3:15" ht="15" customHeight="1" x14ac:dyDescent="0.2">
      <c r="C157" s="146"/>
      <c r="D157" s="149"/>
      <c r="E157" s="151"/>
      <c r="F157" s="152"/>
      <c r="G157" s="149"/>
      <c r="H157" s="146"/>
      <c r="I157" s="146"/>
      <c r="J157" s="155"/>
      <c r="K157" s="155"/>
      <c r="L157" s="155"/>
      <c r="M157" s="155"/>
      <c r="N157" s="155"/>
      <c r="O157" s="132"/>
    </row>
    <row r="158" spans="3:15" ht="15" customHeight="1" x14ac:dyDescent="0.2">
      <c r="C158" s="146"/>
      <c r="D158" s="149"/>
      <c r="E158" s="151"/>
      <c r="F158" s="152"/>
      <c r="G158" s="149"/>
      <c r="H158" s="146"/>
      <c r="I158" s="146"/>
      <c r="J158" s="155"/>
      <c r="K158" s="155"/>
      <c r="L158" s="155"/>
      <c r="M158" s="155"/>
      <c r="N158" s="155"/>
      <c r="O158" s="132"/>
    </row>
    <row r="159" spans="3:15" ht="15" customHeight="1" x14ac:dyDescent="0.2">
      <c r="C159" s="146"/>
      <c r="D159" s="149"/>
      <c r="E159" s="151"/>
      <c r="F159" s="152"/>
      <c r="G159" s="149"/>
      <c r="H159" s="146"/>
      <c r="I159" s="146"/>
      <c r="J159" s="155"/>
      <c r="K159" s="155"/>
      <c r="L159" s="155"/>
      <c r="M159" s="155"/>
      <c r="N159" s="155"/>
      <c r="O159" s="132"/>
    </row>
    <row r="160" spans="3:15" ht="15" customHeight="1" x14ac:dyDescent="0.2">
      <c r="C160" s="146"/>
      <c r="D160" s="149"/>
      <c r="E160" s="151"/>
      <c r="F160" s="152"/>
      <c r="G160" s="149"/>
      <c r="H160" s="146"/>
      <c r="I160" s="146"/>
      <c r="J160" s="155"/>
      <c r="K160" s="155"/>
      <c r="L160" s="155"/>
      <c r="M160" s="155"/>
      <c r="N160" s="155"/>
      <c r="O160" s="132"/>
    </row>
    <row r="161" spans="3:15" ht="15" customHeight="1" x14ac:dyDescent="0.2">
      <c r="C161" s="146"/>
      <c r="D161" s="149"/>
      <c r="E161" s="151"/>
      <c r="F161" s="152"/>
      <c r="G161" s="149"/>
      <c r="H161" s="146"/>
      <c r="I161" s="146"/>
      <c r="J161" s="155"/>
      <c r="K161" s="155"/>
      <c r="L161" s="155"/>
      <c r="M161" s="155"/>
      <c r="N161" s="155"/>
      <c r="O161" s="132"/>
    </row>
    <row r="162" spans="3:15" ht="15" customHeight="1" x14ac:dyDescent="0.2">
      <c r="C162" s="146"/>
      <c r="D162" s="149"/>
      <c r="E162" s="151"/>
      <c r="F162" s="152"/>
      <c r="G162" s="149"/>
      <c r="H162" s="146"/>
      <c r="I162" s="146"/>
      <c r="J162" s="155"/>
      <c r="K162" s="155"/>
      <c r="L162" s="155"/>
      <c r="M162" s="155"/>
      <c r="N162" s="155"/>
      <c r="O162" s="132"/>
    </row>
    <row r="163" spans="3:15" ht="15" customHeight="1" x14ac:dyDescent="0.2">
      <c r="C163" s="146"/>
      <c r="D163" s="149"/>
      <c r="E163" s="151"/>
      <c r="F163" s="152"/>
      <c r="G163" s="149"/>
      <c r="H163" s="146"/>
      <c r="I163" s="146"/>
      <c r="J163" s="155"/>
      <c r="K163" s="155"/>
      <c r="L163" s="155"/>
      <c r="M163" s="155"/>
      <c r="N163" s="155"/>
      <c r="O163" s="132"/>
    </row>
    <row r="164" spans="3:15" ht="15" customHeight="1" x14ac:dyDescent="0.2">
      <c r="C164" s="146"/>
      <c r="D164" s="149"/>
      <c r="E164" s="151"/>
      <c r="F164" s="152"/>
      <c r="G164" s="149"/>
      <c r="H164" s="146"/>
      <c r="I164" s="146"/>
      <c r="J164" s="155"/>
      <c r="K164" s="155"/>
      <c r="L164" s="155"/>
      <c r="M164" s="155"/>
      <c r="N164" s="155"/>
      <c r="O164" s="132"/>
    </row>
    <row r="165" spans="3:15" ht="15" customHeight="1" x14ac:dyDescent="0.2">
      <c r="C165" s="146"/>
      <c r="D165" s="149"/>
      <c r="E165" s="151"/>
      <c r="F165" s="152"/>
      <c r="G165" s="149"/>
      <c r="H165" s="146"/>
      <c r="I165" s="146"/>
      <c r="J165" s="155"/>
      <c r="K165" s="155"/>
      <c r="L165" s="155"/>
      <c r="M165" s="155"/>
      <c r="N165" s="155"/>
      <c r="O165" s="132"/>
    </row>
    <row r="166" spans="3:15" ht="15" customHeight="1" x14ac:dyDescent="0.2">
      <c r="C166" s="146"/>
      <c r="D166" s="149"/>
      <c r="E166" s="151"/>
      <c r="F166" s="152"/>
      <c r="G166" s="149"/>
      <c r="H166" s="146"/>
      <c r="I166" s="146"/>
      <c r="J166" s="155"/>
      <c r="K166" s="155"/>
      <c r="L166" s="155"/>
      <c r="M166" s="155"/>
      <c r="N166" s="155"/>
      <c r="O166" s="132"/>
    </row>
    <row r="167" spans="3:15" ht="15" customHeight="1" x14ac:dyDescent="0.2">
      <c r="C167" s="146"/>
      <c r="D167" s="149"/>
      <c r="E167" s="151"/>
      <c r="F167" s="152"/>
      <c r="G167" s="149"/>
      <c r="H167" s="146"/>
      <c r="I167" s="146"/>
      <c r="J167" s="155"/>
      <c r="K167" s="155"/>
      <c r="L167" s="155"/>
      <c r="M167" s="155"/>
      <c r="N167" s="155"/>
      <c r="O167" s="132"/>
    </row>
    <row r="168" spans="3:15" ht="15" customHeight="1" x14ac:dyDescent="0.2">
      <c r="C168" s="146"/>
      <c r="D168" s="149"/>
      <c r="E168" s="151"/>
      <c r="F168" s="152"/>
      <c r="G168" s="149"/>
      <c r="H168" s="146"/>
      <c r="I168" s="146"/>
      <c r="J168" s="155"/>
      <c r="K168" s="155"/>
      <c r="L168" s="155"/>
      <c r="M168" s="155"/>
      <c r="N168" s="155"/>
      <c r="O168" s="132"/>
    </row>
    <row r="169" spans="3:15" ht="15" customHeight="1" x14ac:dyDescent="0.2">
      <c r="C169" s="146"/>
      <c r="D169" s="149"/>
      <c r="E169" s="151"/>
      <c r="F169" s="152"/>
      <c r="G169" s="149"/>
      <c r="H169" s="146"/>
      <c r="I169" s="146"/>
      <c r="J169" s="155"/>
      <c r="K169" s="155"/>
      <c r="L169" s="155"/>
      <c r="M169" s="155"/>
      <c r="N169" s="155"/>
      <c r="O169" s="132"/>
    </row>
    <row r="170" spans="3:15" ht="15" customHeight="1" x14ac:dyDescent="0.2">
      <c r="C170" s="146"/>
      <c r="D170" s="149"/>
      <c r="E170" s="151"/>
      <c r="F170" s="152"/>
      <c r="G170" s="149"/>
      <c r="H170" s="146"/>
      <c r="I170" s="146"/>
      <c r="J170" s="155"/>
      <c r="K170" s="155"/>
      <c r="L170" s="155"/>
      <c r="M170" s="155"/>
      <c r="N170" s="155"/>
      <c r="O170" s="132"/>
    </row>
    <row r="171" spans="3:15" ht="15" customHeight="1" x14ac:dyDescent="0.2">
      <c r="C171" s="146"/>
      <c r="D171" s="149"/>
      <c r="E171" s="151"/>
      <c r="F171" s="152"/>
      <c r="G171" s="149"/>
      <c r="H171" s="146"/>
      <c r="I171" s="146"/>
      <c r="J171" s="155"/>
      <c r="K171" s="155"/>
      <c r="L171" s="155"/>
      <c r="M171" s="155"/>
      <c r="N171" s="155"/>
      <c r="O171" s="132"/>
    </row>
    <row r="172" spans="3:15" ht="15" customHeight="1" x14ac:dyDescent="0.2">
      <c r="C172" s="146"/>
      <c r="D172" s="149"/>
      <c r="E172" s="151"/>
      <c r="F172" s="152"/>
      <c r="G172" s="149"/>
      <c r="H172" s="146"/>
      <c r="I172" s="146"/>
      <c r="J172" s="155"/>
      <c r="K172" s="155"/>
      <c r="L172" s="155"/>
      <c r="M172" s="155"/>
      <c r="N172" s="155"/>
      <c r="O172" s="132"/>
    </row>
    <row r="173" spans="3:15" ht="15" customHeight="1" x14ac:dyDescent="0.2">
      <c r="C173" s="146"/>
      <c r="D173" s="149"/>
      <c r="E173" s="151"/>
      <c r="F173" s="152"/>
      <c r="G173" s="149"/>
      <c r="H173" s="146"/>
      <c r="I173" s="146"/>
      <c r="J173" s="155"/>
      <c r="K173" s="155"/>
      <c r="L173" s="155"/>
      <c r="M173" s="155"/>
      <c r="N173" s="155"/>
      <c r="O173" s="132"/>
    </row>
    <row r="174" spans="3:15" ht="15" customHeight="1" x14ac:dyDescent="0.2">
      <c r="C174" s="146"/>
      <c r="D174" s="149"/>
      <c r="E174" s="151"/>
      <c r="F174" s="152"/>
      <c r="G174" s="149"/>
      <c r="H174" s="146"/>
      <c r="I174" s="146"/>
      <c r="J174" s="155"/>
      <c r="K174" s="155"/>
      <c r="L174" s="155"/>
      <c r="M174" s="155"/>
      <c r="N174" s="155"/>
      <c r="O174" s="132"/>
    </row>
    <row r="175" spans="3:15" ht="15" customHeight="1" x14ac:dyDescent="0.2">
      <c r="C175" s="146"/>
      <c r="D175" s="149"/>
      <c r="E175" s="151"/>
      <c r="F175" s="152"/>
      <c r="G175" s="149"/>
      <c r="H175" s="146"/>
      <c r="I175" s="146"/>
      <c r="J175" s="155"/>
      <c r="K175" s="155"/>
      <c r="L175" s="155"/>
      <c r="M175" s="155"/>
      <c r="N175" s="155"/>
      <c r="O175" s="132"/>
    </row>
    <row r="176" spans="3:15" ht="15" customHeight="1" x14ac:dyDescent="0.2">
      <c r="C176" s="146"/>
      <c r="D176" s="149"/>
      <c r="E176" s="151"/>
      <c r="F176" s="152"/>
      <c r="G176" s="149"/>
      <c r="H176" s="146"/>
      <c r="I176" s="146"/>
      <c r="J176" s="155"/>
      <c r="K176" s="155"/>
      <c r="L176" s="155"/>
      <c r="M176" s="155"/>
      <c r="N176" s="155"/>
      <c r="O176" s="132"/>
    </row>
    <row r="177" spans="3:15" ht="15" customHeight="1" x14ac:dyDescent="0.2">
      <c r="C177" s="146"/>
      <c r="D177" s="149"/>
      <c r="E177" s="151"/>
      <c r="F177" s="152"/>
      <c r="G177" s="149"/>
      <c r="H177" s="146"/>
      <c r="I177" s="146"/>
      <c r="J177" s="155"/>
      <c r="K177" s="155"/>
      <c r="L177" s="155"/>
      <c r="M177" s="155"/>
      <c r="N177" s="155"/>
      <c r="O177" s="132"/>
    </row>
    <row r="178" spans="3:15" ht="15" customHeight="1" x14ac:dyDescent="0.2">
      <c r="C178" s="146"/>
      <c r="D178" s="149"/>
      <c r="E178" s="151"/>
      <c r="F178" s="152"/>
      <c r="G178" s="149"/>
      <c r="H178" s="146"/>
      <c r="I178" s="146"/>
      <c r="J178" s="155"/>
      <c r="K178" s="155"/>
      <c r="L178" s="155"/>
      <c r="M178" s="155"/>
      <c r="N178" s="155"/>
      <c r="O178" s="132"/>
    </row>
    <row r="179" spans="3:15" ht="15" customHeight="1" x14ac:dyDescent="0.2">
      <c r="C179" s="146"/>
      <c r="D179" s="149"/>
      <c r="E179" s="151"/>
      <c r="F179" s="152"/>
      <c r="G179" s="149"/>
      <c r="H179" s="146"/>
      <c r="I179" s="146"/>
      <c r="J179" s="155"/>
      <c r="K179" s="155"/>
      <c r="L179" s="155"/>
      <c r="M179" s="155"/>
      <c r="N179" s="155"/>
      <c r="O179" s="132"/>
    </row>
    <row r="180" spans="3:15" ht="15" customHeight="1" x14ac:dyDescent="0.2">
      <c r="C180" s="146"/>
      <c r="D180" s="149"/>
      <c r="E180" s="151"/>
      <c r="F180" s="152"/>
      <c r="G180" s="149"/>
      <c r="H180" s="146"/>
      <c r="I180" s="146"/>
      <c r="J180" s="155"/>
      <c r="K180" s="155"/>
      <c r="L180" s="155"/>
      <c r="M180" s="155"/>
      <c r="N180" s="155"/>
      <c r="O180" s="132"/>
    </row>
    <row r="181" spans="3:15" ht="15" customHeight="1" x14ac:dyDescent="0.2">
      <c r="C181" s="146"/>
      <c r="D181" s="149"/>
      <c r="E181" s="151"/>
      <c r="F181" s="152"/>
      <c r="G181" s="149"/>
      <c r="H181" s="146"/>
      <c r="I181" s="146"/>
      <c r="J181" s="155"/>
      <c r="K181" s="155"/>
      <c r="L181" s="155"/>
      <c r="M181" s="155"/>
      <c r="N181" s="155"/>
      <c r="O181" s="132"/>
    </row>
    <row r="182" spans="3:15" ht="15" customHeight="1" x14ac:dyDescent="0.2">
      <c r="C182" s="146"/>
      <c r="D182" s="149"/>
      <c r="E182" s="151"/>
      <c r="F182" s="152"/>
      <c r="G182" s="149"/>
      <c r="H182" s="146"/>
      <c r="I182" s="146"/>
      <c r="J182" s="155"/>
      <c r="K182" s="155"/>
      <c r="L182" s="155"/>
      <c r="M182" s="155"/>
      <c r="N182" s="155"/>
      <c r="O182" s="132"/>
    </row>
    <row r="183" spans="3:15" ht="15" customHeight="1" x14ac:dyDescent="0.2">
      <c r="C183" s="146"/>
      <c r="D183" s="149"/>
      <c r="E183" s="151"/>
      <c r="F183" s="152"/>
      <c r="G183" s="149"/>
      <c r="H183" s="146"/>
      <c r="I183" s="146"/>
      <c r="J183" s="155"/>
      <c r="K183" s="155"/>
      <c r="L183" s="155"/>
      <c r="M183" s="155"/>
      <c r="N183" s="155"/>
      <c r="O183" s="132"/>
    </row>
    <row r="184" spans="3:15" ht="15" customHeight="1" x14ac:dyDescent="0.2">
      <c r="C184" s="146"/>
      <c r="D184" s="149"/>
      <c r="E184" s="151"/>
      <c r="F184" s="152"/>
      <c r="G184" s="149"/>
      <c r="H184" s="146"/>
      <c r="I184" s="146"/>
      <c r="J184" s="155"/>
      <c r="K184" s="155"/>
      <c r="L184" s="155"/>
      <c r="M184" s="155"/>
      <c r="N184" s="155"/>
      <c r="O184" s="132"/>
    </row>
    <row r="185" spans="3:15" ht="15" customHeight="1" x14ac:dyDescent="0.2">
      <c r="C185" s="146"/>
      <c r="D185" s="149"/>
      <c r="E185" s="151"/>
      <c r="F185" s="152"/>
      <c r="G185" s="149"/>
      <c r="H185" s="146"/>
      <c r="I185" s="146"/>
      <c r="J185" s="155"/>
      <c r="K185" s="155"/>
      <c r="L185" s="155"/>
      <c r="M185" s="155"/>
      <c r="N185" s="155"/>
      <c r="O185" s="132"/>
    </row>
    <row r="186" spans="3:15" ht="15" customHeight="1" x14ac:dyDescent="0.2">
      <c r="C186" s="146"/>
      <c r="D186" s="149"/>
      <c r="E186" s="151"/>
      <c r="F186" s="152"/>
      <c r="G186" s="149"/>
      <c r="H186" s="146"/>
      <c r="I186" s="146"/>
      <c r="J186" s="155"/>
      <c r="K186" s="155"/>
      <c r="L186" s="155"/>
      <c r="M186" s="155"/>
      <c r="N186" s="155"/>
      <c r="O186" s="132"/>
    </row>
    <row r="187" spans="3:15" ht="15" customHeight="1" x14ac:dyDescent="0.2">
      <c r="C187" s="146"/>
      <c r="D187" s="149"/>
      <c r="E187" s="151"/>
      <c r="F187" s="152"/>
      <c r="G187" s="149"/>
      <c r="H187" s="146"/>
      <c r="I187" s="146"/>
      <c r="J187" s="155"/>
      <c r="K187" s="155"/>
      <c r="L187" s="155"/>
      <c r="M187" s="155"/>
      <c r="N187" s="155"/>
      <c r="O187" s="132"/>
    </row>
    <row r="188" spans="3:15" ht="15" customHeight="1" x14ac:dyDescent="0.2">
      <c r="C188" s="146"/>
      <c r="D188" s="149"/>
      <c r="E188" s="151"/>
      <c r="F188" s="152"/>
      <c r="G188" s="149"/>
      <c r="H188" s="146"/>
      <c r="I188" s="146"/>
      <c r="J188" s="155"/>
      <c r="K188" s="155"/>
      <c r="L188" s="155"/>
      <c r="M188" s="155"/>
      <c r="N188" s="155"/>
      <c r="O188" s="132"/>
    </row>
    <row r="189" spans="3:15" ht="15" customHeight="1" x14ac:dyDescent="0.2">
      <c r="C189" s="146"/>
      <c r="D189" s="149"/>
      <c r="E189" s="151"/>
      <c r="F189" s="152"/>
      <c r="G189" s="149"/>
      <c r="H189" s="146"/>
      <c r="I189" s="146"/>
      <c r="J189" s="155"/>
      <c r="K189" s="155"/>
      <c r="L189" s="155"/>
      <c r="M189" s="155"/>
      <c r="N189" s="155"/>
      <c r="O189" s="132"/>
    </row>
    <row r="190" spans="3:15" ht="15" customHeight="1" x14ac:dyDescent="0.2">
      <c r="C190" s="146"/>
      <c r="D190" s="149"/>
      <c r="E190" s="151"/>
      <c r="F190" s="152"/>
      <c r="G190" s="149"/>
      <c r="H190" s="146"/>
      <c r="I190" s="146"/>
      <c r="J190" s="155"/>
      <c r="K190" s="155"/>
      <c r="L190" s="155"/>
      <c r="M190" s="155"/>
      <c r="N190" s="155"/>
      <c r="O190" s="132"/>
    </row>
    <row r="191" spans="3:15" ht="15" customHeight="1" x14ac:dyDescent="0.2">
      <c r="C191" s="146"/>
      <c r="D191" s="149"/>
      <c r="E191" s="151"/>
      <c r="F191" s="152"/>
      <c r="G191" s="149"/>
      <c r="H191" s="146"/>
      <c r="I191" s="146"/>
      <c r="J191" s="155"/>
      <c r="K191" s="155"/>
      <c r="L191" s="155"/>
      <c r="M191" s="155"/>
      <c r="N191" s="155"/>
      <c r="O191" s="132"/>
    </row>
    <row r="192" spans="3:15" ht="15" customHeight="1" x14ac:dyDescent="0.2">
      <c r="C192" s="146"/>
      <c r="D192" s="149"/>
      <c r="E192" s="151"/>
      <c r="F192" s="152"/>
      <c r="G192" s="149"/>
      <c r="H192" s="146"/>
      <c r="I192" s="146"/>
      <c r="J192" s="155"/>
      <c r="K192" s="155"/>
      <c r="L192" s="155"/>
      <c r="M192" s="155"/>
      <c r="N192" s="155"/>
      <c r="O192" s="132"/>
    </row>
    <row r="193" spans="3:15" ht="15" customHeight="1" x14ac:dyDescent="0.2">
      <c r="C193" s="146"/>
      <c r="D193" s="149"/>
      <c r="E193" s="151"/>
      <c r="F193" s="152"/>
      <c r="G193" s="149"/>
      <c r="H193" s="146"/>
      <c r="I193" s="146"/>
      <c r="J193" s="155"/>
      <c r="K193" s="155"/>
      <c r="L193" s="155"/>
      <c r="M193" s="155"/>
      <c r="N193" s="155"/>
      <c r="O193" s="132"/>
    </row>
    <row r="194" spans="3:15" ht="15" customHeight="1" x14ac:dyDescent="0.2">
      <c r="C194" s="146"/>
      <c r="D194" s="149"/>
      <c r="E194" s="151"/>
      <c r="F194" s="152"/>
      <c r="G194" s="149"/>
      <c r="H194" s="146"/>
      <c r="I194" s="146"/>
      <c r="J194" s="155"/>
      <c r="K194" s="155"/>
      <c r="L194" s="155"/>
      <c r="M194" s="155"/>
      <c r="N194" s="155"/>
      <c r="O194" s="132"/>
    </row>
    <row r="195" spans="3:15" ht="15" customHeight="1" x14ac:dyDescent="0.2">
      <c r="C195" s="146"/>
      <c r="D195" s="149"/>
      <c r="E195" s="151"/>
      <c r="F195" s="152"/>
      <c r="G195" s="149"/>
      <c r="H195" s="146"/>
      <c r="I195" s="146"/>
      <c r="J195" s="155"/>
      <c r="K195" s="155"/>
      <c r="L195" s="155"/>
      <c r="M195" s="155"/>
      <c r="N195" s="155"/>
      <c r="O195" s="132"/>
    </row>
    <row r="196" spans="3:15" ht="15" customHeight="1" x14ac:dyDescent="0.2">
      <c r="C196" s="146"/>
      <c r="D196" s="149"/>
      <c r="E196" s="151"/>
      <c r="F196" s="152"/>
      <c r="G196" s="149"/>
      <c r="H196" s="146"/>
      <c r="I196" s="146"/>
      <c r="J196" s="155"/>
      <c r="K196" s="155"/>
      <c r="L196" s="155"/>
      <c r="M196" s="155"/>
      <c r="N196" s="155"/>
      <c r="O196" s="132"/>
    </row>
    <row r="197" spans="3:15" ht="15" customHeight="1" x14ac:dyDescent="0.2">
      <c r="C197" s="146"/>
      <c r="D197" s="149"/>
      <c r="E197" s="151"/>
      <c r="F197" s="152"/>
      <c r="G197" s="149"/>
      <c r="H197" s="146"/>
      <c r="I197" s="146"/>
      <c r="J197" s="155"/>
      <c r="K197" s="155"/>
      <c r="L197" s="155"/>
      <c r="M197" s="155"/>
      <c r="N197" s="155"/>
      <c r="O197" s="132"/>
    </row>
    <row r="198" spans="3:15" ht="15" customHeight="1" x14ac:dyDescent="0.2">
      <c r="C198" s="146"/>
      <c r="D198" s="149"/>
      <c r="E198" s="151"/>
      <c r="F198" s="152"/>
      <c r="G198" s="149"/>
      <c r="H198" s="146"/>
      <c r="I198" s="146"/>
      <c r="J198" s="155"/>
      <c r="K198" s="155"/>
      <c r="L198" s="155"/>
      <c r="M198" s="155"/>
      <c r="N198" s="155"/>
      <c r="O198" s="132"/>
    </row>
    <row r="199" spans="3:15" ht="15" customHeight="1" x14ac:dyDescent="0.2">
      <c r="C199" s="132"/>
      <c r="D199" s="157"/>
      <c r="E199" s="158"/>
      <c r="F199" s="159"/>
      <c r="G199" s="157"/>
      <c r="H199" s="132"/>
      <c r="I199" s="132"/>
      <c r="J199" s="153"/>
      <c r="K199" s="153"/>
      <c r="L199" s="153"/>
      <c r="M199" s="153"/>
      <c r="N199" s="153"/>
      <c r="O199" s="132"/>
    </row>
    <row r="200" spans="3:15" ht="15" customHeight="1" x14ac:dyDescent="0.2">
      <c r="C200" s="132"/>
      <c r="D200" s="157"/>
      <c r="E200" s="158"/>
      <c r="F200" s="159"/>
      <c r="G200" s="157"/>
      <c r="H200" s="132"/>
      <c r="I200" s="132"/>
      <c r="J200" s="153"/>
      <c r="K200" s="153"/>
      <c r="L200" s="153"/>
      <c r="M200" s="153"/>
      <c r="N200" s="153"/>
      <c r="O200" s="132"/>
    </row>
    <row r="201" spans="3:15" ht="15" customHeight="1" x14ac:dyDescent="0.2">
      <c r="C201" s="132"/>
      <c r="D201" s="157"/>
      <c r="E201" s="158"/>
      <c r="F201" s="159"/>
      <c r="G201" s="157"/>
      <c r="H201" s="132"/>
      <c r="I201" s="132"/>
      <c r="J201" s="153"/>
      <c r="K201" s="153"/>
      <c r="L201" s="153"/>
      <c r="M201" s="153"/>
      <c r="N201" s="153"/>
      <c r="O201" s="132"/>
    </row>
    <row r="202" spans="3:15" ht="15" customHeight="1" x14ac:dyDescent="0.2">
      <c r="C202" s="132"/>
      <c r="D202" s="157"/>
      <c r="E202" s="158"/>
      <c r="F202" s="159"/>
      <c r="G202" s="157"/>
      <c r="H202" s="132"/>
      <c r="I202" s="132"/>
      <c r="J202" s="153"/>
      <c r="K202" s="153"/>
      <c r="L202" s="153"/>
      <c r="M202" s="153"/>
      <c r="N202" s="153"/>
      <c r="O202" s="132"/>
    </row>
    <row r="203" spans="3:15" ht="15" customHeight="1" x14ac:dyDescent="0.2">
      <c r="C203" s="132"/>
      <c r="D203" s="157"/>
      <c r="E203" s="158"/>
      <c r="F203" s="159"/>
      <c r="G203" s="157"/>
      <c r="H203" s="132"/>
      <c r="I203" s="132"/>
      <c r="J203" s="153"/>
      <c r="K203" s="153"/>
      <c r="L203" s="153"/>
      <c r="M203" s="153"/>
      <c r="N203" s="153"/>
      <c r="O203" s="132"/>
    </row>
    <row r="204" spans="3:15" ht="15" customHeight="1" x14ac:dyDescent="0.2">
      <c r="C204" s="132"/>
      <c r="D204" s="157"/>
      <c r="E204" s="158"/>
      <c r="F204" s="159"/>
      <c r="G204" s="157"/>
      <c r="H204" s="132"/>
      <c r="I204" s="132"/>
      <c r="J204" s="153"/>
      <c r="K204" s="153"/>
      <c r="L204" s="153"/>
      <c r="M204" s="153"/>
      <c r="N204" s="153"/>
      <c r="O204" s="132"/>
    </row>
    <row r="205" spans="3:15" ht="15" customHeight="1" x14ac:dyDescent="0.2">
      <c r="C205" s="132"/>
      <c r="D205" s="157"/>
      <c r="E205" s="158"/>
      <c r="F205" s="159"/>
      <c r="G205" s="157"/>
      <c r="H205" s="132"/>
      <c r="I205" s="132"/>
      <c r="J205" s="153"/>
      <c r="K205" s="153"/>
      <c r="L205" s="153"/>
      <c r="M205" s="153"/>
      <c r="N205" s="153"/>
      <c r="O205" s="132"/>
    </row>
    <row r="206" spans="3:15" ht="15" customHeight="1" x14ac:dyDescent="0.2">
      <c r="C206" s="132"/>
      <c r="D206" s="157"/>
      <c r="E206" s="158"/>
      <c r="F206" s="159"/>
      <c r="G206" s="157"/>
      <c r="H206" s="132"/>
      <c r="I206" s="132"/>
      <c r="J206" s="153"/>
      <c r="K206" s="153"/>
      <c r="L206" s="153"/>
      <c r="M206" s="153"/>
      <c r="N206" s="153"/>
      <c r="O206" s="132"/>
    </row>
    <row r="207" spans="3:15" ht="15" customHeight="1" x14ac:dyDescent="0.2">
      <c r="C207" s="132"/>
      <c r="D207" s="157"/>
      <c r="E207" s="158"/>
      <c r="F207" s="159"/>
      <c r="G207" s="157"/>
      <c r="H207" s="132"/>
      <c r="I207" s="132"/>
      <c r="J207" s="153"/>
      <c r="K207" s="153"/>
      <c r="L207" s="153"/>
      <c r="M207" s="153"/>
      <c r="N207" s="153"/>
      <c r="O207" s="132"/>
    </row>
    <row r="208" spans="3:15" ht="15" customHeight="1" x14ac:dyDescent="0.2">
      <c r="C208" s="132"/>
      <c r="D208" s="157"/>
      <c r="E208" s="158"/>
      <c r="F208" s="159"/>
      <c r="G208" s="157"/>
      <c r="H208" s="132"/>
      <c r="I208" s="132"/>
      <c r="J208" s="153"/>
      <c r="K208" s="153"/>
      <c r="L208" s="153"/>
      <c r="M208" s="153"/>
      <c r="N208" s="153"/>
      <c r="O208" s="132"/>
    </row>
    <row r="209" spans="3:15" ht="15" customHeight="1" x14ac:dyDescent="0.2">
      <c r="C209" s="132"/>
      <c r="D209" s="157"/>
      <c r="E209" s="158"/>
      <c r="F209" s="159"/>
      <c r="G209" s="157"/>
      <c r="H209" s="132"/>
      <c r="I209" s="132"/>
      <c r="J209" s="153"/>
      <c r="K209" s="153"/>
      <c r="L209" s="153"/>
      <c r="M209" s="153"/>
      <c r="N209" s="153"/>
      <c r="O209" s="132"/>
    </row>
    <row r="210" spans="3:15" ht="15" customHeight="1" x14ac:dyDescent="0.2">
      <c r="C210" s="132"/>
      <c r="D210" s="157"/>
      <c r="E210" s="158"/>
      <c r="F210" s="159"/>
      <c r="G210" s="157"/>
      <c r="H210" s="132"/>
      <c r="I210" s="132"/>
      <c r="J210" s="153"/>
      <c r="K210" s="153"/>
      <c r="L210" s="153"/>
      <c r="M210" s="153"/>
      <c r="N210" s="153"/>
      <c r="O210" s="132"/>
    </row>
    <row r="211" spans="3:15" ht="15" customHeight="1" x14ac:dyDescent="0.2">
      <c r="C211" s="132"/>
      <c r="D211" s="157"/>
      <c r="E211" s="158"/>
      <c r="F211" s="159"/>
      <c r="G211" s="157"/>
      <c r="H211" s="132"/>
      <c r="I211" s="132"/>
      <c r="J211" s="153"/>
      <c r="K211" s="153"/>
      <c r="L211" s="153"/>
      <c r="M211" s="153"/>
      <c r="N211" s="153"/>
      <c r="O211" s="132"/>
    </row>
    <row r="212" spans="3:15" ht="15" customHeight="1" x14ac:dyDescent="0.2">
      <c r="C212" s="132"/>
      <c r="D212" s="157"/>
      <c r="E212" s="158"/>
      <c r="F212" s="159"/>
      <c r="G212" s="157"/>
      <c r="H212" s="132"/>
      <c r="I212" s="132"/>
      <c r="J212" s="153"/>
      <c r="K212" s="153"/>
      <c r="L212" s="153"/>
      <c r="M212" s="153"/>
      <c r="N212" s="153"/>
      <c r="O212" s="132"/>
    </row>
    <row r="213" spans="3:15" ht="15" customHeight="1" x14ac:dyDescent="0.2">
      <c r="C213" s="132"/>
      <c r="D213" s="157"/>
      <c r="E213" s="158"/>
      <c r="F213" s="159"/>
      <c r="G213" s="157"/>
      <c r="H213" s="132"/>
      <c r="I213" s="132"/>
      <c r="J213" s="153"/>
      <c r="K213" s="153"/>
      <c r="L213" s="153"/>
      <c r="M213" s="153"/>
      <c r="N213" s="153"/>
      <c r="O213" s="132"/>
    </row>
    <row r="214" spans="3:15" ht="15" customHeight="1" x14ac:dyDescent="0.2">
      <c r="C214" s="132"/>
      <c r="D214" s="157"/>
      <c r="E214" s="158"/>
      <c r="F214" s="159"/>
      <c r="G214" s="157"/>
      <c r="H214" s="132"/>
      <c r="I214" s="132"/>
      <c r="J214" s="153"/>
      <c r="K214" s="153"/>
      <c r="L214" s="153"/>
      <c r="M214" s="153"/>
      <c r="N214" s="153"/>
      <c r="O214" s="132"/>
    </row>
    <row r="215" spans="3:15" ht="15" customHeight="1" x14ac:dyDescent="0.2">
      <c r="C215" s="132"/>
      <c r="D215" s="157"/>
      <c r="E215" s="158"/>
      <c r="F215" s="159"/>
      <c r="G215" s="157"/>
      <c r="H215" s="132"/>
      <c r="I215" s="132"/>
      <c r="J215" s="153"/>
      <c r="K215" s="153"/>
      <c r="L215" s="153"/>
      <c r="M215" s="153"/>
      <c r="N215" s="153"/>
      <c r="O215" s="132"/>
    </row>
    <row r="216" spans="3:15" ht="15" customHeight="1" x14ac:dyDescent="0.2">
      <c r="C216" s="132"/>
      <c r="D216" s="157"/>
      <c r="E216" s="158"/>
      <c r="F216" s="159"/>
      <c r="G216" s="157"/>
      <c r="H216" s="132"/>
      <c r="I216" s="132"/>
      <c r="J216" s="153"/>
      <c r="K216" s="153"/>
      <c r="L216" s="153"/>
      <c r="M216" s="153"/>
      <c r="N216" s="153"/>
      <c r="O216" s="132"/>
    </row>
    <row r="217" spans="3:15" ht="15" customHeight="1" x14ac:dyDescent="0.2">
      <c r="C217" s="132"/>
      <c r="D217" s="157"/>
      <c r="E217" s="158"/>
      <c r="F217" s="159"/>
      <c r="G217" s="157"/>
      <c r="H217" s="132"/>
      <c r="I217" s="132"/>
      <c r="J217" s="153"/>
      <c r="K217" s="153"/>
      <c r="L217" s="153"/>
      <c r="M217" s="153"/>
      <c r="N217" s="153"/>
      <c r="O217" s="132"/>
    </row>
    <row r="218" spans="3:15" ht="15" customHeight="1" x14ac:dyDescent="0.2">
      <c r="C218" s="132"/>
      <c r="D218" s="157"/>
      <c r="E218" s="158"/>
      <c r="F218" s="159"/>
      <c r="G218" s="157"/>
      <c r="H218" s="132"/>
      <c r="I218" s="132"/>
      <c r="J218" s="153"/>
      <c r="K218" s="153"/>
      <c r="L218" s="153"/>
      <c r="M218" s="153"/>
      <c r="N218" s="153"/>
      <c r="O218" s="132"/>
    </row>
    <row r="219" spans="3:15" ht="15" customHeight="1" x14ac:dyDescent="0.2">
      <c r="C219" s="132"/>
      <c r="D219" s="157"/>
      <c r="E219" s="158"/>
      <c r="F219" s="159"/>
      <c r="G219" s="157"/>
      <c r="H219" s="132"/>
      <c r="I219" s="132"/>
      <c r="J219" s="153"/>
      <c r="K219" s="153"/>
      <c r="L219" s="153"/>
      <c r="M219" s="153"/>
      <c r="N219" s="153"/>
      <c r="O219" s="132"/>
    </row>
    <row r="220" spans="3:15" ht="15" customHeight="1" x14ac:dyDescent="0.2">
      <c r="C220" s="132"/>
      <c r="D220" s="157"/>
      <c r="E220" s="158"/>
      <c r="F220" s="159"/>
      <c r="G220" s="157"/>
      <c r="H220" s="132"/>
      <c r="I220" s="132"/>
      <c r="J220" s="153"/>
      <c r="K220" s="153"/>
      <c r="L220" s="153"/>
      <c r="M220" s="153"/>
      <c r="N220" s="153"/>
      <c r="O220" s="132"/>
    </row>
    <row r="221" spans="3:15" ht="15" customHeight="1" x14ac:dyDescent="0.2">
      <c r="C221" s="132"/>
      <c r="D221" s="157"/>
      <c r="E221" s="158"/>
      <c r="F221" s="159"/>
      <c r="G221" s="157"/>
      <c r="H221" s="132"/>
      <c r="I221" s="132"/>
      <c r="J221" s="153"/>
      <c r="K221" s="153"/>
      <c r="L221" s="153"/>
      <c r="M221" s="153"/>
      <c r="N221" s="153"/>
      <c r="O221" s="132"/>
    </row>
    <row r="222" spans="3:15" ht="15" customHeight="1" x14ac:dyDescent="0.2">
      <c r="C222" s="132"/>
      <c r="D222" s="157"/>
      <c r="E222" s="158"/>
      <c r="F222" s="159"/>
      <c r="G222" s="157"/>
      <c r="H222" s="132"/>
      <c r="I222" s="132"/>
      <c r="J222" s="153"/>
      <c r="K222" s="153"/>
      <c r="L222" s="153"/>
      <c r="M222" s="153"/>
      <c r="N222" s="153"/>
      <c r="O222" s="132"/>
    </row>
    <row r="223" spans="3:15" ht="15" customHeight="1" x14ac:dyDescent="0.2">
      <c r="C223" s="132"/>
      <c r="D223" s="157"/>
      <c r="E223" s="158"/>
      <c r="F223" s="159"/>
      <c r="G223" s="157"/>
      <c r="H223" s="132"/>
      <c r="I223" s="132"/>
      <c r="J223" s="153"/>
      <c r="K223" s="153"/>
      <c r="L223" s="153"/>
      <c r="M223" s="153"/>
      <c r="N223" s="153"/>
      <c r="O223" s="132"/>
    </row>
    <row r="224" spans="3:15" ht="15" customHeight="1" x14ac:dyDescent="0.2">
      <c r="C224" s="132"/>
      <c r="D224" s="157"/>
      <c r="E224" s="158"/>
      <c r="F224" s="159"/>
      <c r="G224" s="157"/>
      <c r="H224" s="132"/>
      <c r="I224" s="132"/>
      <c r="J224" s="153"/>
      <c r="K224" s="153"/>
      <c r="L224" s="153"/>
      <c r="M224" s="153"/>
      <c r="N224" s="153"/>
      <c r="O224" s="132"/>
    </row>
    <row r="225" spans="3:15" ht="15" customHeight="1" x14ac:dyDescent="0.2">
      <c r="C225" s="132"/>
      <c r="D225" s="157"/>
      <c r="E225" s="158"/>
      <c r="F225" s="159"/>
      <c r="G225" s="157"/>
      <c r="H225" s="132"/>
      <c r="I225" s="132"/>
      <c r="J225" s="153"/>
      <c r="K225" s="153"/>
      <c r="L225" s="153"/>
      <c r="M225" s="153"/>
      <c r="N225" s="153"/>
      <c r="O225" s="132"/>
    </row>
    <row r="226" spans="3:15" ht="15" customHeight="1" x14ac:dyDescent="0.2">
      <c r="C226" s="132"/>
      <c r="D226" s="157"/>
      <c r="E226" s="158"/>
      <c r="F226" s="159"/>
      <c r="G226" s="157"/>
      <c r="H226" s="132"/>
      <c r="I226" s="132"/>
      <c r="J226" s="153"/>
      <c r="K226" s="153"/>
      <c r="L226" s="153"/>
      <c r="M226" s="153"/>
      <c r="N226" s="153"/>
      <c r="O226" s="132"/>
    </row>
    <row r="227" spans="3:15" ht="15" customHeight="1" x14ac:dyDescent="0.2">
      <c r="C227" s="132"/>
      <c r="D227" s="157"/>
      <c r="E227" s="158"/>
      <c r="F227" s="159"/>
      <c r="G227" s="157"/>
      <c r="H227" s="132"/>
      <c r="I227" s="132"/>
      <c r="J227" s="153"/>
      <c r="K227" s="153"/>
      <c r="L227" s="153"/>
      <c r="M227" s="153"/>
      <c r="N227" s="153"/>
      <c r="O227" s="132"/>
    </row>
    <row r="228" spans="3:15" ht="15" customHeight="1" x14ac:dyDescent="0.2">
      <c r="C228" s="132"/>
      <c r="D228" s="157"/>
      <c r="E228" s="158"/>
      <c r="F228" s="159"/>
      <c r="G228" s="157"/>
      <c r="H228" s="132"/>
      <c r="I228" s="132"/>
      <c r="J228" s="153"/>
      <c r="K228" s="153"/>
      <c r="L228" s="153"/>
      <c r="M228" s="153"/>
      <c r="N228" s="153"/>
      <c r="O228" s="132"/>
    </row>
    <row r="229" spans="3:15" ht="15" customHeight="1" x14ac:dyDescent="0.2">
      <c r="C229" s="132"/>
      <c r="D229" s="157"/>
      <c r="E229" s="158"/>
      <c r="F229" s="159"/>
      <c r="G229" s="157"/>
      <c r="H229" s="132"/>
      <c r="I229" s="132"/>
      <c r="J229" s="153"/>
      <c r="K229" s="153"/>
      <c r="L229" s="153"/>
      <c r="M229" s="153"/>
      <c r="N229" s="153"/>
      <c r="O229" s="132"/>
    </row>
    <row r="230" spans="3:15" ht="15" customHeight="1" x14ac:dyDescent="0.2">
      <c r="C230" s="132"/>
      <c r="D230" s="157"/>
      <c r="E230" s="158"/>
      <c r="F230" s="159"/>
      <c r="G230" s="157"/>
      <c r="H230" s="132"/>
      <c r="I230" s="132"/>
      <c r="J230" s="153"/>
      <c r="K230" s="153"/>
      <c r="L230" s="153"/>
      <c r="M230" s="153"/>
      <c r="N230" s="153"/>
      <c r="O230" s="132"/>
    </row>
    <row r="231" spans="3:15" ht="15" customHeight="1" x14ac:dyDescent="0.2">
      <c r="C231" s="132"/>
      <c r="D231" s="157"/>
      <c r="E231" s="158"/>
      <c r="F231" s="159"/>
      <c r="G231" s="157"/>
      <c r="H231" s="132"/>
      <c r="I231" s="132"/>
      <c r="J231" s="153"/>
      <c r="K231" s="153"/>
      <c r="L231" s="153"/>
      <c r="M231" s="153"/>
      <c r="N231" s="153"/>
      <c r="O231" s="132"/>
    </row>
    <row r="232" spans="3:15" ht="15" customHeight="1" x14ac:dyDescent="0.2">
      <c r="C232" s="132"/>
      <c r="D232" s="157"/>
      <c r="E232" s="158"/>
      <c r="F232" s="159"/>
      <c r="G232" s="157"/>
      <c r="H232" s="132"/>
      <c r="I232" s="132"/>
      <c r="J232" s="153"/>
      <c r="K232" s="153"/>
      <c r="L232" s="153"/>
      <c r="M232" s="153"/>
      <c r="N232" s="153"/>
      <c r="O232" s="132"/>
    </row>
    <row r="233" spans="3:15" ht="15" customHeight="1" x14ac:dyDescent="0.2">
      <c r="C233" s="132"/>
      <c r="D233" s="157"/>
      <c r="E233" s="158"/>
      <c r="F233" s="159"/>
      <c r="G233" s="157"/>
      <c r="H233" s="132"/>
      <c r="I233" s="132"/>
      <c r="J233" s="153"/>
      <c r="K233" s="153"/>
      <c r="L233" s="153"/>
      <c r="M233" s="153"/>
      <c r="N233" s="153"/>
      <c r="O233" s="132"/>
    </row>
    <row r="234" spans="3:15" ht="15" customHeight="1" x14ac:dyDescent="0.2">
      <c r="C234" s="132"/>
      <c r="D234" s="157"/>
      <c r="E234" s="158"/>
      <c r="F234" s="159"/>
      <c r="G234" s="157"/>
      <c r="H234" s="132"/>
      <c r="I234" s="132"/>
      <c r="J234" s="153"/>
      <c r="K234" s="153"/>
      <c r="L234" s="153"/>
      <c r="M234" s="153"/>
      <c r="N234" s="153"/>
      <c r="O234" s="132"/>
    </row>
    <row r="235" spans="3:15" ht="15" customHeight="1" x14ac:dyDescent="0.2">
      <c r="C235" s="132"/>
      <c r="D235" s="157"/>
      <c r="E235" s="158"/>
      <c r="F235" s="159"/>
      <c r="G235" s="157"/>
      <c r="H235" s="132"/>
      <c r="I235" s="132"/>
      <c r="J235" s="153"/>
      <c r="K235" s="153"/>
      <c r="L235" s="153"/>
      <c r="M235" s="153"/>
      <c r="N235" s="153"/>
      <c r="O235" s="132"/>
    </row>
    <row r="236" spans="3:15" ht="15" customHeight="1" x14ac:dyDescent="0.2">
      <c r="C236" s="132"/>
      <c r="D236" s="157"/>
      <c r="E236" s="158"/>
      <c r="F236" s="159"/>
      <c r="G236" s="157"/>
      <c r="H236" s="132"/>
      <c r="I236" s="132"/>
      <c r="J236" s="153"/>
      <c r="K236" s="153"/>
      <c r="L236" s="153"/>
      <c r="M236" s="153"/>
      <c r="N236" s="153"/>
      <c r="O236" s="132"/>
    </row>
    <row r="237" spans="3:15" ht="15" customHeight="1" x14ac:dyDescent="0.2">
      <c r="C237" s="132"/>
      <c r="D237" s="157"/>
      <c r="E237" s="158"/>
      <c r="F237" s="159"/>
      <c r="G237" s="157"/>
      <c r="H237" s="132"/>
      <c r="I237" s="132"/>
      <c r="J237" s="153"/>
      <c r="K237" s="153"/>
      <c r="L237" s="153"/>
      <c r="M237" s="153"/>
      <c r="N237" s="153"/>
      <c r="O237" s="132"/>
    </row>
    <row r="238" spans="3:15" ht="15" customHeight="1" x14ac:dyDescent="0.2">
      <c r="C238" s="132"/>
      <c r="D238" s="157"/>
      <c r="E238" s="158"/>
      <c r="F238" s="159"/>
      <c r="G238" s="157"/>
      <c r="H238" s="132"/>
      <c r="I238" s="132"/>
      <c r="J238" s="153"/>
      <c r="K238" s="153"/>
      <c r="L238" s="153"/>
      <c r="M238" s="153"/>
      <c r="N238" s="153"/>
      <c r="O238" s="132"/>
    </row>
    <row r="239" spans="3:15" ht="15" customHeight="1" x14ac:dyDescent="0.2">
      <c r="C239" s="132"/>
      <c r="D239" s="157"/>
      <c r="E239" s="158"/>
      <c r="F239" s="159"/>
      <c r="G239" s="157"/>
      <c r="H239" s="132"/>
      <c r="I239" s="132"/>
      <c r="J239" s="153"/>
      <c r="K239" s="153"/>
      <c r="L239" s="153"/>
      <c r="M239" s="153"/>
      <c r="N239" s="153"/>
      <c r="O239" s="132"/>
    </row>
    <row r="240" spans="3:15" ht="15" customHeight="1" x14ac:dyDescent="0.2">
      <c r="C240" s="132"/>
      <c r="D240" s="157"/>
      <c r="E240" s="158"/>
      <c r="F240" s="159"/>
      <c r="G240" s="157"/>
      <c r="H240" s="132"/>
      <c r="I240" s="132"/>
      <c r="J240" s="153"/>
      <c r="K240" s="153"/>
      <c r="L240" s="153"/>
      <c r="M240" s="153"/>
      <c r="N240" s="153"/>
      <c r="O240" s="132"/>
    </row>
    <row r="241" spans="3:15" ht="15" customHeight="1" x14ac:dyDescent="0.2">
      <c r="C241" s="132"/>
      <c r="D241" s="157"/>
      <c r="E241" s="158"/>
      <c r="F241" s="159"/>
      <c r="G241" s="157"/>
      <c r="H241" s="132"/>
      <c r="I241" s="132"/>
      <c r="J241" s="153"/>
      <c r="K241" s="153"/>
      <c r="L241" s="153"/>
      <c r="M241" s="153"/>
      <c r="N241" s="153"/>
      <c r="O241" s="132"/>
    </row>
    <row r="242" spans="3:15" ht="15" customHeight="1" x14ac:dyDescent="0.2">
      <c r="C242" s="132"/>
      <c r="D242" s="157"/>
      <c r="E242" s="158"/>
      <c r="F242" s="159"/>
      <c r="G242" s="157"/>
      <c r="H242" s="132"/>
      <c r="I242" s="132"/>
      <c r="J242" s="153"/>
      <c r="K242" s="153"/>
      <c r="L242" s="153"/>
      <c r="M242" s="153"/>
      <c r="N242" s="153"/>
      <c r="O242" s="132"/>
    </row>
    <row r="243" spans="3:15" ht="15" customHeight="1" x14ac:dyDescent="0.2">
      <c r="C243" s="132"/>
      <c r="D243" s="157"/>
      <c r="E243" s="158"/>
      <c r="F243" s="159"/>
      <c r="G243" s="157"/>
      <c r="H243" s="132"/>
      <c r="I243" s="132"/>
      <c r="J243" s="153"/>
      <c r="K243" s="153"/>
      <c r="L243" s="153"/>
      <c r="M243" s="153"/>
      <c r="N243" s="153"/>
      <c r="O243" s="132"/>
    </row>
    <row r="244" spans="3:15" ht="15" customHeight="1" x14ac:dyDescent="0.2">
      <c r="C244" s="132"/>
      <c r="D244" s="157"/>
      <c r="E244" s="158"/>
      <c r="F244" s="159"/>
      <c r="G244" s="157"/>
      <c r="H244" s="132"/>
      <c r="I244" s="132"/>
      <c r="J244" s="153"/>
      <c r="K244" s="153"/>
      <c r="L244" s="153"/>
      <c r="M244" s="153"/>
      <c r="N244" s="153"/>
      <c r="O244" s="132"/>
    </row>
    <row r="245" spans="3:15" ht="15" customHeight="1" x14ac:dyDescent="0.2">
      <c r="C245" s="132"/>
      <c r="D245" s="157"/>
      <c r="E245" s="158"/>
      <c r="F245" s="159"/>
      <c r="G245" s="157"/>
      <c r="H245" s="132"/>
      <c r="I245" s="132"/>
      <c r="J245" s="153"/>
      <c r="K245" s="153"/>
      <c r="L245" s="153"/>
      <c r="M245" s="153"/>
      <c r="N245" s="153"/>
      <c r="O245" s="132"/>
    </row>
    <row r="246" spans="3:15" ht="15" customHeight="1" x14ac:dyDescent="0.2">
      <c r="C246" s="132"/>
      <c r="D246" s="157"/>
      <c r="E246" s="158"/>
      <c r="F246" s="159"/>
      <c r="G246" s="157"/>
      <c r="H246" s="132"/>
      <c r="I246" s="132"/>
      <c r="J246" s="153"/>
      <c r="K246" s="153"/>
      <c r="L246" s="153"/>
      <c r="M246" s="153"/>
      <c r="N246" s="153"/>
      <c r="O246" s="132"/>
    </row>
    <row r="247" spans="3:15" ht="15" customHeight="1" x14ac:dyDescent="0.2">
      <c r="C247" s="132"/>
      <c r="D247" s="157"/>
      <c r="E247" s="158"/>
      <c r="F247" s="159"/>
      <c r="G247" s="157"/>
      <c r="H247" s="132"/>
      <c r="I247" s="132"/>
      <c r="J247" s="153"/>
      <c r="K247" s="153"/>
      <c r="L247" s="153"/>
      <c r="M247" s="153"/>
      <c r="N247" s="153"/>
      <c r="O247" s="132"/>
    </row>
    <row r="248" spans="3:15" ht="15" customHeight="1" x14ac:dyDescent="0.2">
      <c r="C248" s="132"/>
      <c r="D248" s="157"/>
      <c r="E248" s="158"/>
      <c r="F248" s="159"/>
      <c r="G248" s="157"/>
      <c r="H248" s="132"/>
      <c r="I248" s="132"/>
      <c r="J248" s="153"/>
      <c r="K248" s="153"/>
      <c r="L248" s="153"/>
      <c r="M248" s="153"/>
      <c r="N248" s="153"/>
      <c r="O248" s="132"/>
    </row>
    <row r="249" spans="3:15" ht="15" customHeight="1" x14ac:dyDescent="0.2">
      <c r="C249" s="132"/>
      <c r="D249" s="157"/>
      <c r="E249" s="158"/>
      <c r="F249" s="159"/>
      <c r="G249" s="157"/>
      <c r="H249" s="132"/>
      <c r="I249" s="132"/>
      <c r="J249" s="153"/>
      <c r="K249" s="153"/>
      <c r="L249" s="153"/>
      <c r="M249" s="153"/>
      <c r="N249" s="153"/>
      <c r="O249" s="132"/>
    </row>
    <row r="250" spans="3:15" ht="15" customHeight="1" x14ac:dyDescent="0.2">
      <c r="C250" s="132"/>
      <c r="D250" s="157"/>
      <c r="E250" s="158"/>
      <c r="F250" s="159"/>
      <c r="G250" s="157"/>
      <c r="H250" s="132"/>
      <c r="I250" s="132"/>
      <c r="J250" s="153"/>
      <c r="K250" s="153"/>
      <c r="L250" s="153"/>
      <c r="M250" s="153"/>
      <c r="N250" s="153"/>
      <c r="O250" s="132"/>
    </row>
    <row r="251" spans="3:15" ht="15" customHeight="1" x14ac:dyDescent="0.2">
      <c r="C251" s="132"/>
      <c r="D251" s="157"/>
      <c r="E251" s="158"/>
      <c r="F251" s="159"/>
      <c r="G251" s="157"/>
      <c r="H251" s="132"/>
      <c r="I251" s="132"/>
      <c r="J251" s="153"/>
      <c r="K251" s="153"/>
      <c r="L251" s="153"/>
      <c r="M251" s="153"/>
      <c r="N251" s="153"/>
      <c r="O251" s="132"/>
    </row>
    <row r="252" spans="3:15" ht="15" customHeight="1" x14ac:dyDescent="0.2">
      <c r="C252" s="132"/>
      <c r="D252" s="157"/>
      <c r="E252" s="158"/>
      <c r="F252" s="159"/>
      <c r="G252" s="157"/>
      <c r="H252" s="132"/>
      <c r="I252" s="132"/>
      <c r="J252" s="153"/>
      <c r="K252" s="153"/>
      <c r="L252" s="153"/>
      <c r="M252" s="153"/>
      <c r="N252" s="153"/>
      <c r="O252" s="132"/>
    </row>
    <row r="253" spans="3:15" ht="15" customHeight="1" x14ac:dyDescent="0.2">
      <c r="C253" s="132"/>
      <c r="D253" s="157"/>
      <c r="E253" s="158"/>
      <c r="F253" s="159"/>
      <c r="G253" s="157"/>
      <c r="H253" s="132"/>
      <c r="I253" s="132"/>
      <c r="J253" s="153"/>
      <c r="K253" s="153"/>
      <c r="L253" s="153"/>
      <c r="M253" s="153"/>
      <c r="N253" s="153"/>
      <c r="O253" s="132"/>
    </row>
    <row r="254" spans="3:15" ht="15" customHeight="1" x14ac:dyDescent="0.2">
      <c r="C254" s="132"/>
      <c r="D254" s="157"/>
      <c r="E254" s="158"/>
      <c r="F254" s="159"/>
      <c r="G254" s="157"/>
      <c r="H254" s="132"/>
      <c r="I254" s="132"/>
      <c r="J254" s="153"/>
      <c r="K254" s="153"/>
      <c r="L254" s="153"/>
      <c r="M254" s="153"/>
      <c r="N254" s="153"/>
      <c r="O254" s="132"/>
    </row>
    <row r="255" spans="3:15" ht="15" customHeight="1" x14ac:dyDescent="0.2">
      <c r="C255" s="132"/>
      <c r="D255" s="157"/>
      <c r="E255" s="158"/>
      <c r="F255" s="159"/>
      <c r="G255" s="157"/>
      <c r="H255" s="132"/>
      <c r="I255" s="132"/>
      <c r="J255" s="153"/>
      <c r="K255" s="153"/>
      <c r="L255" s="153"/>
      <c r="M255" s="153"/>
      <c r="N255" s="153"/>
      <c r="O255" s="132"/>
    </row>
    <row r="256" spans="3:15" ht="15" customHeight="1" x14ac:dyDescent="0.2">
      <c r="C256" s="132"/>
      <c r="D256" s="157"/>
      <c r="E256" s="158"/>
      <c r="F256" s="159"/>
      <c r="G256" s="157"/>
      <c r="H256" s="132"/>
      <c r="I256" s="132"/>
      <c r="J256" s="153"/>
      <c r="K256" s="153"/>
      <c r="L256" s="153"/>
      <c r="M256" s="153"/>
      <c r="N256" s="153"/>
      <c r="O256" s="132"/>
    </row>
    <row r="257" spans="3:15" ht="15" customHeight="1" x14ac:dyDescent="0.2">
      <c r="C257" s="132"/>
      <c r="D257" s="157"/>
      <c r="E257" s="158"/>
      <c r="F257" s="159"/>
      <c r="G257" s="157"/>
      <c r="H257" s="132"/>
      <c r="I257" s="132"/>
      <c r="J257" s="153"/>
      <c r="K257" s="153"/>
      <c r="L257" s="153"/>
      <c r="M257" s="153"/>
      <c r="N257" s="153"/>
      <c r="O257" s="132"/>
    </row>
    <row r="258" spans="3:15" ht="15" customHeight="1" x14ac:dyDescent="0.2">
      <c r="C258" s="132"/>
      <c r="D258" s="157"/>
      <c r="E258" s="158"/>
      <c r="F258" s="159"/>
      <c r="G258" s="157"/>
      <c r="H258" s="132"/>
      <c r="I258" s="132"/>
      <c r="J258" s="153"/>
      <c r="K258" s="153"/>
      <c r="L258" s="153"/>
      <c r="M258" s="153"/>
      <c r="N258" s="153"/>
      <c r="O258" s="132"/>
    </row>
    <row r="259" spans="3:15" ht="15" customHeight="1" x14ac:dyDescent="0.2">
      <c r="C259" s="132"/>
      <c r="D259" s="157"/>
      <c r="E259" s="158"/>
      <c r="F259" s="159"/>
      <c r="G259" s="157"/>
      <c r="H259" s="132"/>
      <c r="I259" s="132"/>
      <c r="J259" s="153"/>
      <c r="K259" s="153"/>
      <c r="L259" s="153"/>
      <c r="M259" s="153"/>
      <c r="N259" s="153"/>
      <c r="O259" s="132"/>
    </row>
    <row r="260" spans="3:15" ht="15" customHeight="1" x14ac:dyDescent="0.2">
      <c r="C260" s="132"/>
      <c r="D260" s="157"/>
      <c r="E260" s="158"/>
      <c r="F260" s="159"/>
      <c r="G260" s="157"/>
      <c r="H260" s="132"/>
      <c r="I260" s="132"/>
      <c r="J260" s="153"/>
      <c r="K260" s="153"/>
      <c r="L260" s="153"/>
      <c r="M260" s="153"/>
      <c r="N260" s="153"/>
      <c r="O260" s="132"/>
    </row>
    <row r="261" spans="3:15" ht="15" customHeight="1" x14ac:dyDescent="0.2">
      <c r="C261" s="132"/>
      <c r="D261" s="157"/>
      <c r="E261" s="158"/>
      <c r="F261" s="159"/>
      <c r="G261" s="157"/>
      <c r="H261" s="132"/>
      <c r="I261" s="132"/>
      <c r="J261" s="153"/>
      <c r="K261" s="153"/>
      <c r="L261" s="153"/>
      <c r="M261" s="153"/>
      <c r="N261" s="153"/>
      <c r="O261" s="132"/>
    </row>
    <row r="262" spans="3:15" ht="15" customHeight="1" x14ac:dyDescent="0.2">
      <c r="C262" s="132"/>
      <c r="D262" s="157"/>
      <c r="E262" s="158"/>
      <c r="F262" s="159"/>
      <c r="G262" s="157"/>
      <c r="H262" s="132"/>
      <c r="I262" s="132"/>
      <c r="J262" s="153"/>
      <c r="K262" s="153"/>
      <c r="L262" s="153"/>
      <c r="M262" s="153"/>
      <c r="N262" s="153"/>
      <c r="O262" s="132"/>
    </row>
    <row r="263" spans="3:15" ht="15" customHeight="1" x14ac:dyDescent="0.2">
      <c r="C263" s="132"/>
      <c r="D263" s="157"/>
      <c r="E263" s="158"/>
      <c r="F263" s="159"/>
      <c r="G263" s="157"/>
      <c r="H263" s="132"/>
      <c r="I263" s="132"/>
      <c r="J263" s="153"/>
      <c r="K263" s="153"/>
      <c r="L263" s="153"/>
      <c r="M263" s="153"/>
      <c r="N263" s="153"/>
      <c r="O263" s="132"/>
    </row>
    <row r="264" spans="3:15" ht="15" customHeight="1" x14ac:dyDescent="0.2">
      <c r="C264" s="132"/>
      <c r="D264" s="157"/>
      <c r="E264" s="158"/>
      <c r="F264" s="159"/>
      <c r="G264" s="157"/>
      <c r="H264" s="132"/>
      <c r="I264" s="132"/>
      <c r="J264" s="153"/>
      <c r="K264" s="153"/>
      <c r="L264" s="153"/>
      <c r="M264" s="153"/>
      <c r="N264" s="153"/>
      <c r="O264" s="132"/>
    </row>
    <row r="265" spans="3:15" ht="15" customHeight="1" x14ac:dyDescent="0.2">
      <c r="C265" s="132"/>
      <c r="D265" s="157"/>
      <c r="E265" s="158"/>
      <c r="F265" s="159"/>
      <c r="G265" s="157"/>
      <c r="H265" s="132"/>
      <c r="I265" s="132"/>
      <c r="J265" s="153"/>
      <c r="K265" s="153"/>
      <c r="L265" s="153"/>
      <c r="M265" s="153"/>
      <c r="N265" s="153"/>
      <c r="O265" s="132"/>
    </row>
    <row r="266" spans="3:15" ht="15" customHeight="1" x14ac:dyDescent="0.2">
      <c r="C266" s="132"/>
      <c r="D266" s="157"/>
      <c r="E266" s="158"/>
      <c r="F266" s="159"/>
      <c r="G266" s="157"/>
      <c r="H266" s="132"/>
      <c r="I266" s="132"/>
      <c r="J266" s="153"/>
      <c r="K266" s="153"/>
      <c r="L266" s="153"/>
      <c r="M266" s="153"/>
      <c r="N266" s="153"/>
      <c r="O266" s="132"/>
    </row>
    <row r="267" spans="3:15" ht="15" customHeight="1" x14ac:dyDescent="0.2">
      <c r="C267" s="132"/>
      <c r="D267" s="157"/>
      <c r="E267" s="158"/>
      <c r="F267" s="159"/>
      <c r="G267" s="157"/>
      <c r="H267" s="132"/>
      <c r="I267" s="132"/>
      <c r="J267" s="153"/>
      <c r="K267" s="153"/>
      <c r="L267" s="153"/>
      <c r="M267" s="153"/>
      <c r="N267" s="153"/>
      <c r="O267" s="132"/>
    </row>
    <row r="268" spans="3:15" ht="15" customHeight="1" x14ac:dyDescent="0.2">
      <c r="C268" s="132"/>
      <c r="D268" s="157"/>
      <c r="E268" s="158"/>
      <c r="F268" s="159"/>
      <c r="G268" s="157"/>
      <c r="H268" s="132"/>
      <c r="I268" s="132"/>
      <c r="J268" s="153"/>
      <c r="K268" s="153"/>
      <c r="L268" s="153"/>
      <c r="M268" s="153"/>
      <c r="N268" s="153"/>
      <c r="O268" s="132"/>
    </row>
    <row r="269" spans="3:15" ht="15" customHeight="1" x14ac:dyDescent="0.2">
      <c r="C269" s="132"/>
      <c r="D269" s="157"/>
      <c r="E269" s="158"/>
      <c r="F269" s="159"/>
      <c r="G269" s="157"/>
      <c r="H269" s="132"/>
      <c r="I269" s="132"/>
      <c r="J269" s="153"/>
      <c r="K269" s="153"/>
      <c r="L269" s="153"/>
      <c r="M269" s="153"/>
      <c r="N269" s="153"/>
      <c r="O269" s="132"/>
    </row>
    <row r="270" spans="3:15" ht="15" customHeight="1" x14ac:dyDescent="0.2">
      <c r="C270" s="132"/>
      <c r="D270" s="157"/>
      <c r="E270" s="158"/>
      <c r="F270" s="159"/>
      <c r="G270" s="157"/>
      <c r="H270" s="132"/>
      <c r="I270" s="132"/>
      <c r="J270" s="153"/>
      <c r="K270" s="153"/>
      <c r="L270" s="153"/>
      <c r="M270" s="153"/>
      <c r="N270" s="153"/>
      <c r="O270" s="132"/>
    </row>
    <row r="271" spans="3:15" ht="15" customHeight="1" x14ac:dyDescent="0.2">
      <c r="C271" s="132"/>
      <c r="D271" s="157"/>
      <c r="E271" s="158"/>
      <c r="F271" s="159"/>
      <c r="G271" s="157"/>
      <c r="H271" s="132"/>
      <c r="I271" s="132"/>
      <c r="J271" s="153"/>
      <c r="K271" s="153"/>
      <c r="L271" s="153"/>
      <c r="M271" s="153"/>
      <c r="N271" s="153"/>
      <c r="O271" s="132"/>
    </row>
    <row r="272" spans="3:15" ht="15" customHeight="1" x14ac:dyDescent="0.2">
      <c r="C272" s="132"/>
      <c r="D272" s="157"/>
      <c r="E272" s="158"/>
      <c r="F272" s="159"/>
      <c r="G272" s="157"/>
      <c r="H272" s="132"/>
      <c r="I272" s="132"/>
      <c r="J272" s="153"/>
      <c r="K272" s="153"/>
      <c r="L272" s="153"/>
      <c r="M272" s="153"/>
      <c r="N272" s="153"/>
      <c r="O272" s="132"/>
    </row>
    <row r="273" spans="3:15" ht="15" customHeight="1" x14ac:dyDescent="0.2">
      <c r="C273" s="132"/>
      <c r="D273" s="157"/>
      <c r="E273" s="158"/>
      <c r="F273" s="159"/>
      <c r="G273" s="157"/>
      <c r="H273" s="132"/>
      <c r="I273" s="132"/>
      <c r="J273" s="153"/>
      <c r="K273" s="153"/>
      <c r="L273" s="153"/>
      <c r="M273" s="153"/>
      <c r="N273" s="153"/>
      <c r="O273" s="132"/>
    </row>
    <row r="274" spans="3:15" ht="15" customHeight="1" x14ac:dyDescent="0.2">
      <c r="C274" s="132"/>
      <c r="D274" s="157"/>
      <c r="E274" s="158"/>
      <c r="F274" s="159"/>
      <c r="G274" s="157"/>
      <c r="H274" s="132"/>
      <c r="I274" s="132"/>
      <c r="J274" s="153"/>
      <c r="K274" s="153"/>
      <c r="L274" s="153"/>
      <c r="M274" s="153"/>
      <c r="N274" s="153"/>
      <c r="O274" s="132"/>
    </row>
    <row r="275" spans="3:15" ht="15" customHeight="1" x14ac:dyDescent="0.2">
      <c r="C275" s="132"/>
      <c r="D275" s="157"/>
      <c r="E275" s="158"/>
      <c r="F275" s="159"/>
      <c r="G275" s="157"/>
      <c r="H275" s="132"/>
      <c r="I275" s="132"/>
      <c r="J275" s="153"/>
      <c r="K275" s="153"/>
      <c r="L275" s="153"/>
      <c r="M275" s="153"/>
      <c r="N275" s="153"/>
      <c r="O275" s="132"/>
    </row>
    <row r="276" spans="3:15" ht="15" customHeight="1" x14ac:dyDescent="0.2">
      <c r="C276" s="132"/>
      <c r="D276" s="157"/>
      <c r="E276" s="158"/>
      <c r="F276" s="159"/>
      <c r="G276" s="157"/>
      <c r="H276" s="132"/>
      <c r="I276" s="132"/>
      <c r="J276" s="153"/>
      <c r="K276" s="153"/>
      <c r="L276" s="153"/>
      <c r="M276" s="153"/>
      <c r="N276" s="153"/>
      <c r="O276" s="132"/>
    </row>
    <row r="277" spans="3:15" ht="15" customHeight="1" x14ac:dyDescent="0.2">
      <c r="C277" s="132"/>
      <c r="D277" s="157"/>
      <c r="E277" s="158"/>
      <c r="F277" s="159"/>
      <c r="G277" s="157"/>
      <c r="H277" s="132"/>
      <c r="I277" s="132"/>
      <c r="J277" s="153"/>
      <c r="K277" s="153"/>
      <c r="L277" s="153"/>
      <c r="M277" s="153"/>
      <c r="N277" s="153"/>
      <c r="O277" s="132"/>
    </row>
    <row r="278" spans="3:15" ht="15" customHeight="1" x14ac:dyDescent="0.2">
      <c r="C278" s="132"/>
      <c r="D278" s="157"/>
      <c r="E278" s="158"/>
      <c r="F278" s="159"/>
      <c r="G278" s="157"/>
      <c r="H278" s="132"/>
      <c r="I278" s="132"/>
      <c r="J278" s="153"/>
      <c r="K278" s="153"/>
      <c r="L278" s="153"/>
      <c r="M278" s="153"/>
      <c r="N278" s="153"/>
      <c r="O278" s="132"/>
    </row>
    <row r="279" spans="3:15" ht="15" customHeight="1" x14ac:dyDescent="0.2">
      <c r="C279" s="132"/>
      <c r="D279" s="157"/>
      <c r="E279" s="158"/>
      <c r="F279" s="159"/>
      <c r="G279" s="157"/>
      <c r="H279" s="132"/>
      <c r="I279" s="132"/>
      <c r="J279" s="153"/>
      <c r="K279" s="153"/>
      <c r="L279" s="153"/>
      <c r="M279" s="153"/>
      <c r="N279" s="153"/>
      <c r="O279" s="132"/>
    </row>
    <row r="280" spans="3:15" ht="15" customHeight="1" x14ac:dyDescent="0.2">
      <c r="C280" s="132"/>
      <c r="D280" s="157"/>
      <c r="E280" s="158"/>
      <c r="F280" s="159"/>
      <c r="G280" s="157"/>
      <c r="H280" s="132"/>
      <c r="I280" s="132"/>
      <c r="J280" s="153"/>
      <c r="K280" s="153"/>
      <c r="L280" s="153"/>
      <c r="M280" s="153"/>
      <c r="N280" s="153"/>
      <c r="O280" s="132"/>
    </row>
    <row r="281" spans="3:15" ht="15" customHeight="1" x14ac:dyDescent="0.2">
      <c r="C281" s="132"/>
      <c r="D281" s="157"/>
      <c r="E281" s="158"/>
      <c r="F281" s="159"/>
      <c r="G281" s="157"/>
      <c r="H281" s="132"/>
      <c r="I281" s="132"/>
      <c r="J281" s="153"/>
      <c r="K281" s="153"/>
      <c r="L281" s="153"/>
      <c r="M281" s="153"/>
      <c r="N281" s="153"/>
      <c r="O281" s="132"/>
    </row>
    <row r="282" spans="3:15" ht="15" customHeight="1" x14ac:dyDescent="0.2">
      <c r="C282" s="132"/>
      <c r="D282" s="157"/>
      <c r="E282" s="158"/>
      <c r="F282" s="159"/>
      <c r="G282" s="157"/>
      <c r="H282" s="132"/>
      <c r="I282" s="132"/>
      <c r="J282" s="153"/>
      <c r="K282" s="153"/>
      <c r="L282" s="153"/>
      <c r="M282" s="153"/>
      <c r="N282" s="153"/>
      <c r="O282" s="132"/>
    </row>
    <row r="283" spans="3:15" ht="15" customHeight="1" x14ac:dyDescent="0.2">
      <c r="C283" s="132"/>
      <c r="D283" s="157"/>
      <c r="E283" s="158"/>
      <c r="F283" s="159"/>
      <c r="G283" s="157"/>
      <c r="H283" s="132"/>
      <c r="I283" s="132"/>
      <c r="J283" s="153"/>
      <c r="K283" s="153"/>
      <c r="L283" s="153"/>
      <c r="M283" s="153"/>
      <c r="N283" s="153"/>
      <c r="O283" s="132"/>
    </row>
    <row r="284" spans="3:15" ht="15" customHeight="1" x14ac:dyDescent="0.2">
      <c r="C284" s="132"/>
      <c r="D284" s="157"/>
      <c r="E284" s="158"/>
      <c r="F284" s="159"/>
      <c r="G284" s="157"/>
      <c r="H284" s="132"/>
      <c r="I284" s="132"/>
      <c r="J284" s="153"/>
      <c r="K284" s="153"/>
      <c r="L284" s="153"/>
      <c r="M284" s="153"/>
      <c r="N284" s="153"/>
      <c r="O284" s="132"/>
    </row>
    <row r="285" spans="3:15" ht="15" customHeight="1" x14ac:dyDescent="0.2">
      <c r="C285" s="132"/>
      <c r="D285" s="157"/>
      <c r="E285" s="158"/>
      <c r="F285" s="159"/>
      <c r="G285" s="157"/>
      <c r="H285" s="132"/>
      <c r="I285" s="132"/>
      <c r="J285" s="153"/>
      <c r="K285" s="153"/>
      <c r="L285" s="153"/>
      <c r="M285" s="153"/>
      <c r="N285" s="153"/>
      <c r="O285" s="132"/>
    </row>
    <row r="286" spans="3:15" ht="15" customHeight="1" x14ac:dyDescent="0.2">
      <c r="C286" s="132"/>
      <c r="D286" s="157"/>
      <c r="E286" s="158"/>
      <c r="F286" s="159"/>
      <c r="G286" s="157"/>
      <c r="H286" s="132"/>
      <c r="I286" s="132"/>
      <c r="J286" s="153"/>
      <c r="K286" s="153"/>
      <c r="L286" s="153"/>
      <c r="M286" s="153"/>
      <c r="N286" s="153"/>
      <c r="O286" s="132"/>
    </row>
    <row r="287" spans="3:15" ht="15" customHeight="1" x14ac:dyDescent="0.2">
      <c r="C287" s="132"/>
      <c r="D287" s="157"/>
      <c r="E287" s="158"/>
      <c r="F287" s="159"/>
      <c r="G287" s="157"/>
      <c r="H287" s="132"/>
      <c r="I287" s="132"/>
      <c r="J287" s="153"/>
      <c r="K287" s="153"/>
      <c r="L287" s="153"/>
      <c r="M287" s="153"/>
      <c r="N287" s="153"/>
      <c r="O287" s="132"/>
    </row>
    <row r="288" spans="3:15" ht="15" customHeight="1" x14ac:dyDescent="0.2">
      <c r="C288" s="132"/>
      <c r="D288" s="157"/>
      <c r="E288" s="158"/>
      <c r="F288" s="159"/>
      <c r="G288" s="157"/>
      <c r="H288" s="132"/>
      <c r="I288" s="132"/>
      <c r="J288" s="153"/>
      <c r="K288" s="153"/>
      <c r="L288" s="153"/>
      <c r="M288" s="153"/>
      <c r="N288" s="153"/>
      <c r="O288" s="132"/>
    </row>
    <row r="289" spans="3:15" ht="15" customHeight="1" x14ac:dyDescent="0.2">
      <c r="C289" s="132"/>
      <c r="D289" s="157"/>
      <c r="E289" s="158"/>
      <c r="F289" s="159"/>
      <c r="G289" s="157"/>
      <c r="H289" s="132"/>
      <c r="I289" s="132"/>
      <c r="J289" s="153"/>
      <c r="K289" s="153"/>
      <c r="L289" s="153"/>
      <c r="M289" s="153"/>
      <c r="N289" s="153"/>
      <c r="O289" s="132"/>
    </row>
    <row r="290" spans="3:15" ht="15" customHeight="1" x14ac:dyDescent="0.2">
      <c r="C290" s="132"/>
      <c r="D290" s="157"/>
      <c r="E290" s="158"/>
      <c r="F290" s="159"/>
      <c r="G290" s="157"/>
      <c r="H290" s="132"/>
      <c r="I290" s="132"/>
      <c r="J290" s="153"/>
      <c r="K290" s="153"/>
      <c r="L290" s="153"/>
      <c r="M290" s="153"/>
      <c r="N290" s="153"/>
      <c r="O290" s="132"/>
    </row>
    <row r="291" spans="3:15" ht="15" customHeight="1" x14ac:dyDescent="0.2">
      <c r="C291" s="132"/>
      <c r="D291" s="157"/>
      <c r="E291" s="158"/>
      <c r="F291" s="159"/>
      <c r="G291" s="157"/>
      <c r="H291" s="132"/>
      <c r="I291" s="132"/>
      <c r="J291" s="153"/>
      <c r="K291" s="153"/>
      <c r="L291" s="153"/>
      <c r="M291" s="153"/>
      <c r="N291" s="153"/>
      <c r="O291" s="132"/>
    </row>
    <row r="292" spans="3:15" ht="15" customHeight="1" x14ac:dyDescent="0.2">
      <c r="C292" s="132"/>
      <c r="D292" s="157"/>
      <c r="E292" s="158"/>
      <c r="F292" s="159"/>
      <c r="G292" s="157"/>
      <c r="H292" s="132"/>
      <c r="I292" s="132"/>
      <c r="J292" s="153"/>
      <c r="K292" s="153"/>
      <c r="L292" s="153"/>
      <c r="M292" s="153"/>
      <c r="N292" s="153"/>
      <c r="O292" s="132"/>
    </row>
    <row r="293" spans="3:15" ht="15" customHeight="1" x14ac:dyDescent="0.2">
      <c r="C293" s="132"/>
      <c r="D293" s="157"/>
      <c r="E293" s="158"/>
      <c r="F293" s="159"/>
      <c r="G293" s="157"/>
      <c r="H293" s="132"/>
      <c r="I293" s="132"/>
      <c r="J293" s="153"/>
      <c r="K293" s="153"/>
      <c r="L293" s="153"/>
      <c r="M293" s="153"/>
      <c r="N293" s="153"/>
      <c r="O293" s="132"/>
    </row>
    <row r="294" spans="3:15" ht="15" customHeight="1" x14ac:dyDescent="0.2">
      <c r="C294" s="132"/>
      <c r="D294" s="157"/>
      <c r="E294" s="158"/>
      <c r="F294" s="159"/>
      <c r="G294" s="157"/>
      <c r="H294" s="132"/>
      <c r="I294" s="132"/>
      <c r="J294" s="153"/>
      <c r="K294" s="153"/>
      <c r="L294" s="153"/>
      <c r="M294" s="153"/>
      <c r="N294" s="153"/>
      <c r="O294" s="132"/>
    </row>
    <row r="295" spans="3:15" ht="15" customHeight="1" x14ac:dyDescent="0.2">
      <c r="C295" s="132"/>
      <c r="D295" s="157"/>
      <c r="E295" s="158"/>
      <c r="F295" s="159"/>
      <c r="G295" s="157"/>
      <c r="H295" s="132"/>
      <c r="I295" s="132"/>
      <c r="J295" s="153"/>
      <c r="K295" s="153"/>
      <c r="L295" s="153"/>
      <c r="M295" s="153"/>
      <c r="N295" s="153"/>
      <c r="O295" s="132"/>
    </row>
    <row r="296" spans="3:15" ht="15" customHeight="1" x14ac:dyDescent="0.2">
      <c r="C296" s="132"/>
      <c r="D296" s="157"/>
      <c r="E296" s="158"/>
      <c r="F296" s="159"/>
      <c r="G296" s="157"/>
      <c r="H296" s="132"/>
      <c r="I296" s="132"/>
      <c r="J296" s="153"/>
      <c r="K296" s="153"/>
      <c r="L296" s="153"/>
      <c r="M296" s="153"/>
      <c r="N296" s="153"/>
      <c r="O296" s="132"/>
    </row>
    <row r="297" spans="3:15" ht="15" customHeight="1" x14ac:dyDescent="0.2">
      <c r="C297" s="132"/>
      <c r="D297" s="157"/>
      <c r="E297" s="158"/>
      <c r="F297" s="159"/>
      <c r="G297" s="157"/>
      <c r="H297" s="132"/>
      <c r="I297" s="132"/>
      <c r="J297" s="153"/>
      <c r="K297" s="153"/>
      <c r="L297" s="153"/>
      <c r="M297" s="153"/>
      <c r="N297" s="153"/>
      <c r="O297" s="132"/>
    </row>
    <row r="298" spans="3:15" ht="15" customHeight="1" x14ac:dyDescent="0.2">
      <c r="C298" s="132"/>
      <c r="D298" s="157"/>
      <c r="E298" s="158"/>
      <c r="F298" s="159"/>
      <c r="G298" s="157"/>
      <c r="H298" s="132"/>
      <c r="I298" s="132"/>
      <c r="J298" s="153"/>
      <c r="K298" s="153"/>
      <c r="L298" s="153"/>
      <c r="M298" s="153"/>
      <c r="N298" s="153"/>
      <c r="O298" s="132"/>
    </row>
    <row r="299" spans="3:15" ht="15" customHeight="1" x14ac:dyDescent="0.2">
      <c r="C299" s="132"/>
      <c r="D299" s="157"/>
      <c r="E299" s="158"/>
      <c r="F299" s="159"/>
      <c r="G299" s="157"/>
      <c r="H299" s="132"/>
      <c r="I299" s="132"/>
      <c r="J299" s="153"/>
      <c r="K299" s="153"/>
      <c r="L299" s="153"/>
      <c r="M299" s="153"/>
      <c r="N299" s="153"/>
      <c r="O299" s="132"/>
    </row>
    <row r="300" spans="3:15" ht="15" customHeight="1" x14ac:dyDescent="0.2">
      <c r="C300" s="132"/>
      <c r="D300" s="157"/>
      <c r="E300" s="158"/>
      <c r="F300" s="159"/>
      <c r="G300" s="157"/>
      <c r="H300" s="132"/>
      <c r="I300" s="132"/>
      <c r="J300" s="153"/>
      <c r="K300" s="153"/>
      <c r="L300" s="153"/>
      <c r="M300" s="153"/>
      <c r="N300" s="153"/>
      <c r="O300" s="132"/>
    </row>
    <row r="301" spans="3:15" ht="15" customHeight="1" x14ac:dyDescent="0.2">
      <c r="C301" s="132"/>
      <c r="D301" s="157"/>
      <c r="E301" s="158"/>
      <c r="F301" s="159"/>
      <c r="G301" s="157"/>
      <c r="H301" s="132"/>
      <c r="I301" s="132"/>
      <c r="J301" s="153"/>
      <c r="K301" s="153"/>
      <c r="L301" s="153"/>
      <c r="M301" s="153"/>
      <c r="N301" s="153"/>
      <c r="O301" s="132"/>
    </row>
    <row r="302" spans="3:15" ht="15" customHeight="1" x14ac:dyDescent="0.2">
      <c r="C302" s="132"/>
      <c r="D302" s="157"/>
      <c r="E302" s="158"/>
      <c r="F302" s="159"/>
      <c r="G302" s="157"/>
      <c r="H302" s="132"/>
      <c r="I302" s="132"/>
      <c r="J302" s="153"/>
      <c r="K302" s="153"/>
      <c r="L302" s="153"/>
      <c r="M302" s="153"/>
      <c r="N302" s="153"/>
      <c r="O302" s="132"/>
    </row>
    <row r="303" spans="3:15" ht="15" customHeight="1" x14ac:dyDescent="0.2">
      <c r="C303" s="132"/>
      <c r="D303" s="157"/>
      <c r="E303" s="158"/>
      <c r="F303" s="159"/>
      <c r="G303" s="157"/>
      <c r="H303" s="132"/>
      <c r="I303" s="132"/>
      <c r="J303" s="153"/>
      <c r="K303" s="153"/>
      <c r="L303" s="153"/>
      <c r="M303" s="153"/>
      <c r="N303" s="153"/>
      <c r="O303" s="132"/>
    </row>
    <row r="304" spans="3:15" ht="15" customHeight="1" x14ac:dyDescent="0.2">
      <c r="C304" s="132"/>
      <c r="D304" s="157"/>
      <c r="E304" s="158"/>
      <c r="F304" s="159"/>
      <c r="G304" s="157"/>
      <c r="H304" s="132"/>
      <c r="I304" s="132"/>
      <c r="J304" s="153"/>
      <c r="K304" s="153"/>
      <c r="L304" s="153"/>
      <c r="M304" s="153"/>
      <c r="N304" s="153"/>
      <c r="O304" s="132"/>
    </row>
    <row r="305" spans="3:15" ht="15" customHeight="1" x14ac:dyDescent="0.2">
      <c r="C305" s="132"/>
      <c r="D305" s="157"/>
      <c r="E305" s="158"/>
      <c r="F305" s="159"/>
      <c r="G305" s="157"/>
      <c r="H305" s="132"/>
      <c r="I305" s="132"/>
      <c r="J305" s="153"/>
      <c r="K305" s="153"/>
      <c r="L305" s="153"/>
      <c r="M305" s="153"/>
      <c r="N305" s="153"/>
      <c r="O305" s="132"/>
    </row>
    <row r="306" spans="3:15" ht="15" customHeight="1" x14ac:dyDescent="0.2">
      <c r="C306" s="132"/>
      <c r="D306" s="157"/>
      <c r="E306" s="158"/>
      <c r="F306" s="159"/>
      <c r="G306" s="157"/>
      <c r="H306" s="132"/>
      <c r="I306" s="132"/>
      <c r="J306" s="153"/>
      <c r="K306" s="153"/>
      <c r="L306" s="153"/>
      <c r="M306" s="153"/>
      <c r="N306" s="153"/>
      <c r="O306" s="132"/>
    </row>
    <row r="307" spans="3:15" ht="15" customHeight="1" x14ac:dyDescent="0.2">
      <c r="C307" s="132"/>
      <c r="D307" s="157"/>
      <c r="E307" s="158"/>
      <c r="F307" s="159"/>
      <c r="G307" s="157"/>
      <c r="H307" s="132"/>
      <c r="I307" s="132"/>
      <c r="J307" s="153"/>
      <c r="K307" s="153"/>
      <c r="L307" s="153"/>
      <c r="M307" s="153"/>
      <c r="N307" s="153"/>
      <c r="O307" s="132"/>
    </row>
    <row r="308" spans="3:15" ht="15" customHeight="1" x14ac:dyDescent="0.2">
      <c r="C308" s="132"/>
      <c r="D308" s="157"/>
      <c r="E308" s="158"/>
      <c r="F308" s="159"/>
      <c r="G308" s="157"/>
      <c r="H308" s="132"/>
      <c r="I308" s="132"/>
      <c r="J308" s="153"/>
      <c r="K308" s="153"/>
      <c r="L308" s="153"/>
      <c r="M308" s="153"/>
      <c r="N308" s="153"/>
      <c r="O308" s="132"/>
    </row>
    <row r="309" spans="3:15" ht="15" customHeight="1" x14ac:dyDescent="0.2">
      <c r="C309" s="132"/>
      <c r="D309" s="157"/>
      <c r="E309" s="158"/>
      <c r="F309" s="159"/>
      <c r="G309" s="157"/>
      <c r="H309" s="132"/>
      <c r="I309" s="132"/>
      <c r="J309" s="153"/>
      <c r="K309" s="153"/>
      <c r="L309" s="153"/>
      <c r="M309" s="153"/>
      <c r="N309" s="153"/>
      <c r="O309" s="132"/>
    </row>
    <row r="310" spans="3:15" ht="15" customHeight="1" x14ac:dyDescent="0.2">
      <c r="C310" s="132"/>
      <c r="D310" s="157"/>
      <c r="E310" s="158"/>
      <c r="F310" s="159"/>
      <c r="G310" s="157"/>
      <c r="H310" s="132"/>
      <c r="I310" s="132"/>
      <c r="J310" s="153"/>
      <c r="K310" s="153"/>
      <c r="L310" s="153"/>
      <c r="M310" s="153"/>
      <c r="N310" s="153"/>
      <c r="O310" s="132"/>
    </row>
    <row r="311" spans="3:15" ht="15" customHeight="1" x14ac:dyDescent="0.2">
      <c r="C311" s="132"/>
      <c r="D311" s="157"/>
      <c r="E311" s="158"/>
      <c r="F311" s="159"/>
      <c r="G311" s="157"/>
      <c r="H311" s="132"/>
      <c r="I311" s="132"/>
      <c r="J311" s="153"/>
      <c r="K311" s="153"/>
      <c r="L311" s="153"/>
      <c r="M311" s="153"/>
      <c r="N311" s="153"/>
      <c r="O311" s="132"/>
    </row>
    <row r="312" spans="3:15" ht="15" customHeight="1" x14ac:dyDescent="0.2">
      <c r="C312" s="132"/>
      <c r="D312" s="157"/>
      <c r="E312" s="158"/>
      <c r="F312" s="159"/>
      <c r="G312" s="157"/>
      <c r="H312" s="132"/>
      <c r="I312" s="132"/>
      <c r="J312" s="153"/>
      <c r="K312" s="153"/>
      <c r="L312" s="153"/>
      <c r="M312" s="153"/>
      <c r="N312" s="153"/>
      <c r="O312" s="132"/>
    </row>
    <row r="313" spans="3:15" ht="15" customHeight="1" x14ac:dyDescent="0.2">
      <c r="C313" s="132"/>
      <c r="D313" s="157"/>
      <c r="E313" s="158"/>
      <c r="F313" s="159"/>
      <c r="G313" s="157"/>
      <c r="H313" s="132"/>
      <c r="I313" s="132"/>
      <c r="J313" s="153"/>
      <c r="K313" s="153"/>
      <c r="L313" s="153"/>
      <c r="M313" s="153"/>
      <c r="N313" s="153"/>
      <c r="O313" s="132"/>
    </row>
    <row r="314" spans="3:15" ht="15" customHeight="1" x14ac:dyDescent="0.2">
      <c r="C314" s="132"/>
      <c r="D314" s="157"/>
      <c r="E314" s="158"/>
      <c r="F314" s="159"/>
      <c r="G314" s="157"/>
      <c r="H314" s="132"/>
      <c r="I314" s="132"/>
      <c r="J314" s="153"/>
      <c r="K314" s="153"/>
      <c r="L314" s="153"/>
      <c r="M314" s="153"/>
      <c r="N314" s="153"/>
      <c r="O314" s="132"/>
    </row>
    <row r="315" spans="3:15" ht="15" customHeight="1" x14ac:dyDescent="0.2">
      <c r="C315" s="132"/>
      <c r="D315" s="157"/>
      <c r="E315" s="158"/>
      <c r="F315" s="159"/>
      <c r="G315" s="157"/>
      <c r="H315" s="132"/>
      <c r="I315" s="132"/>
      <c r="J315" s="153"/>
      <c r="K315" s="153"/>
      <c r="L315" s="153"/>
      <c r="M315" s="153"/>
      <c r="N315" s="153"/>
      <c r="O315" s="132"/>
    </row>
    <row r="316" spans="3:15" ht="15" customHeight="1" x14ac:dyDescent="0.2">
      <c r="C316" s="132"/>
      <c r="D316" s="157"/>
      <c r="E316" s="158"/>
      <c r="F316" s="159"/>
      <c r="G316" s="157"/>
      <c r="H316" s="132"/>
      <c r="I316" s="132"/>
      <c r="J316" s="153"/>
      <c r="K316" s="153"/>
      <c r="L316" s="153"/>
      <c r="M316" s="153"/>
      <c r="N316" s="153"/>
      <c r="O316" s="132"/>
    </row>
    <row r="317" spans="3:15" ht="15" customHeight="1" x14ac:dyDescent="0.2">
      <c r="C317" s="132"/>
      <c r="D317" s="157"/>
      <c r="E317" s="158"/>
      <c r="F317" s="159"/>
      <c r="G317" s="157"/>
      <c r="H317" s="132"/>
      <c r="I317" s="132"/>
      <c r="J317" s="153"/>
      <c r="K317" s="153"/>
      <c r="L317" s="153"/>
      <c r="M317" s="153"/>
      <c r="N317" s="153"/>
      <c r="O317" s="132"/>
    </row>
    <row r="318" spans="3:15" ht="15" customHeight="1" x14ac:dyDescent="0.2">
      <c r="C318" s="132"/>
      <c r="D318" s="157"/>
      <c r="E318" s="158"/>
      <c r="F318" s="159"/>
      <c r="G318" s="157"/>
      <c r="H318" s="132"/>
      <c r="I318" s="132"/>
      <c r="J318" s="153"/>
      <c r="K318" s="153"/>
      <c r="L318" s="153"/>
      <c r="M318" s="153"/>
      <c r="N318" s="153"/>
      <c r="O318" s="132"/>
    </row>
    <row r="319" spans="3:15" ht="15" customHeight="1" x14ac:dyDescent="0.2">
      <c r="C319" s="132"/>
      <c r="D319" s="157"/>
      <c r="E319" s="158"/>
      <c r="F319" s="159"/>
      <c r="G319" s="157"/>
      <c r="H319" s="132"/>
      <c r="I319" s="132"/>
      <c r="J319" s="153"/>
      <c r="K319" s="153"/>
      <c r="L319" s="153"/>
      <c r="M319" s="153"/>
      <c r="N319" s="153"/>
      <c r="O319" s="132"/>
    </row>
    <row r="320" spans="3:15" ht="15" customHeight="1" x14ac:dyDescent="0.2">
      <c r="C320" s="132"/>
      <c r="D320" s="157"/>
      <c r="E320" s="158"/>
      <c r="F320" s="159"/>
      <c r="G320" s="157"/>
      <c r="H320" s="132"/>
      <c r="I320" s="132"/>
      <c r="J320" s="153"/>
      <c r="K320" s="153"/>
      <c r="L320" s="153"/>
      <c r="M320" s="153"/>
      <c r="N320" s="153"/>
      <c r="O320" s="132"/>
    </row>
    <row r="321" spans="3:15" ht="15" customHeight="1" x14ac:dyDescent="0.2">
      <c r="C321" s="132"/>
      <c r="D321" s="157"/>
      <c r="E321" s="158"/>
      <c r="F321" s="159"/>
      <c r="G321" s="157"/>
      <c r="H321" s="132"/>
      <c r="I321" s="132"/>
      <c r="J321" s="153"/>
      <c r="K321" s="153"/>
      <c r="L321" s="153"/>
      <c r="M321" s="153"/>
      <c r="N321" s="153"/>
      <c r="O321" s="132"/>
    </row>
    <row r="322" spans="3:15" ht="15" customHeight="1" x14ac:dyDescent="0.2">
      <c r="C322" s="132"/>
      <c r="D322" s="157"/>
      <c r="E322" s="158"/>
      <c r="F322" s="159"/>
      <c r="G322" s="157"/>
      <c r="H322" s="132"/>
      <c r="I322" s="132"/>
      <c r="J322" s="153"/>
      <c r="K322" s="153"/>
      <c r="L322" s="153"/>
      <c r="M322" s="153"/>
      <c r="N322" s="153"/>
      <c r="O322" s="132"/>
    </row>
    <row r="323" spans="3:15" ht="15" customHeight="1" x14ac:dyDescent="0.2">
      <c r="C323" s="132"/>
      <c r="D323" s="157"/>
      <c r="E323" s="158"/>
      <c r="F323" s="159"/>
      <c r="G323" s="157"/>
      <c r="H323" s="132"/>
      <c r="I323" s="132"/>
      <c r="J323" s="153"/>
      <c r="K323" s="153"/>
      <c r="L323" s="153"/>
      <c r="M323" s="153"/>
      <c r="N323" s="153"/>
      <c r="O323" s="132"/>
    </row>
    <row r="324" spans="3:15" ht="15" customHeight="1" x14ac:dyDescent="0.2">
      <c r="C324" s="132"/>
      <c r="D324" s="157"/>
      <c r="E324" s="158"/>
      <c r="F324" s="159"/>
      <c r="G324" s="157"/>
      <c r="H324" s="132"/>
      <c r="I324" s="132"/>
      <c r="J324" s="153"/>
      <c r="K324" s="153"/>
      <c r="L324" s="153"/>
      <c r="M324" s="153"/>
      <c r="N324" s="153"/>
      <c r="O324" s="132"/>
    </row>
    <row r="325" spans="3:15" ht="15" customHeight="1" x14ac:dyDescent="0.2">
      <c r="C325" s="132"/>
      <c r="D325" s="157"/>
      <c r="E325" s="158"/>
      <c r="F325" s="159"/>
      <c r="G325" s="157"/>
      <c r="H325" s="132"/>
      <c r="I325" s="132"/>
      <c r="J325" s="153"/>
      <c r="K325" s="153"/>
      <c r="L325" s="153"/>
      <c r="M325" s="153"/>
      <c r="N325" s="153"/>
      <c r="O325" s="132"/>
    </row>
    <row r="326" spans="3:15" ht="15" customHeight="1" x14ac:dyDescent="0.2">
      <c r="C326" s="132"/>
      <c r="D326" s="157"/>
      <c r="E326" s="158"/>
      <c r="F326" s="159"/>
      <c r="G326" s="157"/>
      <c r="H326" s="132"/>
      <c r="I326" s="132"/>
      <c r="J326" s="153"/>
      <c r="K326" s="153"/>
      <c r="L326" s="153"/>
      <c r="M326" s="153"/>
      <c r="N326" s="153"/>
      <c r="O326" s="132"/>
    </row>
    <row r="327" spans="3:15" ht="15" customHeight="1" x14ac:dyDescent="0.2">
      <c r="C327" s="132"/>
      <c r="D327" s="157"/>
      <c r="E327" s="158"/>
      <c r="F327" s="159"/>
      <c r="G327" s="157"/>
      <c r="H327" s="132"/>
      <c r="I327" s="132"/>
      <c r="J327" s="153"/>
      <c r="K327" s="153"/>
      <c r="L327" s="153"/>
      <c r="M327" s="153"/>
      <c r="N327" s="153"/>
      <c r="O327" s="132"/>
    </row>
    <row r="328" spans="3:15" ht="15" customHeight="1" x14ac:dyDescent="0.2">
      <c r="C328" s="132"/>
      <c r="D328" s="157"/>
      <c r="E328" s="158"/>
      <c r="F328" s="159"/>
      <c r="G328" s="157"/>
      <c r="H328" s="132"/>
      <c r="I328" s="132"/>
      <c r="J328" s="153"/>
      <c r="K328" s="153"/>
      <c r="L328" s="153"/>
      <c r="M328" s="153"/>
      <c r="N328" s="153"/>
      <c r="O328" s="132"/>
    </row>
    <row r="329" spans="3:15" ht="15" customHeight="1" x14ac:dyDescent="0.2">
      <c r="C329" s="132"/>
      <c r="D329" s="157"/>
      <c r="E329" s="158"/>
      <c r="F329" s="159"/>
      <c r="G329" s="157"/>
      <c r="H329" s="132"/>
      <c r="I329" s="132"/>
      <c r="J329" s="153"/>
      <c r="K329" s="153"/>
      <c r="L329" s="153"/>
      <c r="M329" s="153"/>
      <c r="N329" s="153"/>
      <c r="O329" s="132"/>
    </row>
    <row r="330" spans="3:15" ht="15" customHeight="1" x14ac:dyDescent="0.2">
      <c r="C330" s="132"/>
      <c r="D330" s="157"/>
      <c r="E330" s="158"/>
      <c r="F330" s="159"/>
      <c r="G330" s="157"/>
      <c r="H330" s="132"/>
      <c r="I330" s="132"/>
      <c r="J330" s="153"/>
      <c r="K330" s="153"/>
      <c r="L330" s="153"/>
      <c r="M330" s="153"/>
      <c r="N330" s="153"/>
      <c r="O330" s="132"/>
    </row>
    <row r="331" spans="3:15" ht="15" customHeight="1" x14ac:dyDescent="0.2">
      <c r="C331" s="132"/>
      <c r="D331" s="157"/>
      <c r="E331" s="158"/>
      <c r="F331" s="159"/>
      <c r="G331" s="157"/>
      <c r="H331" s="132"/>
      <c r="I331" s="132"/>
      <c r="J331" s="153"/>
      <c r="K331" s="153"/>
      <c r="L331" s="153"/>
      <c r="M331" s="153"/>
      <c r="N331" s="153"/>
      <c r="O331" s="132"/>
    </row>
    <row r="332" spans="3:15" ht="15" customHeight="1" x14ac:dyDescent="0.2">
      <c r="C332" s="132"/>
      <c r="D332" s="157"/>
      <c r="E332" s="158"/>
      <c r="F332" s="159"/>
      <c r="G332" s="157"/>
      <c r="H332" s="132"/>
      <c r="I332" s="132"/>
      <c r="J332" s="153"/>
      <c r="K332" s="153"/>
      <c r="L332" s="153"/>
      <c r="M332" s="153"/>
      <c r="N332" s="153"/>
      <c r="O332" s="132"/>
    </row>
    <row r="333" spans="3:15" ht="15" customHeight="1" x14ac:dyDescent="0.2">
      <c r="C333" s="132"/>
      <c r="D333" s="157"/>
      <c r="E333" s="158"/>
      <c r="F333" s="159"/>
      <c r="G333" s="157"/>
      <c r="H333" s="132"/>
      <c r="I333" s="132"/>
      <c r="J333" s="153"/>
      <c r="K333" s="153"/>
      <c r="L333" s="153"/>
      <c r="M333" s="153"/>
      <c r="N333" s="153"/>
      <c r="O333" s="132"/>
    </row>
    <row r="334" spans="3:15" ht="15" customHeight="1" x14ac:dyDescent="0.2">
      <c r="C334" s="132"/>
      <c r="D334" s="157"/>
      <c r="E334" s="158"/>
      <c r="F334" s="159"/>
      <c r="G334" s="157"/>
      <c r="H334" s="132"/>
      <c r="I334" s="132"/>
      <c r="J334" s="153"/>
      <c r="K334" s="153"/>
      <c r="L334" s="153"/>
      <c r="M334" s="153"/>
      <c r="N334" s="153"/>
      <c r="O334" s="132"/>
    </row>
    <row r="335" spans="3:15" ht="15" customHeight="1" x14ac:dyDescent="0.2">
      <c r="C335" s="132"/>
      <c r="D335" s="157"/>
      <c r="E335" s="158"/>
      <c r="F335" s="159"/>
      <c r="G335" s="157"/>
      <c r="H335" s="132"/>
      <c r="I335" s="132"/>
      <c r="J335" s="153"/>
      <c r="K335" s="153"/>
      <c r="L335" s="153"/>
      <c r="M335" s="153"/>
      <c r="N335" s="153"/>
      <c r="O335" s="132"/>
    </row>
    <row r="336" spans="3:15" ht="15" customHeight="1" x14ac:dyDescent="0.2">
      <c r="C336" s="132"/>
      <c r="D336" s="157"/>
      <c r="E336" s="158"/>
      <c r="F336" s="159"/>
      <c r="G336" s="157"/>
      <c r="H336" s="132"/>
      <c r="I336" s="132"/>
      <c r="J336" s="153"/>
      <c r="K336" s="153"/>
      <c r="L336" s="153"/>
      <c r="M336" s="153"/>
      <c r="N336" s="153"/>
      <c r="O336" s="132"/>
    </row>
    <row r="337" spans="3:15" ht="15" customHeight="1" x14ac:dyDescent="0.2">
      <c r="C337" s="132"/>
      <c r="D337" s="157"/>
      <c r="E337" s="158"/>
      <c r="F337" s="159"/>
      <c r="G337" s="157"/>
      <c r="H337" s="132"/>
      <c r="I337" s="132"/>
      <c r="J337" s="153"/>
      <c r="K337" s="153"/>
      <c r="L337" s="153"/>
      <c r="M337" s="153"/>
      <c r="N337" s="153"/>
      <c r="O337" s="132"/>
    </row>
    <row r="338" spans="3:15" ht="15" customHeight="1" x14ac:dyDescent="0.2">
      <c r="C338" s="132"/>
      <c r="D338" s="157"/>
      <c r="E338" s="158"/>
      <c r="F338" s="159"/>
      <c r="G338" s="157"/>
      <c r="H338" s="132"/>
      <c r="I338" s="132"/>
      <c r="J338" s="153"/>
      <c r="K338" s="153"/>
      <c r="L338" s="153"/>
      <c r="M338" s="153"/>
      <c r="N338" s="153"/>
      <c r="O338" s="132"/>
    </row>
    <row r="339" spans="3:15" ht="15" customHeight="1" x14ac:dyDescent="0.2">
      <c r="C339" s="132"/>
      <c r="D339" s="157"/>
      <c r="E339" s="158"/>
      <c r="F339" s="159"/>
      <c r="G339" s="157"/>
      <c r="H339" s="132"/>
      <c r="I339" s="132"/>
      <c r="J339" s="153"/>
      <c r="K339" s="153"/>
      <c r="L339" s="153"/>
      <c r="M339" s="153"/>
      <c r="N339" s="153"/>
      <c r="O339" s="132"/>
    </row>
    <row r="340" spans="3:15" ht="15" customHeight="1" x14ac:dyDescent="0.2">
      <c r="C340" s="132"/>
      <c r="D340" s="157"/>
      <c r="E340" s="158"/>
      <c r="F340" s="159"/>
      <c r="G340" s="157"/>
      <c r="H340" s="132"/>
      <c r="I340" s="132"/>
      <c r="J340" s="153"/>
      <c r="K340" s="153"/>
      <c r="L340" s="153"/>
      <c r="M340" s="153"/>
      <c r="N340" s="153"/>
      <c r="O340" s="132"/>
    </row>
    <row r="341" spans="3:15" ht="15" customHeight="1" x14ac:dyDescent="0.2">
      <c r="C341" s="132"/>
      <c r="D341" s="157"/>
      <c r="E341" s="158"/>
      <c r="F341" s="159"/>
      <c r="G341" s="157"/>
      <c r="H341" s="132"/>
      <c r="I341" s="132"/>
      <c r="J341" s="153"/>
      <c r="K341" s="153"/>
      <c r="L341" s="153"/>
      <c r="M341" s="153"/>
      <c r="N341" s="153"/>
      <c r="O341" s="132"/>
    </row>
    <row r="342" spans="3:15" ht="15" customHeight="1" x14ac:dyDescent="0.2">
      <c r="C342" s="132"/>
      <c r="D342" s="157"/>
      <c r="E342" s="158"/>
      <c r="F342" s="159"/>
      <c r="G342" s="157"/>
      <c r="H342" s="132"/>
      <c r="I342" s="132"/>
      <c r="J342" s="153"/>
      <c r="K342" s="153"/>
      <c r="L342" s="153"/>
      <c r="M342" s="153"/>
      <c r="N342" s="153"/>
      <c r="O342" s="132"/>
    </row>
    <row r="343" spans="3:15" ht="15" customHeight="1" x14ac:dyDescent="0.2">
      <c r="C343" s="132"/>
      <c r="D343" s="157"/>
      <c r="E343" s="158"/>
      <c r="F343" s="159"/>
      <c r="G343" s="157"/>
      <c r="H343" s="132"/>
      <c r="I343" s="132"/>
      <c r="J343" s="153"/>
      <c r="K343" s="153"/>
      <c r="L343" s="153"/>
      <c r="M343" s="153"/>
      <c r="N343" s="153"/>
      <c r="O343" s="132"/>
    </row>
    <row r="344" spans="3:15" ht="15" customHeight="1" x14ac:dyDescent="0.2">
      <c r="C344" s="132"/>
      <c r="D344" s="157"/>
      <c r="E344" s="158"/>
      <c r="F344" s="159"/>
      <c r="G344" s="157"/>
      <c r="H344" s="132"/>
      <c r="I344" s="132"/>
      <c r="J344" s="153"/>
      <c r="K344" s="153"/>
      <c r="L344" s="153"/>
      <c r="M344" s="153"/>
      <c r="N344" s="153"/>
      <c r="O344" s="132"/>
    </row>
    <row r="345" spans="3:15" ht="15" customHeight="1" x14ac:dyDescent="0.2">
      <c r="C345" s="132"/>
      <c r="D345" s="157"/>
      <c r="E345" s="158"/>
      <c r="F345" s="159"/>
      <c r="G345" s="157"/>
      <c r="H345" s="132"/>
      <c r="I345" s="132"/>
      <c r="J345" s="153"/>
      <c r="K345" s="153"/>
      <c r="L345" s="153"/>
      <c r="M345" s="153"/>
      <c r="N345" s="153"/>
      <c r="O345" s="132"/>
    </row>
    <row r="346" spans="3:15" ht="15" customHeight="1" x14ac:dyDescent="0.2">
      <c r="C346" s="132"/>
      <c r="D346" s="157"/>
      <c r="E346" s="158"/>
      <c r="F346" s="159"/>
      <c r="G346" s="157"/>
      <c r="H346" s="132"/>
      <c r="I346" s="132"/>
      <c r="J346" s="153"/>
      <c r="K346" s="153"/>
      <c r="L346" s="153"/>
      <c r="M346" s="153"/>
      <c r="N346" s="153"/>
      <c r="O346" s="132"/>
    </row>
    <row r="347" spans="3:15" ht="15" customHeight="1" x14ac:dyDescent="0.2">
      <c r="C347" s="132"/>
      <c r="D347" s="157"/>
      <c r="E347" s="158"/>
      <c r="F347" s="159"/>
      <c r="G347" s="157"/>
      <c r="H347" s="132"/>
      <c r="I347" s="132"/>
      <c r="J347" s="153"/>
      <c r="K347" s="153"/>
      <c r="L347" s="153"/>
      <c r="M347" s="153"/>
      <c r="N347" s="153"/>
      <c r="O347" s="132"/>
    </row>
    <row r="348" spans="3:15" ht="15" customHeight="1" x14ac:dyDescent="0.2">
      <c r="C348" s="132"/>
      <c r="D348" s="157"/>
      <c r="E348" s="158"/>
      <c r="F348" s="159"/>
      <c r="G348" s="157"/>
      <c r="H348" s="132"/>
      <c r="I348" s="132"/>
      <c r="J348" s="153"/>
      <c r="K348" s="153"/>
      <c r="L348" s="153"/>
      <c r="M348" s="153"/>
      <c r="N348" s="153"/>
      <c r="O348" s="132"/>
    </row>
    <row r="349" spans="3:15" ht="15" customHeight="1" x14ac:dyDescent="0.2">
      <c r="C349" s="132"/>
      <c r="D349" s="157"/>
      <c r="E349" s="158"/>
      <c r="F349" s="159"/>
      <c r="G349" s="157"/>
      <c r="H349" s="132"/>
      <c r="I349" s="132"/>
      <c r="J349" s="153"/>
      <c r="K349" s="153"/>
      <c r="L349" s="153"/>
      <c r="M349" s="153"/>
      <c r="N349" s="153"/>
      <c r="O349" s="132"/>
    </row>
    <row r="350" spans="3:15" ht="15" customHeight="1" x14ac:dyDescent="0.2">
      <c r="C350" s="132"/>
      <c r="D350" s="157"/>
      <c r="E350" s="158"/>
      <c r="F350" s="159"/>
      <c r="G350" s="157"/>
      <c r="H350" s="132"/>
      <c r="I350" s="132"/>
      <c r="J350" s="153"/>
      <c r="K350" s="153"/>
      <c r="L350" s="153"/>
      <c r="M350" s="153"/>
      <c r="N350" s="153"/>
      <c r="O350" s="132"/>
    </row>
    <row r="351" spans="3:15" ht="15" customHeight="1" x14ac:dyDescent="0.2">
      <c r="C351" s="132"/>
      <c r="D351" s="157"/>
      <c r="E351" s="158"/>
      <c r="F351" s="159"/>
      <c r="G351" s="157"/>
      <c r="H351" s="132"/>
      <c r="I351" s="132"/>
      <c r="J351" s="153"/>
      <c r="K351" s="153"/>
      <c r="L351" s="153"/>
      <c r="M351" s="153"/>
      <c r="N351" s="153"/>
      <c r="O351" s="132"/>
    </row>
    <row r="352" spans="3:15" ht="15" customHeight="1" x14ac:dyDescent="0.2">
      <c r="C352" s="132"/>
      <c r="D352" s="157"/>
      <c r="E352" s="158"/>
      <c r="F352" s="159"/>
      <c r="G352" s="157"/>
      <c r="H352" s="132"/>
      <c r="I352" s="132"/>
      <c r="J352" s="153"/>
      <c r="K352" s="153"/>
      <c r="L352" s="153"/>
      <c r="M352" s="153"/>
      <c r="N352" s="153"/>
      <c r="O352" s="132"/>
    </row>
    <row r="353" spans="3:15" ht="15" customHeight="1" x14ac:dyDescent="0.2">
      <c r="C353" s="132"/>
      <c r="D353" s="157"/>
      <c r="E353" s="158"/>
      <c r="F353" s="159"/>
      <c r="G353" s="157"/>
      <c r="H353" s="132"/>
      <c r="I353" s="132"/>
      <c r="J353" s="153"/>
      <c r="K353" s="153"/>
      <c r="L353" s="153"/>
      <c r="M353" s="153"/>
      <c r="N353" s="153"/>
      <c r="O353" s="132"/>
    </row>
    <row r="354" spans="3:15" ht="15" customHeight="1" x14ac:dyDescent="0.2">
      <c r="C354" s="132"/>
      <c r="D354" s="157"/>
      <c r="E354" s="158"/>
      <c r="F354" s="159"/>
      <c r="G354" s="157"/>
      <c r="H354" s="132"/>
      <c r="I354" s="132"/>
      <c r="J354" s="153"/>
      <c r="K354" s="153"/>
      <c r="L354" s="153"/>
      <c r="M354" s="153"/>
      <c r="N354" s="153"/>
      <c r="O354" s="132"/>
    </row>
    <row r="355" spans="3:15" ht="15" customHeight="1" x14ac:dyDescent="0.2">
      <c r="C355" s="132"/>
      <c r="D355" s="157"/>
      <c r="E355" s="158"/>
      <c r="F355" s="159"/>
      <c r="G355" s="157"/>
      <c r="H355" s="132"/>
      <c r="I355" s="132"/>
      <c r="J355" s="153"/>
      <c r="K355" s="153"/>
      <c r="L355" s="153"/>
      <c r="M355" s="153"/>
      <c r="N355" s="153"/>
      <c r="O355" s="132"/>
    </row>
    <row r="356" spans="3:15" ht="15" customHeight="1" x14ac:dyDescent="0.2">
      <c r="C356" s="132"/>
      <c r="D356" s="157"/>
      <c r="E356" s="158"/>
      <c r="F356" s="159"/>
      <c r="G356" s="157"/>
      <c r="H356" s="132"/>
      <c r="I356" s="132"/>
      <c r="J356" s="153"/>
      <c r="K356" s="153"/>
      <c r="L356" s="153"/>
      <c r="M356" s="153"/>
      <c r="N356" s="153"/>
      <c r="O356" s="132"/>
    </row>
    <row r="357" spans="3:15" ht="15" customHeight="1" x14ac:dyDescent="0.2">
      <c r="C357" s="132"/>
      <c r="D357" s="157"/>
      <c r="E357" s="158"/>
      <c r="F357" s="159"/>
      <c r="G357" s="157"/>
      <c r="H357" s="132"/>
      <c r="I357" s="132"/>
      <c r="J357" s="153"/>
      <c r="K357" s="153"/>
      <c r="L357" s="153"/>
      <c r="M357" s="153"/>
      <c r="N357" s="153"/>
      <c r="O357" s="132"/>
    </row>
    <row r="358" spans="3:15" ht="15" customHeight="1" x14ac:dyDescent="0.2">
      <c r="C358" s="132"/>
      <c r="D358" s="157"/>
      <c r="E358" s="158"/>
      <c r="F358" s="159"/>
      <c r="G358" s="157"/>
      <c r="H358" s="132"/>
      <c r="I358" s="132"/>
      <c r="J358" s="153"/>
      <c r="K358" s="153"/>
      <c r="L358" s="153"/>
      <c r="M358" s="153"/>
      <c r="N358" s="153"/>
      <c r="O358" s="132"/>
    </row>
    <row r="359" spans="3:15" ht="15" customHeight="1" x14ac:dyDescent="0.2">
      <c r="C359" s="132"/>
      <c r="D359" s="157"/>
      <c r="E359" s="158"/>
      <c r="F359" s="159"/>
      <c r="G359" s="157"/>
      <c r="H359" s="132"/>
      <c r="I359" s="132"/>
      <c r="J359" s="153"/>
      <c r="K359" s="153"/>
      <c r="L359" s="153"/>
      <c r="M359" s="153"/>
      <c r="N359" s="153"/>
      <c r="O359" s="132"/>
    </row>
    <row r="360" spans="3:15" ht="15" customHeight="1" x14ac:dyDescent="0.2">
      <c r="C360" s="132"/>
      <c r="D360" s="157"/>
      <c r="E360" s="158"/>
      <c r="F360" s="159"/>
      <c r="G360" s="157"/>
      <c r="H360" s="132"/>
      <c r="I360" s="132"/>
      <c r="J360" s="153"/>
      <c r="K360" s="153"/>
      <c r="L360" s="153"/>
      <c r="M360" s="153"/>
      <c r="N360" s="153"/>
      <c r="O360" s="132"/>
    </row>
    <row r="361" spans="3:15" ht="15" customHeight="1" x14ac:dyDescent="0.2">
      <c r="C361" s="132"/>
      <c r="D361" s="157"/>
      <c r="E361" s="158"/>
      <c r="F361" s="159"/>
      <c r="G361" s="157"/>
      <c r="H361" s="132"/>
      <c r="I361" s="132"/>
      <c r="J361" s="153"/>
      <c r="K361" s="153"/>
      <c r="L361" s="153"/>
      <c r="M361" s="153"/>
      <c r="N361" s="153"/>
      <c r="O361" s="132"/>
    </row>
    <row r="362" spans="3:15" ht="15" customHeight="1" x14ac:dyDescent="0.2">
      <c r="C362" s="132"/>
      <c r="D362" s="157"/>
      <c r="E362" s="158"/>
      <c r="F362" s="159"/>
      <c r="G362" s="157"/>
      <c r="H362" s="132"/>
      <c r="I362" s="132"/>
      <c r="J362" s="153"/>
      <c r="K362" s="153"/>
      <c r="L362" s="153"/>
      <c r="M362" s="153"/>
      <c r="N362" s="153"/>
      <c r="O362" s="132"/>
    </row>
    <row r="363" spans="3:15" ht="15" customHeight="1" x14ac:dyDescent="0.2">
      <c r="C363" s="132"/>
      <c r="D363" s="157"/>
      <c r="E363" s="158"/>
      <c r="F363" s="159"/>
      <c r="G363" s="157"/>
      <c r="H363" s="132"/>
      <c r="I363" s="132"/>
      <c r="J363" s="153"/>
      <c r="K363" s="153"/>
      <c r="L363" s="153"/>
      <c r="M363" s="153"/>
      <c r="N363" s="153"/>
      <c r="O363" s="132"/>
    </row>
    <row r="364" spans="3:15" ht="15" customHeight="1" x14ac:dyDescent="0.2">
      <c r="C364" s="132"/>
      <c r="D364" s="157"/>
      <c r="E364" s="158"/>
      <c r="F364" s="159"/>
      <c r="G364" s="157"/>
      <c r="H364" s="132"/>
      <c r="I364" s="132"/>
      <c r="J364" s="153"/>
      <c r="K364" s="153"/>
      <c r="L364" s="153"/>
      <c r="M364" s="153"/>
      <c r="N364" s="153"/>
      <c r="O364" s="132"/>
    </row>
    <row r="365" spans="3:15" ht="15" customHeight="1" x14ac:dyDescent="0.2">
      <c r="C365" s="132"/>
      <c r="D365" s="157"/>
      <c r="E365" s="158"/>
      <c r="F365" s="159"/>
      <c r="G365" s="157"/>
      <c r="H365" s="132"/>
      <c r="I365" s="132"/>
      <c r="J365" s="153"/>
      <c r="K365" s="153"/>
      <c r="L365" s="153"/>
      <c r="M365" s="153"/>
      <c r="N365" s="153"/>
      <c r="O365" s="132"/>
    </row>
    <row r="366" spans="3:15" ht="15" customHeight="1" x14ac:dyDescent="0.2">
      <c r="C366" s="132"/>
      <c r="D366" s="157"/>
      <c r="E366" s="158"/>
      <c r="F366" s="159"/>
      <c r="G366" s="157"/>
      <c r="H366" s="132"/>
      <c r="I366" s="132"/>
      <c r="J366" s="153"/>
      <c r="K366" s="153"/>
      <c r="L366" s="153"/>
      <c r="M366" s="153"/>
      <c r="N366" s="153"/>
      <c r="O366" s="132"/>
    </row>
    <row r="367" spans="3:15" ht="15" customHeight="1" x14ac:dyDescent="0.2">
      <c r="C367" s="132"/>
      <c r="D367" s="157"/>
      <c r="E367" s="158"/>
      <c r="F367" s="159"/>
      <c r="G367" s="157"/>
      <c r="H367" s="132"/>
      <c r="I367" s="132"/>
      <c r="J367" s="153"/>
      <c r="K367" s="153"/>
      <c r="L367" s="153"/>
      <c r="M367" s="153"/>
      <c r="N367" s="153"/>
      <c r="O367" s="132"/>
    </row>
    <row r="368" spans="3:15" ht="15" customHeight="1" x14ac:dyDescent="0.2">
      <c r="C368" s="132"/>
      <c r="D368" s="157"/>
      <c r="E368" s="158"/>
      <c r="F368" s="159"/>
      <c r="G368" s="157"/>
      <c r="H368" s="132"/>
      <c r="I368" s="132"/>
      <c r="J368" s="153"/>
      <c r="K368" s="153"/>
      <c r="L368" s="153"/>
      <c r="M368" s="153"/>
      <c r="N368" s="153"/>
      <c r="O368" s="132"/>
    </row>
    <row r="369" spans="3:15" ht="15" customHeight="1" x14ac:dyDescent="0.2">
      <c r="C369" s="132"/>
      <c r="D369" s="157"/>
      <c r="E369" s="158"/>
      <c r="F369" s="159"/>
      <c r="G369" s="157"/>
      <c r="H369" s="132"/>
      <c r="I369" s="132"/>
      <c r="J369" s="153"/>
      <c r="K369" s="153"/>
      <c r="L369" s="153"/>
      <c r="M369" s="153"/>
      <c r="N369" s="153"/>
      <c r="O369" s="132"/>
    </row>
    <row r="370" spans="3:15" ht="15" customHeight="1" x14ac:dyDescent="0.2">
      <c r="C370" s="132"/>
      <c r="D370" s="157"/>
      <c r="E370" s="158"/>
      <c r="F370" s="159"/>
      <c r="G370" s="157"/>
      <c r="H370" s="132"/>
      <c r="I370" s="132"/>
      <c r="J370" s="153"/>
      <c r="K370" s="153"/>
      <c r="L370" s="153"/>
      <c r="M370" s="153"/>
      <c r="N370" s="153"/>
      <c r="O370" s="132"/>
    </row>
    <row r="371" spans="3:15" ht="15" customHeight="1" x14ac:dyDescent="0.2">
      <c r="C371" s="132"/>
      <c r="D371" s="157"/>
      <c r="E371" s="158"/>
      <c r="F371" s="159"/>
      <c r="G371" s="157"/>
      <c r="H371" s="132"/>
      <c r="I371" s="132"/>
      <c r="J371" s="153"/>
      <c r="K371" s="153"/>
      <c r="L371" s="153"/>
      <c r="M371" s="153"/>
      <c r="N371" s="153"/>
      <c r="O371" s="132"/>
    </row>
    <row r="372" spans="3:15" ht="15" customHeight="1" x14ac:dyDescent="0.2">
      <c r="C372" s="132"/>
      <c r="D372" s="157"/>
      <c r="E372" s="158"/>
      <c r="F372" s="159"/>
      <c r="G372" s="157"/>
      <c r="H372" s="132"/>
      <c r="I372" s="132"/>
      <c r="J372" s="153"/>
      <c r="K372" s="153"/>
      <c r="L372" s="153"/>
      <c r="M372" s="153"/>
      <c r="N372" s="153"/>
      <c r="O372" s="132"/>
    </row>
    <row r="373" spans="3:15" ht="15" customHeight="1" x14ac:dyDescent="0.2">
      <c r="C373" s="132"/>
      <c r="D373" s="157"/>
      <c r="E373" s="158"/>
      <c r="F373" s="159"/>
      <c r="G373" s="157"/>
      <c r="H373" s="132"/>
      <c r="I373" s="132"/>
      <c r="J373" s="153"/>
      <c r="K373" s="153"/>
      <c r="L373" s="153"/>
      <c r="M373" s="153"/>
      <c r="N373" s="153"/>
      <c r="O373" s="132"/>
    </row>
    <row r="374" spans="3:15" ht="15" customHeight="1" x14ac:dyDescent="0.2">
      <c r="C374" s="132"/>
      <c r="D374" s="157"/>
      <c r="E374" s="158"/>
      <c r="F374" s="159"/>
      <c r="G374" s="157"/>
      <c r="H374" s="132"/>
      <c r="I374" s="132"/>
      <c r="J374" s="153"/>
      <c r="K374" s="153"/>
      <c r="L374" s="153"/>
      <c r="M374" s="153"/>
      <c r="N374" s="153"/>
      <c r="O374" s="132"/>
    </row>
    <row r="375" spans="3:15" ht="15" customHeight="1" x14ac:dyDescent="0.2">
      <c r="C375" s="132"/>
      <c r="D375" s="157"/>
      <c r="E375" s="158"/>
      <c r="F375" s="159"/>
      <c r="G375" s="157"/>
      <c r="H375" s="132"/>
      <c r="I375" s="132"/>
      <c r="J375" s="153"/>
      <c r="K375" s="153"/>
      <c r="L375" s="153"/>
      <c r="M375" s="153"/>
      <c r="N375" s="153"/>
      <c r="O375" s="132"/>
    </row>
    <row r="376" spans="3:15" ht="15" customHeight="1" x14ac:dyDescent="0.2">
      <c r="C376" s="132"/>
      <c r="D376" s="157"/>
      <c r="E376" s="158"/>
      <c r="F376" s="159"/>
      <c r="G376" s="157"/>
      <c r="H376" s="132"/>
      <c r="I376" s="132"/>
      <c r="J376" s="153"/>
      <c r="K376" s="153"/>
      <c r="L376" s="153"/>
      <c r="M376" s="153"/>
      <c r="N376" s="153"/>
      <c r="O376" s="132"/>
    </row>
    <row r="377" spans="3:15" ht="15" customHeight="1" x14ac:dyDescent="0.2">
      <c r="C377" s="132"/>
      <c r="D377" s="157"/>
      <c r="E377" s="158"/>
      <c r="F377" s="159"/>
      <c r="G377" s="157"/>
      <c r="H377" s="132"/>
      <c r="I377" s="132"/>
      <c r="J377" s="153"/>
      <c r="K377" s="153"/>
      <c r="L377" s="153"/>
      <c r="M377" s="153"/>
      <c r="N377" s="153"/>
      <c r="O377" s="132"/>
    </row>
    <row r="378" spans="3:15" ht="15" customHeight="1" x14ac:dyDescent="0.2">
      <c r="C378" s="132"/>
      <c r="D378" s="157"/>
      <c r="E378" s="158"/>
      <c r="F378" s="159"/>
      <c r="G378" s="157"/>
      <c r="H378" s="132"/>
      <c r="I378" s="132"/>
      <c r="J378" s="153"/>
      <c r="K378" s="153"/>
      <c r="L378" s="153"/>
      <c r="M378" s="153"/>
      <c r="N378" s="153"/>
      <c r="O378" s="132"/>
    </row>
    <row r="379" spans="3:15" ht="15" customHeight="1" x14ac:dyDescent="0.2">
      <c r="C379" s="132"/>
      <c r="D379" s="157"/>
      <c r="E379" s="158"/>
      <c r="F379" s="159"/>
      <c r="G379" s="157"/>
      <c r="H379" s="132"/>
      <c r="I379" s="132"/>
      <c r="J379" s="153"/>
      <c r="K379" s="153"/>
      <c r="L379" s="153"/>
      <c r="M379" s="153"/>
      <c r="N379" s="153"/>
      <c r="O379" s="132"/>
    </row>
    <row r="380" spans="3:15" ht="15" customHeight="1" x14ac:dyDescent="0.2">
      <c r="C380" s="132"/>
      <c r="D380" s="157"/>
      <c r="E380" s="158"/>
      <c r="F380" s="159"/>
      <c r="G380" s="157"/>
      <c r="H380" s="132"/>
      <c r="I380" s="132"/>
      <c r="J380" s="153"/>
      <c r="K380" s="153"/>
      <c r="L380" s="153"/>
      <c r="M380" s="153"/>
      <c r="N380" s="153"/>
      <c r="O380" s="132"/>
    </row>
    <row r="381" spans="3:15" ht="15" customHeight="1" x14ac:dyDescent="0.2">
      <c r="C381" s="132"/>
      <c r="D381" s="157"/>
      <c r="E381" s="158"/>
      <c r="F381" s="159"/>
      <c r="G381" s="157"/>
      <c r="H381" s="132"/>
      <c r="I381" s="132"/>
      <c r="J381" s="153"/>
      <c r="K381" s="153"/>
      <c r="L381" s="153"/>
      <c r="M381" s="153"/>
      <c r="N381" s="153"/>
      <c r="O381" s="132"/>
    </row>
    <row r="382" spans="3:15" ht="15" customHeight="1" x14ac:dyDescent="0.2">
      <c r="C382" s="132"/>
      <c r="D382" s="157"/>
      <c r="E382" s="158"/>
      <c r="F382" s="159"/>
      <c r="G382" s="157"/>
      <c r="H382" s="132"/>
      <c r="I382" s="132"/>
      <c r="J382" s="153"/>
      <c r="K382" s="153"/>
      <c r="L382" s="153"/>
      <c r="M382" s="153"/>
      <c r="N382" s="153"/>
      <c r="O382" s="132"/>
    </row>
    <row r="383" spans="3:15" ht="15" customHeight="1" x14ac:dyDescent="0.2">
      <c r="C383" s="132"/>
      <c r="D383" s="157"/>
      <c r="E383" s="158"/>
      <c r="F383" s="159"/>
      <c r="G383" s="157"/>
      <c r="H383" s="132"/>
      <c r="I383" s="132"/>
      <c r="J383" s="153"/>
      <c r="K383" s="153"/>
      <c r="L383" s="153"/>
      <c r="M383" s="153"/>
      <c r="N383" s="153"/>
      <c r="O383" s="132"/>
    </row>
    <row r="384" spans="3:15" ht="15" customHeight="1" x14ac:dyDescent="0.2">
      <c r="C384" s="132"/>
      <c r="D384" s="157"/>
      <c r="E384" s="158"/>
      <c r="F384" s="159"/>
      <c r="G384" s="157"/>
      <c r="H384" s="132"/>
      <c r="I384" s="132"/>
      <c r="J384" s="153"/>
      <c r="K384" s="153"/>
      <c r="L384" s="153"/>
      <c r="M384" s="153"/>
      <c r="N384" s="153"/>
      <c r="O384" s="132"/>
    </row>
    <row r="385" spans="3:15" ht="15" customHeight="1" x14ac:dyDescent="0.2">
      <c r="C385" s="132"/>
      <c r="D385" s="157"/>
      <c r="E385" s="158"/>
      <c r="F385" s="159"/>
      <c r="G385" s="157"/>
      <c r="H385" s="132"/>
      <c r="I385" s="132"/>
      <c r="J385" s="153"/>
      <c r="K385" s="153"/>
      <c r="L385" s="153"/>
      <c r="M385" s="153"/>
      <c r="N385" s="153"/>
      <c r="O385" s="132"/>
    </row>
    <row r="386" spans="3:15" ht="15" customHeight="1" x14ac:dyDescent="0.2">
      <c r="C386" s="132"/>
      <c r="D386" s="157"/>
      <c r="E386" s="158"/>
      <c r="F386" s="159"/>
      <c r="G386" s="157"/>
      <c r="H386" s="132"/>
      <c r="I386" s="132"/>
      <c r="J386" s="153"/>
      <c r="K386" s="153"/>
      <c r="L386" s="153"/>
      <c r="M386" s="153"/>
      <c r="N386" s="153"/>
      <c r="O386" s="132"/>
    </row>
    <row r="387" spans="3:15" ht="15" customHeight="1" x14ac:dyDescent="0.2">
      <c r="C387" s="132"/>
      <c r="D387" s="157"/>
      <c r="E387" s="158"/>
      <c r="F387" s="159"/>
      <c r="G387" s="157"/>
      <c r="H387" s="132"/>
      <c r="I387" s="132"/>
      <c r="J387" s="153"/>
      <c r="K387" s="153"/>
      <c r="L387" s="153"/>
      <c r="M387" s="153"/>
      <c r="N387" s="153"/>
      <c r="O387" s="132"/>
    </row>
    <row r="388" spans="3:15" ht="15" customHeight="1" x14ac:dyDescent="0.2">
      <c r="C388" s="132"/>
      <c r="D388" s="157"/>
      <c r="E388" s="158"/>
      <c r="F388" s="159"/>
      <c r="G388" s="157"/>
      <c r="H388" s="132"/>
      <c r="I388" s="132"/>
      <c r="J388" s="153"/>
      <c r="K388" s="153"/>
      <c r="L388" s="153"/>
      <c r="M388" s="153"/>
      <c r="N388" s="153"/>
      <c r="O388" s="132"/>
    </row>
    <row r="389" spans="3:15" ht="15" customHeight="1" x14ac:dyDescent="0.2">
      <c r="C389" s="132"/>
      <c r="D389" s="157"/>
      <c r="E389" s="158"/>
      <c r="F389" s="159"/>
      <c r="G389" s="157"/>
      <c r="H389" s="132"/>
      <c r="I389" s="132"/>
      <c r="J389" s="153"/>
      <c r="K389" s="153"/>
      <c r="L389" s="153"/>
      <c r="M389" s="153"/>
      <c r="N389" s="153"/>
      <c r="O389" s="132"/>
    </row>
    <row r="390" spans="3:15" ht="15" customHeight="1" x14ac:dyDescent="0.2">
      <c r="C390" s="132"/>
      <c r="D390" s="157"/>
      <c r="E390" s="158"/>
      <c r="F390" s="159"/>
      <c r="G390" s="157"/>
      <c r="H390" s="132"/>
      <c r="I390" s="132"/>
      <c r="J390" s="153"/>
      <c r="K390" s="153"/>
      <c r="L390" s="153"/>
      <c r="M390" s="153"/>
      <c r="N390" s="153"/>
      <c r="O390" s="132"/>
    </row>
    <row r="391" spans="3:15" ht="15" customHeight="1" x14ac:dyDescent="0.2">
      <c r="C391" s="132"/>
      <c r="D391" s="157"/>
      <c r="E391" s="158"/>
      <c r="F391" s="159"/>
      <c r="G391" s="157"/>
      <c r="H391" s="132"/>
      <c r="I391" s="132"/>
      <c r="J391" s="153"/>
      <c r="K391" s="153"/>
      <c r="L391" s="153"/>
      <c r="M391" s="153"/>
      <c r="N391" s="153"/>
      <c r="O391" s="132"/>
    </row>
    <row r="392" spans="3:15" ht="15" customHeight="1" x14ac:dyDescent="0.2">
      <c r="C392" s="132"/>
      <c r="D392" s="157"/>
      <c r="E392" s="158"/>
      <c r="F392" s="159"/>
      <c r="G392" s="157"/>
      <c r="H392" s="132"/>
      <c r="I392" s="132"/>
      <c r="J392" s="153"/>
      <c r="K392" s="153"/>
      <c r="L392" s="153"/>
      <c r="M392" s="153"/>
      <c r="N392" s="153"/>
      <c r="O392" s="132"/>
    </row>
    <row r="393" spans="3:15" ht="15" customHeight="1" x14ac:dyDescent="0.2">
      <c r="C393" s="132"/>
      <c r="D393" s="157"/>
      <c r="E393" s="158"/>
      <c r="F393" s="159"/>
      <c r="G393" s="157"/>
      <c r="H393" s="132"/>
      <c r="I393" s="132"/>
      <c r="J393" s="153"/>
      <c r="K393" s="153"/>
      <c r="L393" s="153"/>
      <c r="M393" s="153"/>
      <c r="N393" s="153"/>
      <c r="O393" s="132"/>
    </row>
    <row r="394" spans="3:15" ht="15" customHeight="1" x14ac:dyDescent="0.2">
      <c r="C394" s="132"/>
      <c r="D394" s="157"/>
      <c r="E394" s="158"/>
      <c r="F394" s="159"/>
      <c r="G394" s="157"/>
      <c r="H394" s="132"/>
      <c r="I394" s="132"/>
      <c r="J394" s="153"/>
      <c r="K394" s="153"/>
      <c r="L394" s="153"/>
      <c r="M394" s="153"/>
      <c r="N394" s="153"/>
      <c r="O394" s="132"/>
    </row>
    <row r="395" spans="3:15" ht="15" customHeight="1" x14ac:dyDescent="0.2">
      <c r="C395" s="132"/>
      <c r="D395" s="157"/>
      <c r="E395" s="158"/>
      <c r="F395" s="159"/>
      <c r="G395" s="157"/>
      <c r="H395" s="132"/>
      <c r="I395" s="132"/>
      <c r="J395" s="153"/>
      <c r="K395" s="153"/>
      <c r="L395" s="153"/>
      <c r="M395" s="153"/>
      <c r="N395" s="153"/>
      <c r="O395" s="132"/>
    </row>
    <row r="396" spans="3:15" ht="15" customHeight="1" x14ac:dyDescent="0.2">
      <c r="C396" s="132"/>
      <c r="D396" s="157"/>
      <c r="E396" s="158"/>
      <c r="F396" s="159"/>
      <c r="G396" s="157"/>
      <c r="H396" s="132"/>
      <c r="I396" s="132"/>
      <c r="J396" s="153"/>
      <c r="K396" s="153"/>
      <c r="L396" s="153"/>
      <c r="M396" s="153"/>
      <c r="N396" s="153"/>
      <c r="O396" s="132"/>
    </row>
    <row r="397" spans="3:15" ht="15" customHeight="1" x14ac:dyDescent="0.2">
      <c r="C397" s="132"/>
      <c r="D397" s="157"/>
      <c r="E397" s="158"/>
      <c r="F397" s="159"/>
      <c r="G397" s="157"/>
      <c r="H397" s="132"/>
      <c r="I397" s="132"/>
      <c r="J397" s="153"/>
      <c r="K397" s="153"/>
      <c r="L397" s="153"/>
      <c r="M397" s="153"/>
      <c r="N397" s="153"/>
      <c r="O397" s="132"/>
    </row>
    <row r="398" spans="3:15" ht="15" customHeight="1" x14ac:dyDescent="0.2">
      <c r="C398" s="132"/>
      <c r="D398" s="157"/>
      <c r="E398" s="158"/>
      <c r="F398" s="159"/>
      <c r="G398" s="157"/>
      <c r="H398" s="132"/>
      <c r="I398" s="132"/>
      <c r="J398" s="153"/>
      <c r="K398" s="153"/>
      <c r="L398" s="153"/>
      <c r="M398" s="153"/>
      <c r="N398" s="153"/>
      <c r="O398" s="132"/>
    </row>
    <row r="399" spans="3:15" ht="15" customHeight="1" x14ac:dyDescent="0.2">
      <c r="C399" s="132"/>
      <c r="D399" s="157"/>
      <c r="E399" s="158"/>
      <c r="F399" s="159"/>
      <c r="G399" s="157"/>
      <c r="H399" s="132"/>
      <c r="I399" s="132"/>
      <c r="J399" s="153"/>
      <c r="K399" s="153"/>
      <c r="L399" s="153"/>
      <c r="M399" s="153"/>
      <c r="N399" s="153"/>
      <c r="O399" s="132"/>
    </row>
    <row r="400" spans="3:15" ht="15" customHeight="1" x14ac:dyDescent="0.2">
      <c r="C400" s="132"/>
      <c r="D400" s="157"/>
      <c r="E400" s="158"/>
      <c r="F400" s="159"/>
      <c r="G400" s="157"/>
      <c r="H400" s="132"/>
      <c r="I400" s="132"/>
      <c r="J400" s="153"/>
      <c r="K400" s="153"/>
      <c r="L400" s="153"/>
      <c r="M400" s="153"/>
      <c r="N400" s="153"/>
      <c r="O400" s="132"/>
    </row>
    <row r="401" spans="3:15" ht="15" customHeight="1" x14ac:dyDescent="0.2">
      <c r="C401" s="132"/>
      <c r="D401" s="157"/>
      <c r="E401" s="158"/>
      <c r="F401" s="159"/>
      <c r="G401" s="157"/>
      <c r="H401" s="132"/>
      <c r="I401" s="132"/>
      <c r="J401" s="153"/>
      <c r="K401" s="153"/>
      <c r="L401" s="153"/>
      <c r="M401" s="153"/>
      <c r="N401" s="153"/>
      <c r="O401" s="132"/>
    </row>
    <row r="402" spans="3:15" ht="15" customHeight="1" x14ac:dyDescent="0.2">
      <c r="C402" s="132"/>
      <c r="D402" s="157"/>
      <c r="E402" s="158"/>
      <c r="F402" s="159"/>
      <c r="G402" s="157"/>
      <c r="H402" s="132"/>
      <c r="I402" s="132"/>
      <c r="J402" s="153"/>
      <c r="K402" s="153"/>
      <c r="L402" s="153"/>
      <c r="M402" s="153"/>
      <c r="N402" s="153"/>
      <c r="O402" s="132"/>
    </row>
    <row r="403" spans="3:15" ht="15" customHeight="1" x14ac:dyDescent="0.2">
      <c r="C403" s="132"/>
      <c r="D403" s="157"/>
      <c r="E403" s="158"/>
      <c r="F403" s="159"/>
      <c r="G403" s="157"/>
      <c r="H403" s="132"/>
      <c r="I403" s="132"/>
      <c r="J403" s="153"/>
      <c r="K403" s="153"/>
      <c r="L403" s="153"/>
      <c r="M403" s="153"/>
      <c r="N403" s="153"/>
      <c r="O403" s="132"/>
    </row>
    <row r="404" spans="3:15" ht="15" customHeight="1" x14ac:dyDescent="0.2">
      <c r="C404" s="132"/>
      <c r="D404" s="157"/>
      <c r="E404" s="158"/>
      <c r="F404" s="159"/>
      <c r="G404" s="157"/>
      <c r="H404" s="132"/>
      <c r="I404" s="132"/>
      <c r="J404" s="153"/>
      <c r="K404" s="153"/>
      <c r="L404" s="153"/>
      <c r="M404" s="153"/>
      <c r="N404" s="153"/>
      <c r="O404" s="132"/>
    </row>
    <row r="405" spans="3:15" ht="15" customHeight="1" x14ac:dyDescent="0.2">
      <c r="C405" s="132"/>
      <c r="D405" s="157"/>
      <c r="E405" s="158"/>
      <c r="F405" s="159"/>
      <c r="G405" s="157"/>
      <c r="H405" s="132"/>
      <c r="I405" s="132"/>
      <c r="J405" s="153"/>
      <c r="K405" s="153"/>
      <c r="L405" s="153"/>
      <c r="M405" s="153"/>
      <c r="N405" s="153"/>
      <c r="O405" s="132"/>
    </row>
    <row r="406" spans="3:15" ht="15" customHeight="1" x14ac:dyDescent="0.2">
      <c r="C406" s="132"/>
      <c r="D406" s="157"/>
      <c r="E406" s="158"/>
      <c r="F406" s="159"/>
      <c r="G406" s="157"/>
      <c r="H406" s="132"/>
      <c r="I406" s="132"/>
      <c r="J406" s="153"/>
      <c r="K406" s="153"/>
      <c r="L406" s="153"/>
      <c r="M406" s="153"/>
      <c r="N406" s="153"/>
      <c r="O406" s="132"/>
    </row>
    <row r="407" spans="3:15" ht="15" customHeight="1" x14ac:dyDescent="0.2">
      <c r="C407" s="132"/>
      <c r="D407" s="157"/>
      <c r="E407" s="158"/>
      <c r="F407" s="159"/>
      <c r="G407" s="157"/>
      <c r="H407" s="132"/>
      <c r="I407" s="132"/>
      <c r="J407" s="153"/>
      <c r="K407" s="153"/>
      <c r="L407" s="153"/>
      <c r="M407" s="153"/>
      <c r="N407" s="153"/>
      <c r="O407" s="132"/>
    </row>
    <row r="408" spans="3:15" ht="15" customHeight="1" x14ac:dyDescent="0.2">
      <c r="C408" s="132"/>
      <c r="D408" s="157"/>
      <c r="E408" s="158"/>
      <c r="F408" s="159"/>
      <c r="G408" s="157"/>
      <c r="H408" s="132"/>
      <c r="I408" s="132"/>
      <c r="J408" s="153"/>
      <c r="K408" s="153"/>
      <c r="L408" s="153"/>
      <c r="M408" s="153"/>
      <c r="N408" s="153"/>
      <c r="O408" s="132"/>
    </row>
    <row r="409" spans="3:15" ht="15" customHeight="1" x14ac:dyDescent="0.2">
      <c r="C409" s="132"/>
      <c r="D409" s="157"/>
      <c r="E409" s="158"/>
      <c r="F409" s="159"/>
      <c r="G409" s="157"/>
      <c r="H409" s="132"/>
      <c r="I409" s="132"/>
      <c r="J409" s="153"/>
      <c r="K409" s="153"/>
      <c r="L409" s="153"/>
      <c r="M409" s="153"/>
      <c r="N409" s="153"/>
      <c r="O409" s="132"/>
    </row>
    <row r="410" spans="3:15" ht="15" customHeight="1" x14ac:dyDescent="0.2">
      <c r="C410" s="132"/>
      <c r="D410" s="157"/>
      <c r="E410" s="158"/>
      <c r="F410" s="159"/>
      <c r="G410" s="157"/>
      <c r="H410" s="132"/>
      <c r="I410" s="132"/>
      <c r="J410" s="153"/>
      <c r="K410" s="153"/>
      <c r="L410" s="153"/>
      <c r="M410" s="153"/>
      <c r="N410" s="153"/>
      <c r="O410" s="132"/>
    </row>
    <row r="411" spans="3:15" ht="15" customHeight="1" x14ac:dyDescent="0.2">
      <c r="C411" s="132"/>
      <c r="D411" s="157"/>
      <c r="E411" s="158"/>
      <c r="F411" s="159"/>
      <c r="G411" s="157"/>
      <c r="H411" s="132"/>
      <c r="I411" s="132"/>
      <c r="J411" s="153"/>
      <c r="K411" s="153"/>
      <c r="L411" s="153"/>
      <c r="M411" s="153"/>
      <c r="N411" s="153"/>
      <c r="O411" s="132"/>
    </row>
    <row r="412" spans="3:15" ht="15" customHeight="1" x14ac:dyDescent="0.2">
      <c r="C412" s="132"/>
      <c r="D412" s="157"/>
      <c r="E412" s="158"/>
      <c r="F412" s="159"/>
      <c r="G412" s="157"/>
      <c r="H412" s="132"/>
      <c r="I412" s="132"/>
      <c r="J412" s="153"/>
      <c r="K412" s="153"/>
      <c r="L412" s="153"/>
      <c r="M412" s="153"/>
      <c r="N412" s="153"/>
      <c r="O412" s="132"/>
    </row>
    <row r="413" spans="3:15" ht="15" customHeight="1" x14ac:dyDescent="0.2">
      <c r="C413" s="132"/>
      <c r="D413" s="157"/>
      <c r="E413" s="158"/>
      <c r="F413" s="159"/>
      <c r="G413" s="157"/>
      <c r="H413" s="132"/>
      <c r="I413" s="132"/>
      <c r="J413" s="153"/>
      <c r="K413" s="153"/>
      <c r="L413" s="153"/>
      <c r="M413" s="153"/>
      <c r="N413" s="153"/>
      <c r="O413" s="132"/>
    </row>
    <row r="414" spans="3:15" ht="15" customHeight="1" x14ac:dyDescent="0.2">
      <c r="C414" s="132"/>
      <c r="D414" s="157"/>
      <c r="E414" s="158"/>
      <c r="F414" s="159"/>
      <c r="G414" s="157"/>
      <c r="H414" s="132"/>
      <c r="I414" s="132"/>
      <c r="J414" s="153"/>
      <c r="K414" s="153"/>
      <c r="L414" s="153"/>
      <c r="M414" s="153"/>
      <c r="N414" s="153"/>
      <c r="O414" s="132"/>
    </row>
    <row r="415" spans="3:15" ht="15" customHeight="1" x14ac:dyDescent="0.2">
      <c r="C415" s="132"/>
      <c r="D415" s="157"/>
      <c r="E415" s="158"/>
      <c r="F415" s="159"/>
      <c r="G415" s="157"/>
      <c r="H415" s="132"/>
      <c r="I415" s="132"/>
      <c r="J415" s="153"/>
      <c r="K415" s="153"/>
      <c r="L415" s="153"/>
      <c r="M415" s="153"/>
      <c r="N415" s="153"/>
      <c r="O415" s="132"/>
    </row>
    <row r="416" spans="3:15" ht="15" customHeight="1" x14ac:dyDescent="0.2">
      <c r="C416" s="132"/>
      <c r="D416" s="157"/>
      <c r="E416" s="158"/>
      <c r="F416" s="159"/>
      <c r="G416" s="157"/>
      <c r="H416" s="132"/>
      <c r="I416" s="132"/>
      <c r="J416" s="153"/>
      <c r="K416" s="153"/>
      <c r="L416" s="153"/>
      <c r="M416" s="153"/>
      <c r="N416" s="153"/>
      <c r="O416" s="132"/>
    </row>
    <row r="417" spans="3:15" ht="15" customHeight="1" x14ac:dyDescent="0.2">
      <c r="C417" s="132"/>
      <c r="D417" s="157"/>
      <c r="E417" s="158"/>
      <c r="F417" s="159"/>
      <c r="G417" s="157"/>
      <c r="H417" s="132"/>
      <c r="I417" s="132"/>
      <c r="J417" s="153"/>
      <c r="K417" s="153"/>
      <c r="L417" s="153"/>
      <c r="M417" s="153"/>
      <c r="N417" s="153"/>
      <c r="O417" s="132"/>
    </row>
    <row r="418" spans="3:15" ht="15" customHeight="1" x14ac:dyDescent="0.2">
      <c r="C418" s="132"/>
      <c r="D418" s="157"/>
      <c r="E418" s="158"/>
      <c r="F418" s="159"/>
      <c r="G418" s="157"/>
      <c r="H418" s="132"/>
      <c r="I418" s="132"/>
      <c r="J418" s="153"/>
      <c r="K418" s="153"/>
      <c r="L418" s="153"/>
      <c r="M418" s="153"/>
      <c r="N418" s="153"/>
      <c r="O418" s="132"/>
    </row>
    <row r="419" spans="3:15" ht="15" customHeight="1" x14ac:dyDescent="0.2">
      <c r="C419" s="132"/>
      <c r="D419" s="157"/>
      <c r="E419" s="158"/>
      <c r="F419" s="159"/>
      <c r="G419" s="157"/>
      <c r="H419" s="132"/>
      <c r="I419" s="132"/>
      <c r="J419" s="153"/>
      <c r="K419" s="153"/>
      <c r="L419" s="153"/>
      <c r="M419" s="153"/>
      <c r="N419" s="153"/>
      <c r="O419" s="132"/>
    </row>
    <row r="420" spans="3:15" ht="15" customHeight="1" x14ac:dyDescent="0.2">
      <c r="C420" s="132"/>
      <c r="D420" s="157"/>
      <c r="E420" s="158"/>
      <c r="F420" s="159"/>
      <c r="G420" s="157"/>
      <c r="H420" s="132"/>
      <c r="I420" s="132"/>
      <c r="J420" s="153"/>
      <c r="K420" s="153"/>
      <c r="L420" s="153"/>
      <c r="M420" s="153"/>
      <c r="N420" s="153"/>
      <c r="O420" s="132"/>
    </row>
    <row r="421" spans="3:15" ht="15" customHeight="1" x14ac:dyDescent="0.2">
      <c r="C421" s="132"/>
      <c r="D421" s="157"/>
      <c r="E421" s="158"/>
      <c r="F421" s="159"/>
      <c r="G421" s="157"/>
      <c r="H421" s="132"/>
      <c r="I421" s="132"/>
      <c r="J421" s="153"/>
      <c r="K421" s="153"/>
      <c r="L421" s="153"/>
      <c r="M421" s="153"/>
      <c r="N421" s="153"/>
      <c r="O421" s="132"/>
    </row>
    <row r="422" spans="3:15" ht="15" customHeight="1" x14ac:dyDescent="0.2">
      <c r="C422" s="132"/>
      <c r="D422" s="157"/>
      <c r="E422" s="158"/>
      <c r="F422" s="159"/>
      <c r="G422" s="157"/>
      <c r="H422" s="132"/>
      <c r="I422" s="132"/>
      <c r="J422" s="153"/>
      <c r="K422" s="153"/>
      <c r="L422" s="153"/>
      <c r="M422" s="153"/>
      <c r="N422" s="153"/>
      <c r="O422" s="132"/>
    </row>
    <row r="423" spans="3:15" ht="15" customHeight="1" x14ac:dyDescent="0.2">
      <c r="C423" s="132"/>
      <c r="D423" s="157"/>
      <c r="E423" s="158"/>
      <c r="F423" s="159"/>
      <c r="G423" s="157"/>
      <c r="H423" s="132"/>
      <c r="I423" s="132"/>
      <c r="J423" s="153"/>
      <c r="K423" s="153"/>
      <c r="L423" s="153"/>
      <c r="M423" s="153"/>
      <c r="N423" s="153"/>
      <c r="O423" s="132"/>
    </row>
    <row r="424" spans="3:15" ht="15" customHeight="1" x14ac:dyDescent="0.2">
      <c r="C424" s="132"/>
      <c r="D424" s="157"/>
      <c r="E424" s="158"/>
      <c r="F424" s="159"/>
      <c r="G424" s="157"/>
      <c r="H424" s="132"/>
      <c r="I424" s="132"/>
      <c r="J424" s="153"/>
      <c r="K424" s="153"/>
      <c r="L424" s="153"/>
      <c r="M424" s="153"/>
      <c r="N424" s="153"/>
      <c r="O424" s="132"/>
    </row>
    <row r="425" spans="3:15" ht="15" customHeight="1" x14ac:dyDescent="0.2">
      <c r="C425" s="132"/>
      <c r="D425" s="157"/>
      <c r="E425" s="158"/>
      <c r="F425" s="159"/>
      <c r="G425" s="157"/>
      <c r="H425" s="132"/>
      <c r="I425" s="132"/>
      <c r="J425" s="153"/>
      <c r="K425" s="153"/>
      <c r="L425" s="153"/>
      <c r="M425" s="153"/>
      <c r="N425" s="153"/>
      <c r="O425" s="132"/>
    </row>
    <row r="426" spans="3:15" ht="15" customHeight="1" x14ac:dyDescent="0.2">
      <c r="C426" s="132"/>
      <c r="D426" s="157"/>
      <c r="E426" s="158"/>
      <c r="F426" s="159"/>
      <c r="G426" s="157"/>
      <c r="H426" s="132"/>
      <c r="I426" s="132"/>
      <c r="J426" s="153"/>
      <c r="K426" s="153"/>
      <c r="L426" s="153"/>
      <c r="M426" s="153"/>
      <c r="N426" s="153"/>
      <c r="O426" s="132"/>
    </row>
    <row r="427" spans="3:15" ht="15" customHeight="1" x14ac:dyDescent="0.2">
      <c r="C427" s="132"/>
      <c r="D427" s="157"/>
      <c r="E427" s="158"/>
      <c r="F427" s="159"/>
      <c r="G427" s="157"/>
      <c r="H427" s="132"/>
      <c r="I427" s="132"/>
      <c r="J427" s="153"/>
      <c r="K427" s="153"/>
      <c r="L427" s="153"/>
      <c r="M427" s="153"/>
      <c r="N427" s="153"/>
      <c r="O427" s="132"/>
    </row>
    <row r="428" spans="3:15" ht="15" customHeight="1" x14ac:dyDescent="0.2">
      <c r="C428" s="132"/>
      <c r="D428" s="157"/>
      <c r="E428" s="158"/>
      <c r="F428" s="159"/>
      <c r="G428" s="157"/>
      <c r="H428" s="132"/>
      <c r="I428" s="132"/>
      <c r="J428" s="153"/>
      <c r="K428" s="153"/>
      <c r="L428" s="153"/>
      <c r="M428" s="153"/>
      <c r="N428" s="153"/>
      <c r="O428" s="132"/>
    </row>
    <row r="429" spans="3:15" ht="15" customHeight="1" x14ac:dyDescent="0.2">
      <c r="C429" s="132"/>
      <c r="D429" s="157"/>
      <c r="E429" s="158"/>
      <c r="F429" s="159"/>
      <c r="G429" s="157"/>
      <c r="H429" s="132"/>
      <c r="I429" s="132"/>
      <c r="J429" s="153"/>
      <c r="K429" s="153"/>
      <c r="L429" s="153"/>
      <c r="M429" s="153"/>
      <c r="N429" s="153"/>
      <c r="O429" s="132"/>
    </row>
    <row r="430" spans="3:15" ht="15" customHeight="1" x14ac:dyDescent="0.2">
      <c r="C430" s="132"/>
      <c r="D430" s="157"/>
      <c r="E430" s="158"/>
      <c r="F430" s="159"/>
      <c r="G430" s="157"/>
      <c r="H430" s="132"/>
      <c r="I430" s="132"/>
      <c r="J430" s="153"/>
      <c r="K430" s="153"/>
      <c r="L430" s="153"/>
      <c r="M430" s="153"/>
      <c r="N430" s="153"/>
      <c r="O430" s="132"/>
    </row>
    <row r="431" spans="3:15" ht="15" customHeight="1" x14ac:dyDescent="0.2">
      <c r="C431" s="132"/>
      <c r="D431" s="157"/>
      <c r="E431" s="158"/>
      <c r="F431" s="159"/>
      <c r="G431" s="157"/>
      <c r="H431" s="132"/>
      <c r="I431" s="132"/>
      <c r="J431" s="153"/>
      <c r="K431" s="153"/>
      <c r="L431" s="153"/>
      <c r="M431" s="153"/>
      <c r="N431" s="153"/>
      <c r="O431" s="132"/>
    </row>
    <row r="432" spans="3:15" ht="15" customHeight="1" x14ac:dyDescent="0.2">
      <c r="C432" s="132"/>
      <c r="D432" s="157"/>
      <c r="E432" s="158"/>
      <c r="F432" s="159"/>
      <c r="G432" s="157"/>
      <c r="H432" s="132"/>
      <c r="I432" s="132"/>
      <c r="J432" s="153"/>
      <c r="K432" s="153"/>
      <c r="L432" s="153"/>
      <c r="M432" s="153"/>
      <c r="N432" s="153"/>
      <c r="O432" s="132"/>
    </row>
    <row r="433" spans="3:15" ht="15" customHeight="1" x14ac:dyDescent="0.2">
      <c r="C433" s="132"/>
      <c r="D433" s="157"/>
      <c r="E433" s="158"/>
      <c r="F433" s="159"/>
      <c r="G433" s="157"/>
      <c r="H433" s="132"/>
      <c r="I433" s="132"/>
      <c r="J433" s="153"/>
      <c r="K433" s="153"/>
      <c r="L433" s="153"/>
      <c r="M433" s="153"/>
      <c r="N433" s="153"/>
      <c r="O433" s="132"/>
    </row>
    <row r="434" spans="3:15" ht="15" customHeight="1" x14ac:dyDescent="0.2">
      <c r="C434" s="132"/>
      <c r="D434" s="157"/>
      <c r="E434" s="158"/>
      <c r="F434" s="159"/>
      <c r="G434" s="157"/>
      <c r="H434" s="132"/>
      <c r="I434" s="132"/>
      <c r="J434" s="153"/>
      <c r="K434" s="153"/>
      <c r="L434" s="153"/>
      <c r="M434" s="153"/>
      <c r="N434" s="153"/>
      <c r="O434" s="132"/>
    </row>
    <row r="435" spans="3:15" ht="15" customHeight="1" x14ac:dyDescent="0.2">
      <c r="C435" s="132"/>
      <c r="D435" s="157"/>
      <c r="E435" s="158"/>
      <c r="F435" s="159"/>
      <c r="G435" s="157"/>
      <c r="H435" s="132"/>
      <c r="I435" s="132"/>
      <c r="J435" s="153"/>
      <c r="K435" s="153"/>
      <c r="L435" s="153"/>
      <c r="M435" s="153"/>
      <c r="N435" s="153"/>
      <c r="O435" s="132"/>
    </row>
    <row r="436" spans="3:15" ht="15" customHeight="1" x14ac:dyDescent="0.2">
      <c r="C436" s="132"/>
      <c r="D436" s="157"/>
      <c r="E436" s="158"/>
      <c r="F436" s="159"/>
      <c r="G436" s="157"/>
      <c r="H436" s="132"/>
      <c r="I436" s="132"/>
      <c r="J436" s="153"/>
      <c r="K436" s="153"/>
      <c r="L436" s="153"/>
      <c r="M436" s="153"/>
      <c r="N436" s="153"/>
      <c r="O436" s="132"/>
    </row>
    <row r="437" spans="3:15" ht="15" customHeight="1" x14ac:dyDescent="0.2">
      <c r="C437" s="132"/>
      <c r="D437" s="157"/>
      <c r="E437" s="158"/>
      <c r="F437" s="159"/>
      <c r="G437" s="157"/>
      <c r="H437" s="132"/>
      <c r="I437" s="132"/>
      <c r="J437" s="153"/>
      <c r="K437" s="153"/>
      <c r="L437" s="153"/>
      <c r="M437" s="153"/>
      <c r="N437" s="153"/>
      <c r="O437" s="132"/>
    </row>
    <row r="438" spans="3:15" ht="15" customHeight="1" x14ac:dyDescent="0.2">
      <c r="C438" s="132"/>
      <c r="D438" s="157"/>
      <c r="E438" s="158"/>
      <c r="F438" s="159"/>
      <c r="G438" s="157"/>
      <c r="H438" s="132"/>
      <c r="I438" s="132"/>
      <c r="J438" s="153"/>
      <c r="K438" s="153"/>
      <c r="L438" s="153"/>
      <c r="M438" s="153"/>
      <c r="N438" s="153"/>
      <c r="O438" s="132"/>
    </row>
    <row r="439" spans="3:15" ht="15" customHeight="1" x14ac:dyDescent="0.2">
      <c r="C439" s="132"/>
      <c r="D439" s="157"/>
      <c r="E439" s="158"/>
      <c r="F439" s="159"/>
      <c r="G439" s="157"/>
      <c r="H439" s="132"/>
      <c r="I439" s="132"/>
      <c r="J439" s="153"/>
      <c r="K439" s="153"/>
      <c r="L439" s="153"/>
      <c r="M439" s="153"/>
      <c r="N439" s="153"/>
      <c r="O439" s="132"/>
    </row>
    <row r="440" spans="3:15" ht="15" customHeight="1" x14ac:dyDescent="0.2">
      <c r="C440" s="132"/>
      <c r="D440" s="157"/>
      <c r="E440" s="158"/>
      <c r="F440" s="159"/>
      <c r="G440" s="157"/>
      <c r="H440" s="132"/>
      <c r="I440" s="132"/>
      <c r="J440" s="153"/>
      <c r="K440" s="153"/>
      <c r="L440" s="153"/>
      <c r="M440" s="153"/>
      <c r="N440" s="153"/>
      <c r="O440" s="132"/>
    </row>
    <row r="441" spans="3:15" ht="15" customHeight="1" x14ac:dyDescent="0.2">
      <c r="C441" s="132"/>
      <c r="D441" s="157"/>
      <c r="E441" s="158"/>
      <c r="F441" s="159"/>
      <c r="G441" s="157"/>
      <c r="H441" s="132"/>
      <c r="I441" s="132"/>
      <c r="J441" s="153"/>
      <c r="K441" s="153"/>
      <c r="L441" s="153"/>
      <c r="M441" s="153"/>
      <c r="N441" s="153"/>
      <c r="O441" s="132"/>
    </row>
    <row r="442" spans="3:15" ht="15" customHeight="1" x14ac:dyDescent="0.2">
      <c r="C442" s="132"/>
      <c r="D442" s="157"/>
      <c r="E442" s="158"/>
      <c r="F442" s="159"/>
      <c r="G442" s="157"/>
      <c r="H442" s="132"/>
      <c r="I442" s="132"/>
      <c r="J442" s="153"/>
      <c r="K442" s="153"/>
      <c r="L442" s="153"/>
      <c r="M442" s="153"/>
      <c r="N442" s="153"/>
      <c r="O442" s="132"/>
    </row>
    <row r="443" spans="3:15" ht="15" customHeight="1" x14ac:dyDescent="0.2">
      <c r="C443" s="132"/>
      <c r="D443" s="157"/>
      <c r="E443" s="158"/>
      <c r="F443" s="159"/>
      <c r="G443" s="157"/>
      <c r="H443" s="132"/>
      <c r="I443" s="132"/>
      <c r="J443" s="153"/>
      <c r="K443" s="153"/>
      <c r="L443" s="153"/>
      <c r="M443" s="153"/>
      <c r="N443" s="153"/>
      <c r="O443" s="132"/>
    </row>
    <row r="444" spans="3:15" ht="15" customHeight="1" x14ac:dyDescent="0.2">
      <c r="C444" s="132"/>
      <c r="D444" s="157"/>
      <c r="E444" s="158"/>
      <c r="F444" s="159"/>
      <c r="G444" s="157"/>
      <c r="H444" s="132"/>
      <c r="I444" s="132"/>
      <c r="J444" s="153"/>
      <c r="K444" s="153"/>
      <c r="L444" s="153"/>
      <c r="M444" s="153"/>
      <c r="N444" s="153"/>
      <c r="O444" s="132"/>
    </row>
    <row r="445" spans="3:15" ht="15" customHeight="1" x14ac:dyDescent="0.2">
      <c r="C445" s="132"/>
      <c r="D445" s="157"/>
      <c r="E445" s="158"/>
      <c r="F445" s="159"/>
      <c r="G445" s="157"/>
      <c r="H445" s="132"/>
      <c r="I445" s="132"/>
      <c r="J445" s="153"/>
      <c r="K445" s="153"/>
      <c r="L445" s="153"/>
      <c r="M445" s="153"/>
      <c r="N445" s="153"/>
      <c r="O445" s="132"/>
    </row>
    <row r="446" spans="3:15" ht="15" customHeight="1" x14ac:dyDescent="0.2">
      <c r="C446" s="132"/>
      <c r="D446" s="157"/>
      <c r="E446" s="158"/>
      <c r="F446" s="159"/>
      <c r="G446" s="157"/>
      <c r="H446" s="132"/>
      <c r="I446" s="132"/>
      <c r="J446" s="153"/>
      <c r="K446" s="153"/>
      <c r="L446" s="153"/>
      <c r="M446" s="153"/>
      <c r="N446" s="153"/>
      <c r="O446" s="132"/>
    </row>
    <row r="447" spans="3:15" ht="15" customHeight="1" x14ac:dyDescent="0.2">
      <c r="C447" s="132"/>
      <c r="D447" s="157"/>
      <c r="E447" s="158"/>
      <c r="F447" s="159"/>
      <c r="G447" s="157"/>
      <c r="H447" s="132"/>
      <c r="I447" s="132"/>
      <c r="J447" s="153"/>
      <c r="K447" s="153"/>
      <c r="L447" s="153"/>
      <c r="M447" s="153"/>
      <c r="N447" s="153"/>
      <c r="O447" s="132"/>
    </row>
    <row r="448" spans="3:15" ht="15" customHeight="1" x14ac:dyDescent="0.2">
      <c r="C448" s="132"/>
      <c r="D448" s="157"/>
      <c r="E448" s="158"/>
      <c r="F448" s="159"/>
      <c r="G448" s="157"/>
      <c r="H448" s="132"/>
      <c r="I448" s="132"/>
      <c r="J448" s="153"/>
      <c r="K448" s="153"/>
      <c r="L448" s="153"/>
      <c r="M448" s="153"/>
      <c r="N448" s="153"/>
      <c r="O448" s="132"/>
    </row>
    <row r="449" spans="3:15" ht="15" customHeight="1" x14ac:dyDescent="0.2">
      <c r="C449" s="132"/>
      <c r="D449" s="157"/>
      <c r="E449" s="158"/>
      <c r="F449" s="159"/>
      <c r="G449" s="157"/>
      <c r="H449" s="132"/>
      <c r="I449" s="132"/>
      <c r="J449" s="153"/>
      <c r="K449" s="153"/>
      <c r="L449" s="153"/>
      <c r="M449" s="153"/>
      <c r="N449" s="153"/>
      <c r="O449" s="132"/>
    </row>
    <row r="450" spans="3:15" ht="15" customHeight="1" x14ac:dyDescent="0.2">
      <c r="C450" s="132"/>
      <c r="D450" s="157"/>
      <c r="E450" s="158"/>
      <c r="F450" s="159"/>
      <c r="G450" s="157"/>
      <c r="H450" s="132"/>
      <c r="I450" s="132"/>
      <c r="J450" s="153"/>
      <c r="K450" s="153"/>
      <c r="L450" s="153"/>
      <c r="M450" s="153"/>
      <c r="N450" s="153"/>
      <c r="O450" s="132"/>
    </row>
    <row r="451" spans="3:15" ht="15" customHeight="1" x14ac:dyDescent="0.2">
      <c r="C451" s="132"/>
      <c r="D451" s="157"/>
      <c r="E451" s="158"/>
      <c r="F451" s="159"/>
      <c r="G451" s="157"/>
      <c r="H451" s="132"/>
      <c r="I451" s="132"/>
      <c r="J451" s="153"/>
      <c r="K451" s="153"/>
      <c r="L451" s="153"/>
      <c r="M451" s="153"/>
      <c r="N451" s="153"/>
      <c r="O451" s="132"/>
    </row>
    <row r="452" spans="3:15" ht="15" customHeight="1" x14ac:dyDescent="0.2">
      <c r="C452" s="132"/>
      <c r="D452" s="157"/>
      <c r="E452" s="158"/>
      <c r="F452" s="159"/>
      <c r="G452" s="157"/>
      <c r="H452" s="132"/>
      <c r="I452" s="132"/>
      <c r="J452" s="153"/>
      <c r="K452" s="153"/>
      <c r="L452" s="153"/>
      <c r="M452" s="153"/>
      <c r="N452" s="153"/>
      <c r="O452" s="132"/>
    </row>
    <row r="453" spans="3:15" ht="15" customHeight="1" x14ac:dyDescent="0.2">
      <c r="C453" s="132"/>
      <c r="D453" s="157"/>
      <c r="E453" s="158"/>
      <c r="F453" s="159"/>
      <c r="G453" s="157"/>
      <c r="H453" s="132"/>
      <c r="I453" s="132"/>
      <c r="J453" s="153"/>
      <c r="K453" s="153"/>
      <c r="L453" s="153"/>
      <c r="M453" s="153"/>
      <c r="N453" s="153"/>
      <c r="O453" s="132"/>
    </row>
    <row r="454" spans="3:15" ht="15" customHeight="1" x14ac:dyDescent="0.2">
      <c r="C454" s="132"/>
      <c r="D454" s="157"/>
      <c r="E454" s="158"/>
      <c r="F454" s="159"/>
      <c r="G454" s="157"/>
      <c r="H454" s="132"/>
      <c r="I454" s="132"/>
      <c r="J454" s="153"/>
      <c r="K454" s="153"/>
      <c r="L454" s="153"/>
      <c r="M454" s="153"/>
      <c r="N454" s="153"/>
      <c r="O454" s="132"/>
    </row>
    <row r="455" spans="3:15" ht="15" customHeight="1" x14ac:dyDescent="0.2">
      <c r="C455" s="132"/>
      <c r="D455" s="157"/>
      <c r="E455" s="158"/>
      <c r="F455" s="159"/>
      <c r="G455" s="157"/>
      <c r="H455" s="132"/>
      <c r="I455" s="132"/>
      <c r="J455" s="153"/>
      <c r="K455" s="153"/>
      <c r="L455" s="153"/>
      <c r="M455" s="153"/>
      <c r="N455" s="153"/>
      <c r="O455" s="132"/>
    </row>
    <row r="456" spans="3:15" ht="15" customHeight="1" x14ac:dyDescent="0.2">
      <c r="C456" s="132"/>
      <c r="D456" s="157"/>
      <c r="E456" s="158"/>
      <c r="F456" s="159"/>
      <c r="G456" s="157"/>
      <c r="H456" s="132"/>
      <c r="I456" s="132"/>
      <c r="J456" s="153"/>
      <c r="K456" s="153"/>
      <c r="L456" s="153"/>
      <c r="M456" s="153"/>
      <c r="N456" s="153"/>
      <c r="O456" s="132"/>
    </row>
    <row r="457" spans="3:15" ht="15" customHeight="1" x14ac:dyDescent="0.2">
      <c r="C457" s="132"/>
      <c r="D457" s="157"/>
      <c r="E457" s="158"/>
      <c r="F457" s="159"/>
      <c r="G457" s="157"/>
      <c r="H457" s="132"/>
      <c r="I457" s="132"/>
      <c r="J457" s="153"/>
      <c r="K457" s="153"/>
      <c r="L457" s="153"/>
      <c r="M457" s="153"/>
      <c r="N457" s="153"/>
      <c r="O457" s="132"/>
    </row>
    <row r="458" spans="3:15" ht="15" customHeight="1" x14ac:dyDescent="0.2">
      <c r="C458" s="132"/>
      <c r="D458" s="157"/>
      <c r="E458" s="158"/>
      <c r="F458" s="159"/>
      <c r="G458" s="157"/>
      <c r="H458" s="132"/>
      <c r="I458" s="132"/>
      <c r="J458" s="153"/>
      <c r="K458" s="153"/>
      <c r="L458" s="153"/>
      <c r="M458" s="153"/>
      <c r="N458" s="153"/>
      <c r="O458" s="132"/>
    </row>
    <row r="459" spans="3:15" ht="15" customHeight="1" x14ac:dyDescent="0.2">
      <c r="C459" s="132"/>
      <c r="D459" s="157"/>
      <c r="E459" s="158"/>
      <c r="F459" s="159"/>
      <c r="G459" s="157"/>
      <c r="H459" s="132"/>
      <c r="I459" s="132"/>
      <c r="J459" s="153"/>
      <c r="K459" s="153"/>
      <c r="L459" s="153"/>
      <c r="M459" s="153"/>
      <c r="N459" s="153"/>
      <c r="O459" s="132"/>
    </row>
    <row r="460" spans="3:15" ht="15" customHeight="1" x14ac:dyDescent="0.2">
      <c r="C460" s="132"/>
      <c r="D460" s="157"/>
      <c r="E460" s="158"/>
      <c r="F460" s="159"/>
      <c r="G460" s="157"/>
      <c r="H460" s="132"/>
      <c r="I460" s="132"/>
      <c r="J460" s="153"/>
      <c r="K460" s="153"/>
      <c r="L460" s="153"/>
      <c r="M460" s="153"/>
      <c r="N460" s="153"/>
      <c r="O460" s="132"/>
    </row>
    <row r="461" spans="3:15" ht="15" customHeight="1" x14ac:dyDescent="0.2">
      <c r="C461" s="132"/>
      <c r="D461" s="157"/>
      <c r="E461" s="158"/>
      <c r="F461" s="159"/>
      <c r="G461" s="157"/>
      <c r="H461" s="132"/>
      <c r="I461" s="132"/>
      <c r="J461" s="153"/>
      <c r="K461" s="153"/>
      <c r="L461" s="153"/>
      <c r="M461" s="153"/>
      <c r="N461" s="153"/>
      <c r="O461" s="132"/>
    </row>
    <row r="462" spans="3:15" ht="15" customHeight="1" x14ac:dyDescent="0.2">
      <c r="C462" s="132"/>
      <c r="D462" s="157"/>
      <c r="E462" s="158"/>
      <c r="F462" s="159"/>
      <c r="G462" s="157"/>
      <c r="H462" s="132"/>
      <c r="I462" s="132"/>
      <c r="J462" s="153"/>
      <c r="K462" s="153"/>
      <c r="L462" s="153"/>
      <c r="M462" s="153"/>
      <c r="N462" s="153"/>
      <c r="O462" s="132"/>
    </row>
    <row r="463" spans="3:15" ht="15" customHeight="1" x14ac:dyDescent="0.2">
      <c r="C463" s="132"/>
      <c r="D463" s="157"/>
      <c r="E463" s="158"/>
      <c r="F463" s="159"/>
      <c r="G463" s="157"/>
      <c r="H463" s="132"/>
      <c r="I463" s="132"/>
      <c r="J463" s="153"/>
      <c r="K463" s="153"/>
      <c r="L463" s="153"/>
      <c r="M463" s="153"/>
      <c r="N463" s="153"/>
      <c r="O463" s="132"/>
    </row>
    <row r="464" spans="3:15" ht="15" customHeight="1" x14ac:dyDescent="0.2">
      <c r="C464" s="132"/>
      <c r="D464" s="157"/>
      <c r="E464" s="158"/>
      <c r="F464" s="159"/>
      <c r="G464" s="157"/>
      <c r="H464" s="132"/>
      <c r="I464" s="132"/>
      <c r="J464" s="153"/>
      <c r="K464" s="153"/>
      <c r="L464" s="153"/>
      <c r="M464" s="153"/>
      <c r="N464" s="153"/>
      <c r="O464" s="132"/>
    </row>
    <row r="465" spans="3:15" ht="15" customHeight="1" x14ac:dyDescent="0.2">
      <c r="C465" s="132"/>
      <c r="D465" s="157"/>
      <c r="E465" s="158"/>
      <c r="F465" s="159"/>
      <c r="G465" s="157"/>
      <c r="H465" s="132"/>
      <c r="I465" s="132"/>
      <c r="J465" s="153"/>
      <c r="K465" s="153"/>
      <c r="L465" s="153"/>
      <c r="M465" s="153"/>
      <c r="N465" s="153"/>
      <c r="O465" s="132"/>
    </row>
    <row r="466" spans="3:15" ht="15" customHeight="1" x14ac:dyDescent="0.2">
      <c r="C466" s="132"/>
      <c r="D466" s="157"/>
      <c r="E466" s="158"/>
      <c r="F466" s="159"/>
      <c r="G466" s="157"/>
      <c r="H466" s="132"/>
      <c r="I466" s="132"/>
      <c r="J466" s="153"/>
      <c r="K466" s="153"/>
      <c r="L466" s="153"/>
      <c r="M466" s="153"/>
      <c r="N466" s="153"/>
      <c r="O466" s="132"/>
    </row>
    <row r="467" spans="3:15" ht="15" customHeight="1" x14ac:dyDescent="0.2">
      <c r="C467" s="132"/>
      <c r="D467" s="157"/>
      <c r="E467" s="158"/>
      <c r="F467" s="159"/>
      <c r="G467" s="157"/>
      <c r="H467" s="132"/>
      <c r="I467" s="132"/>
      <c r="J467" s="153"/>
      <c r="K467" s="153"/>
      <c r="L467" s="153"/>
      <c r="M467" s="153"/>
      <c r="N467" s="153"/>
      <c r="O467" s="132"/>
    </row>
    <row r="468" spans="3:15" ht="15" customHeight="1" x14ac:dyDescent="0.2">
      <c r="C468" s="132"/>
      <c r="D468" s="157"/>
      <c r="E468" s="158"/>
      <c r="F468" s="159"/>
      <c r="G468" s="157"/>
      <c r="H468" s="132"/>
      <c r="I468" s="132"/>
      <c r="J468" s="153"/>
      <c r="K468" s="153"/>
      <c r="L468" s="153"/>
      <c r="M468" s="153"/>
      <c r="N468" s="153"/>
      <c r="O468" s="132"/>
    </row>
    <row r="469" spans="3:15" ht="15" customHeight="1" x14ac:dyDescent="0.2">
      <c r="C469" s="132"/>
      <c r="D469" s="157"/>
      <c r="E469" s="158"/>
      <c r="F469" s="159"/>
      <c r="G469" s="157"/>
      <c r="H469" s="132"/>
      <c r="I469" s="132"/>
      <c r="J469" s="153"/>
      <c r="K469" s="153"/>
      <c r="L469" s="153"/>
      <c r="M469" s="153"/>
      <c r="N469" s="153"/>
      <c r="O469" s="132"/>
    </row>
    <row r="470" spans="3:15" ht="15" customHeight="1" x14ac:dyDescent="0.2">
      <c r="C470" s="132"/>
      <c r="D470" s="157"/>
      <c r="E470" s="158"/>
      <c r="F470" s="159"/>
      <c r="G470" s="157"/>
      <c r="H470" s="132"/>
      <c r="I470" s="132"/>
      <c r="J470" s="153"/>
      <c r="K470" s="153"/>
      <c r="L470" s="153"/>
      <c r="M470" s="153"/>
      <c r="N470" s="153"/>
      <c r="O470" s="132"/>
    </row>
    <row r="471" spans="3:15" ht="15" customHeight="1" x14ac:dyDescent="0.2">
      <c r="C471" s="132"/>
      <c r="D471" s="157"/>
      <c r="E471" s="158"/>
      <c r="F471" s="159"/>
      <c r="G471" s="157"/>
      <c r="H471" s="132"/>
      <c r="I471" s="132"/>
      <c r="J471" s="153"/>
      <c r="K471" s="153"/>
      <c r="L471" s="153"/>
      <c r="M471" s="153"/>
      <c r="N471" s="153"/>
      <c r="O471" s="132"/>
    </row>
    <row r="472" spans="3:15" ht="15" customHeight="1" x14ac:dyDescent="0.2">
      <c r="C472" s="132"/>
      <c r="D472" s="157"/>
      <c r="E472" s="158"/>
      <c r="F472" s="159"/>
      <c r="G472" s="157"/>
      <c r="H472" s="132"/>
      <c r="I472" s="132"/>
      <c r="J472" s="153"/>
      <c r="K472" s="153"/>
      <c r="L472" s="153"/>
      <c r="M472" s="153"/>
      <c r="N472" s="153"/>
      <c r="O472" s="132"/>
    </row>
    <row r="473" spans="3:15" ht="15" customHeight="1" x14ac:dyDescent="0.2">
      <c r="C473" s="132"/>
      <c r="D473" s="157"/>
      <c r="E473" s="158"/>
      <c r="F473" s="159"/>
      <c r="G473" s="157"/>
      <c r="H473" s="132"/>
      <c r="I473" s="132"/>
      <c r="J473" s="153"/>
      <c r="K473" s="153"/>
      <c r="L473" s="153"/>
      <c r="M473" s="153"/>
      <c r="N473" s="153"/>
      <c r="O473" s="132"/>
    </row>
    <row r="474" spans="3:15" ht="15" customHeight="1" x14ac:dyDescent="0.2">
      <c r="C474" s="132"/>
      <c r="D474" s="157"/>
      <c r="E474" s="158"/>
      <c r="F474" s="159"/>
      <c r="G474" s="157"/>
      <c r="H474" s="132"/>
      <c r="I474" s="132"/>
      <c r="J474" s="153"/>
      <c r="K474" s="153"/>
      <c r="L474" s="153"/>
      <c r="M474" s="153"/>
      <c r="N474" s="153"/>
      <c r="O474" s="132"/>
    </row>
    <row r="475" spans="3:15" ht="15" customHeight="1" x14ac:dyDescent="0.2">
      <c r="C475" s="132"/>
      <c r="D475" s="157"/>
      <c r="E475" s="158"/>
      <c r="F475" s="159"/>
      <c r="G475" s="157"/>
      <c r="H475" s="132"/>
      <c r="I475" s="132"/>
      <c r="J475" s="153"/>
      <c r="K475" s="153"/>
      <c r="L475" s="153"/>
      <c r="M475" s="153"/>
      <c r="N475" s="153"/>
      <c r="O475" s="132"/>
    </row>
    <row r="476" spans="3:15" ht="15" customHeight="1" x14ac:dyDescent="0.2">
      <c r="C476" s="132"/>
      <c r="D476" s="157"/>
      <c r="E476" s="158"/>
      <c r="F476" s="159"/>
      <c r="G476" s="157"/>
      <c r="H476" s="132"/>
      <c r="I476" s="132"/>
      <c r="J476" s="153"/>
      <c r="K476" s="153"/>
      <c r="L476" s="153"/>
      <c r="M476" s="153"/>
      <c r="N476" s="153"/>
      <c r="O476" s="132"/>
    </row>
    <row r="477" spans="3:15" ht="15" customHeight="1" x14ac:dyDescent="0.2">
      <c r="C477" s="132"/>
      <c r="D477" s="157"/>
      <c r="E477" s="158"/>
      <c r="F477" s="159"/>
      <c r="G477" s="157"/>
      <c r="H477" s="132"/>
      <c r="I477" s="132"/>
      <c r="J477" s="153"/>
      <c r="K477" s="153"/>
      <c r="L477" s="153"/>
      <c r="M477" s="153"/>
      <c r="N477" s="153"/>
      <c r="O477" s="132"/>
    </row>
    <row r="478" spans="3:15" ht="15" customHeight="1" x14ac:dyDescent="0.2">
      <c r="C478" s="132"/>
      <c r="D478" s="157"/>
      <c r="E478" s="158"/>
      <c r="F478" s="159"/>
      <c r="G478" s="157"/>
      <c r="H478" s="132"/>
      <c r="I478" s="132"/>
      <c r="J478" s="153"/>
      <c r="K478" s="153"/>
      <c r="L478" s="153"/>
      <c r="M478" s="153"/>
      <c r="N478" s="153"/>
      <c r="O478" s="132"/>
    </row>
    <row r="479" spans="3:15" ht="15" customHeight="1" x14ac:dyDescent="0.2">
      <c r="C479" s="132"/>
      <c r="D479" s="157"/>
      <c r="E479" s="158"/>
      <c r="F479" s="159"/>
      <c r="G479" s="157"/>
      <c r="H479" s="132"/>
      <c r="I479" s="132"/>
      <c r="J479" s="153"/>
      <c r="K479" s="153"/>
      <c r="L479" s="153"/>
      <c r="M479" s="153"/>
      <c r="N479" s="153"/>
      <c r="O479" s="132"/>
    </row>
    <row r="480" spans="3:15" ht="15" customHeight="1" x14ac:dyDescent="0.2">
      <c r="C480" s="132"/>
      <c r="D480" s="157"/>
      <c r="E480" s="158"/>
      <c r="F480" s="159"/>
      <c r="G480" s="157"/>
      <c r="H480" s="132"/>
      <c r="I480" s="132"/>
      <c r="J480" s="153"/>
      <c r="K480" s="153"/>
      <c r="L480" s="153"/>
      <c r="M480" s="153"/>
      <c r="N480" s="153"/>
      <c r="O480" s="132"/>
    </row>
    <row r="481" spans="3:15" ht="15" customHeight="1" x14ac:dyDescent="0.2">
      <c r="C481" s="132"/>
      <c r="D481" s="157"/>
      <c r="E481" s="158"/>
      <c r="F481" s="159"/>
      <c r="G481" s="157"/>
      <c r="H481" s="132"/>
      <c r="I481" s="132"/>
      <c r="J481" s="153"/>
      <c r="K481" s="153"/>
      <c r="L481" s="153"/>
      <c r="M481" s="153"/>
      <c r="N481" s="153"/>
      <c r="O481" s="132"/>
    </row>
    <row r="482" spans="3:15" ht="15" customHeight="1" x14ac:dyDescent="0.2">
      <c r="C482" s="132"/>
      <c r="D482" s="157"/>
      <c r="E482" s="158"/>
      <c r="F482" s="159"/>
      <c r="G482" s="157"/>
      <c r="H482" s="132"/>
      <c r="I482" s="132"/>
      <c r="J482" s="153"/>
      <c r="K482" s="153"/>
      <c r="L482" s="153"/>
      <c r="M482" s="153"/>
      <c r="N482" s="153"/>
      <c r="O482" s="132"/>
    </row>
    <row r="483" spans="3:15" ht="15" customHeight="1" x14ac:dyDescent="0.2">
      <c r="C483" s="132"/>
      <c r="D483" s="157"/>
      <c r="E483" s="158"/>
      <c r="F483" s="159"/>
      <c r="G483" s="157"/>
      <c r="H483" s="132"/>
      <c r="I483" s="132"/>
      <c r="J483" s="153"/>
      <c r="K483" s="153"/>
      <c r="L483" s="153"/>
      <c r="M483" s="153"/>
      <c r="N483" s="153"/>
      <c r="O483" s="132"/>
    </row>
    <row r="484" spans="3:15" ht="15" customHeight="1" x14ac:dyDescent="0.2">
      <c r="C484" s="132"/>
      <c r="D484" s="157"/>
      <c r="E484" s="158"/>
      <c r="F484" s="159"/>
      <c r="G484" s="157"/>
      <c r="H484" s="132"/>
      <c r="I484" s="132"/>
      <c r="J484" s="153"/>
      <c r="K484" s="153"/>
      <c r="L484" s="153"/>
      <c r="M484" s="153"/>
      <c r="N484" s="153"/>
      <c r="O484" s="132"/>
    </row>
    <row r="485" spans="3:15" ht="15" customHeight="1" x14ac:dyDescent="0.2">
      <c r="C485" s="132"/>
      <c r="D485" s="157"/>
      <c r="E485" s="158"/>
      <c r="F485" s="159"/>
      <c r="G485" s="157"/>
      <c r="H485" s="132"/>
      <c r="I485" s="132"/>
      <c r="J485" s="153"/>
      <c r="K485" s="153"/>
      <c r="L485" s="153"/>
      <c r="M485" s="153"/>
      <c r="N485" s="153"/>
      <c r="O485" s="132"/>
    </row>
    <row r="486" spans="3:15" ht="15" customHeight="1" x14ac:dyDescent="0.2">
      <c r="C486" s="132"/>
      <c r="D486" s="157"/>
      <c r="E486" s="158"/>
      <c r="F486" s="159"/>
      <c r="G486" s="157"/>
      <c r="H486" s="132"/>
      <c r="I486" s="132"/>
      <c r="J486" s="153"/>
      <c r="K486" s="153"/>
      <c r="L486" s="153"/>
      <c r="M486" s="153"/>
      <c r="N486" s="153"/>
      <c r="O486" s="132"/>
    </row>
    <row r="487" spans="3:15" ht="15" customHeight="1" x14ac:dyDescent="0.2">
      <c r="C487" s="132"/>
      <c r="D487" s="157"/>
      <c r="E487" s="158"/>
      <c r="F487" s="159"/>
      <c r="G487" s="157"/>
      <c r="H487" s="132"/>
      <c r="I487" s="132"/>
      <c r="J487" s="153"/>
      <c r="K487" s="153"/>
      <c r="L487" s="153"/>
      <c r="M487" s="153"/>
      <c r="N487" s="153"/>
      <c r="O487" s="132"/>
    </row>
    <row r="488" spans="3:15" ht="15" customHeight="1" x14ac:dyDescent="0.2">
      <c r="C488" s="132"/>
      <c r="D488" s="157"/>
      <c r="E488" s="158"/>
      <c r="F488" s="159"/>
      <c r="G488" s="157"/>
      <c r="H488" s="132"/>
      <c r="I488" s="132"/>
      <c r="J488" s="153"/>
      <c r="K488" s="153"/>
      <c r="L488" s="153"/>
      <c r="M488" s="153"/>
      <c r="N488" s="153"/>
      <c r="O488" s="132"/>
    </row>
    <row r="489" spans="3:15" ht="15" customHeight="1" x14ac:dyDescent="0.2">
      <c r="C489" s="132"/>
      <c r="D489" s="157"/>
      <c r="E489" s="158"/>
      <c r="F489" s="159"/>
      <c r="G489" s="157"/>
      <c r="H489" s="132"/>
      <c r="I489" s="132"/>
      <c r="J489" s="153"/>
      <c r="K489" s="153"/>
      <c r="L489" s="153"/>
      <c r="M489" s="153"/>
      <c r="N489" s="153"/>
      <c r="O489" s="132"/>
    </row>
    <row r="490" spans="3:15" ht="15" customHeight="1" x14ac:dyDescent="0.2">
      <c r="C490" s="132"/>
      <c r="D490" s="157"/>
      <c r="E490" s="158"/>
      <c r="F490" s="159"/>
      <c r="G490" s="157"/>
      <c r="H490" s="132"/>
      <c r="I490" s="132"/>
      <c r="J490" s="153"/>
      <c r="K490" s="153"/>
      <c r="L490" s="153"/>
      <c r="M490" s="153"/>
      <c r="N490" s="153"/>
      <c r="O490" s="132"/>
    </row>
    <row r="491" spans="3:15" ht="15" customHeight="1" x14ac:dyDescent="0.2">
      <c r="C491" s="132"/>
      <c r="D491" s="157"/>
      <c r="E491" s="158"/>
      <c r="F491" s="159"/>
      <c r="G491" s="157"/>
      <c r="H491" s="132"/>
      <c r="I491" s="132"/>
      <c r="J491" s="153"/>
      <c r="K491" s="153"/>
      <c r="L491" s="153"/>
      <c r="M491" s="153"/>
      <c r="N491" s="153"/>
      <c r="O491" s="132"/>
    </row>
    <row r="492" spans="3:15" ht="15" customHeight="1" x14ac:dyDescent="0.2">
      <c r="C492" s="132"/>
      <c r="D492" s="157"/>
      <c r="E492" s="158"/>
      <c r="F492" s="159"/>
      <c r="G492" s="157"/>
      <c r="H492" s="132"/>
      <c r="I492" s="132"/>
      <c r="J492" s="153"/>
      <c r="K492" s="153"/>
      <c r="L492" s="153"/>
      <c r="M492" s="153"/>
      <c r="N492" s="153"/>
      <c r="O492" s="132"/>
    </row>
    <row r="493" spans="3:15" ht="15" customHeight="1" x14ac:dyDescent="0.2">
      <c r="C493" s="132"/>
      <c r="D493" s="157"/>
      <c r="E493" s="158"/>
      <c r="F493" s="159"/>
      <c r="G493" s="157"/>
      <c r="H493" s="132"/>
      <c r="I493" s="132"/>
      <c r="J493" s="153"/>
      <c r="K493" s="153"/>
      <c r="L493" s="153"/>
      <c r="M493" s="153"/>
      <c r="N493" s="153"/>
      <c r="O493" s="132"/>
    </row>
    <row r="494" spans="3:15" ht="15" customHeight="1" x14ac:dyDescent="0.2">
      <c r="C494" s="132"/>
      <c r="D494" s="157"/>
      <c r="E494" s="158"/>
      <c r="F494" s="159"/>
      <c r="G494" s="157"/>
      <c r="H494" s="132"/>
      <c r="I494" s="132"/>
      <c r="J494" s="153"/>
      <c r="K494" s="153"/>
      <c r="L494" s="153"/>
      <c r="M494" s="153"/>
      <c r="N494" s="153"/>
      <c r="O494" s="132"/>
    </row>
    <row r="495" spans="3:15" ht="15" customHeight="1" x14ac:dyDescent="0.2">
      <c r="C495" s="132"/>
      <c r="D495" s="157"/>
      <c r="E495" s="158"/>
      <c r="F495" s="159"/>
      <c r="G495" s="157"/>
      <c r="H495" s="132"/>
      <c r="I495" s="132"/>
      <c r="J495" s="153"/>
      <c r="K495" s="153"/>
      <c r="L495" s="153"/>
      <c r="M495" s="153"/>
      <c r="N495" s="153"/>
      <c r="O495" s="132"/>
    </row>
    <row r="496" spans="3:15" ht="15" customHeight="1" x14ac:dyDescent="0.2">
      <c r="C496" s="132"/>
      <c r="D496" s="157"/>
      <c r="E496" s="158"/>
      <c r="F496" s="159"/>
      <c r="G496" s="157"/>
      <c r="H496" s="132"/>
      <c r="I496" s="132"/>
      <c r="J496" s="153"/>
      <c r="K496" s="153"/>
      <c r="L496" s="153"/>
      <c r="M496" s="153"/>
      <c r="N496" s="153"/>
      <c r="O496" s="132"/>
    </row>
    <row r="497" spans="3:15" ht="15" customHeight="1" x14ac:dyDescent="0.2">
      <c r="C497" s="132"/>
      <c r="D497" s="157"/>
      <c r="E497" s="158"/>
      <c r="F497" s="159"/>
      <c r="G497" s="157"/>
      <c r="H497" s="132"/>
      <c r="I497" s="132"/>
      <c r="J497" s="153"/>
      <c r="K497" s="153"/>
      <c r="L497" s="153"/>
      <c r="M497" s="153"/>
      <c r="N497" s="153"/>
      <c r="O497" s="132"/>
    </row>
    <row r="498" spans="3:15" ht="15" customHeight="1" x14ac:dyDescent="0.2">
      <c r="C498" s="132"/>
      <c r="D498" s="157"/>
      <c r="E498" s="158"/>
      <c r="F498" s="159"/>
      <c r="G498" s="157"/>
      <c r="H498" s="132"/>
      <c r="I498" s="132"/>
      <c r="J498" s="153"/>
      <c r="K498" s="153"/>
      <c r="L498" s="153"/>
      <c r="M498" s="153"/>
      <c r="N498" s="153"/>
      <c r="O498" s="132"/>
    </row>
    <row r="499" spans="3:15" ht="15" customHeight="1" x14ac:dyDescent="0.2">
      <c r="C499" s="132"/>
      <c r="D499" s="157"/>
      <c r="E499" s="158"/>
      <c r="F499" s="159"/>
      <c r="G499" s="157"/>
      <c r="H499" s="132"/>
      <c r="I499" s="132"/>
      <c r="J499" s="153"/>
      <c r="K499" s="153"/>
      <c r="L499" s="153"/>
      <c r="M499" s="153"/>
      <c r="N499" s="153"/>
      <c r="O499" s="132"/>
    </row>
    <row r="500" spans="3:15" ht="15" customHeight="1" x14ac:dyDescent="0.2">
      <c r="C500" s="132"/>
      <c r="D500" s="157"/>
      <c r="E500" s="158"/>
      <c r="F500" s="159"/>
      <c r="G500" s="157"/>
      <c r="H500" s="132"/>
      <c r="I500" s="132"/>
      <c r="J500" s="153"/>
      <c r="K500" s="153"/>
      <c r="L500" s="153"/>
      <c r="M500" s="153"/>
      <c r="N500" s="153"/>
      <c r="O500" s="132"/>
    </row>
    <row r="501" spans="3:15" ht="15" customHeight="1" x14ac:dyDescent="0.2">
      <c r="C501" s="132"/>
      <c r="D501" s="157"/>
      <c r="E501" s="158"/>
      <c r="F501" s="159"/>
      <c r="G501" s="157"/>
      <c r="H501" s="132"/>
      <c r="I501" s="132"/>
      <c r="J501" s="153"/>
      <c r="K501" s="153"/>
      <c r="L501" s="153"/>
      <c r="M501" s="153"/>
      <c r="N501" s="153"/>
      <c r="O501" s="132"/>
    </row>
    <row r="502" spans="3:15" ht="15" customHeight="1" x14ac:dyDescent="0.2">
      <c r="C502" s="132"/>
      <c r="D502" s="157"/>
      <c r="E502" s="158"/>
      <c r="F502" s="159"/>
      <c r="G502" s="157"/>
      <c r="H502" s="132"/>
      <c r="I502" s="132"/>
      <c r="J502" s="153"/>
      <c r="K502" s="153"/>
      <c r="L502" s="153"/>
      <c r="M502" s="153"/>
      <c r="N502" s="153"/>
      <c r="O502" s="132"/>
    </row>
    <row r="503" spans="3:15" ht="15" customHeight="1" x14ac:dyDescent="0.2">
      <c r="C503" s="132"/>
      <c r="D503" s="157"/>
      <c r="E503" s="158"/>
      <c r="F503" s="159"/>
      <c r="G503" s="157"/>
      <c r="H503" s="132"/>
      <c r="I503" s="132"/>
      <c r="J503" s="153"/>
      <c r="K503" s="153"/>
      <c r="L503" s="153"/>
      <c r="M503" s="153"/>
      <c r="N503" s="153"/>
      <c r="O503" s="132"/>
    </row>
    <row r="504" spans="3:15" ht="15" customHeight="1" x14ac:dyDescent="0.2">
      <c r="C504" s="132"/>
      <c r="D504" s="157"/>
      <c r="E504" s="158"/>
      <c r="F504" s="159"/>
      <c r="G504" s="157"/>
      <c r="H504" s="132"/>
      <c r="I504" s="132"/>
      <c r="J504" s="153"/>
      <c r="K504" s="153"/>
      <c r="L504" s="153"/>
      <c r="M504" s="153"/>
      <c r="N504" s="153"/>
      <c r="O504" s="132"/>
    </row>
    <row r="505" spans="3:15" ht="15" customHeight="1" x14ac:dyDescent="0.2">
      <c r="C505" s="132"/>
      <c r="D505" s="157"/>
      <c r="E505" s="158"/>
      <c r="F505" s="159"/>
      <c r="G505" s="157"/>
      <c r="H505" s="132"/>
      <c r="I505" s="132"/>
      <c r="J505" s="153"/>
      <c r="K505" s="153"/>
      <c r="L505" s="153"/>
      <c r="M505" s="153"/>
      <c r="N505" s="153"/>
      <c r="O505" s="132"/>
    </row>
    <row r="506" spans="3:15" ht="15" customHeight="1" x14ac:dyDescent="0.2">
      <c r="C506" s="132"/>
      <c r="D506" s="157"/>
      <c r="E506" s="158"/>
      <c r="F506" s="159"/>
      <c r="G506" s="157"/>
      <c r="H506" s="132"/>
      <c r="I506" s="132"/>
      <c r="J506" s="153"/>
      <c r="K506" s="153"/>
      <c r="L506" s="153"/>
      <c r="M506" s="153"/>
      <c r="N506" s="153"/>
      <c r="O506" s="132"/>
    </row>
    <row r="507" spans="3:15" ht="15" customHeight="1" x14ac:dyDescent="0.2">
      <c r="C507" s="132"/>
      <c r="D507" s="157"/>
      <c r="E507" s="158"/>
      <c r="F507" s="159"/>
      <c r="G507" s="157"/>
      <c r="H507" s="132"/>
      <c r="I507" s="132"/>
      <c r="J507" s="153"/>
      <c r="K507" s="153"/>
      <c r="L507" s="153"/>
      <c r="M507" s="153"/>
      <c r="N507" s="153"/>
      <c r="O507" s="132"/>
    </row>
    <row r="508" spans="3:15" ht="15" customHeight="1" x14ac:dyDescent="0.2">
      <c r="C508" s="132"/>
      <c r="D508" s="157"/>
      <c r="E508" s="158"/>
      <c r="F508" s="159"/>
      <c r="G508" s="157"/>
      <c r="H508" s="132"/>
      <c r="I508" s="132"/>
      <c r="J508" s="153"/>
      <c r="K508" s="153"/>
      <c r="L508" s="153"/>
      <c r="M508" s="153"/>
      <c r="N508" s="153"/>
      <c r="O508" s="132"/>
    </row>
    <row r="509" spans="3:15" ht="15" customHeight="1" x14ac:dyDescent="0.2">
      <c r="C509" s="132"/>
      <c r="D509" s="157"/>
      <c r="E509" s="158"/>
      <c r="F509" s="159"/>
      <c r="G509" s="157"/>
      <c r="H509" s="132"/>
      <c r="I509" s="132"/>
      <c r="J509" s="153"/>
      <c r="K509" s="153"/>
      <c r="L509" s="153"/>
      <c r="M509" s="153"/>
      <c r="N509" s="153"/>
      <c r="O509" s="132"/>
    </row>
    <row r="510" spans="3:15" ht="15" customHeight="1" x14ac:dyDescent="0.2">
      <c r="C510" s="132"/>
      <c r="D510" s="157"/>
      <c r="E510" s="158"/>
      <c r="F510" s="159"/>
      <c r="G510" s="157"/>
      <c r="H510" s="132"/>
      <c r="I510" s="132"/>
      <c r="J510" s="153"/>
      <c r="K510" s="153"/>
      <c r="L510" s="153"/>
      <c r="M510" s="153"/>
      <c r="N510" s="153"/>
      <c r="O510" s="132"/>
    </row>
    <row r="511" spans="3:15" ht="15" customHeight="1" x14ac:dyDescent="0.2">
      <c r="C511" s="132"/>
      <c r="D511" s="157"/>
      <c r="E511" s="158"/>
      <c r="F511" s="159"/>
      <c r="G511" s="157"/>
      <c r="H511" s="132"/>
      <c r="I511" s="132"/>
      <c r="J511" s="153"/>
      <c r="K511" s="153"/>
      <c r="L511" s="153"/>
      <c r="M511" s="153"/>
      <c r="N511" s="153"/>
      <c r="O511" s="132"/>
    </row>
    <row r="512" spans="3:15" ht="15" customHeight="1" x14ac:dyDescent="0.2">
      <c r="C512" s="132"/>
      <c r="D512" s="157"/>
      <c r="E512" s="158"/>
      <c r="F512" s="159"/>
      <c r="G512" s="157"/>
      <c r="H512" s="132"/>
      <c r="I512" s="132"/>
      <c r="J512" s="153"/>
      <c r="K512" s="153"/>
      <c r="L512" s="153"/>
      <c r="M512" s="153"/>
      <c r="N512" s="153"/>
      <c r="O512" s="132"/>
    </row>
    <row r="513" spans="3:15" ht="15" customHeight="1" x14ac:dyDescent="0.2">
      <c r="C513" s="132"/>
      <c r="D513" s="157"/>
      <c r="E513" s="158"/>
      <c r="F513" s="159"/>
      <c r="G513" s="157"/>
      <c r="H513" s="132"/>
      <c r="I513" s="132"/>
      <c r="J513" s="153"/>
      <c r="K513" s="153"/>
      <c r="L513" s="153"/>
      <c r="M513" s="153"/>
      <c r="N513" s="153"/>
      <c r="O513" s="132"/>
    </row>
    <row r="514" spans="3:15" ht="15" customHeight="1" x14ac:dyDescent="0.2">
      <c r="C514" s="132"/>
      <c r="D514" s="157"/>
      <c r="E514" s="158"/>
      <c r="F514" s="159"/>
      <c r="G514" s="157"/>
      <c r="H514" s="132"/>
      <c r="I514" s="132"/>
      <c r="J514" s="153"/>
      <c r="K514" s="153"/>
      <c r="L514" s="153"/>
      <c r="M514" s="153"/>
      <c r="N514" s="153"/>
      <c r="O514" s="132"/>
    </row>
    <row r="515" spans="3:15" ht="15" customHeight="1" x14ac:dyDescent="0.2">
      <c r="C515" s="132"/>
      <c r="D515" s="157"/>
      <c r="E515" s="158"/>
      <c r="F515" s="159"/>
      <c r="G515" s="157"/>
      <c r="H515" s="132"/>
      <c r="I515" s="132"/>
      <c r="J515" s="153"/>
      <c r="K515" s="153"/>
      <c r="L515" s="153"/>
      <c r="M515" s="153"/>
      <c r="N515" s="153"/>
      <c r="O515" s="132"/>
    </row>
    <row r="516" spans="3:15" ht="15" customHeight="1" x14ac:dyDescent="0.2">
      <c r="C516" s="132"/>
      <c r="D516" s="157"/>
      <c r="E516" s="158"/>
      <c r="F516" s="159"/>
      <c r="G516" s="157"/>
      <c r="H516" s="132"/>
      <c r="I516" s="132"/>
      <c r="J516" s="153"/>
      <c r="K516" s="153"/>
      <c r="L516" s="153"/>
      <c r="M516" s="153"/>
      <c r="N516" s="153"/>
      <c r="O516" s="132"/>
    </row>
    <row r="517" spans="3:15" ht="15" customHeight="1" x14ac:dyDescent="0.2">
      <c r="C517" s="132"/>
      <c r="D517" s="157"/>
      <c r="E517" s="158"/>
      <c r="F517" s="159"/>
      <c r="G517" s="157"/>
      <c r="H517" s="132"/>
      <c r="I517" s="132"/>
      <c r="J517" s="153"/>
      <c r="K517" s="153"/>
      <c r="L517" s="153"/>
      <c r="M517" s="153"/>
      <c r="N517" s="153"/>
      <c r="O517" s="132"/>
    </row>
    <row r="518" spans="3:15" ht="15" customHeight="1" x14ac:dyDescent="0.2">
      <c r="C518" s="132"/>
      <c r="D518" s="157"/>
      <c r="E518" s="158"/>
      <c r="F518" s="159"/>
      <c r="G518" s="157"/>
      <c r="H518" s="132"/>
      <c r="I518" s="132"/>
      <c r="J518" s="153"/>
      <c r="K518" s="153"/>
      <c r="L518" s="153"/>
      <c r="M518" s="153"/>
      <c r="N518" s="153"/>
      <c r="O518" s="132"/>
    </row>
    <row r="519" spans="3:15" ht="15" customHeight="1" x14ac:dyDescent="0.2">
      <c r="C519" s="132"/>
      <c r="D519" s="157"/>
      <c r="E519" s="158"/>
      <c r="F519" s="159"/>
      <c r="G519" s="157"/>
      <c r="H519" s="132"/>
      <c r="I519" s="132"/>
      <c r="J519" s="153"/>
      <c r="K519" s="153"/>
      <c r="L519" s="153"/>
      <c r="M519" s="153"/>
      <c r="N519" s="153"/>
      <c r="O519" s="132"/>
    </row>
    <row r="520" spans="3:15" ht="15" customHeight="1" x14ac:dyDescent="0.2">
      <c r="C520" s="132"/>
      <c r="D520" s="157"/>
      <c r="E520" s="158"/>
      <c r="F520" s="159"/>
      <c r="G520" s="157"/>
      <c r="H520" s="132"/>
      <c r="I520" s="132"/>
      <c r="J520" s="153"/>
      <c r="K520" s="153"/>
      <c r="L520" s="153"/>
      <c r="M520" s="153"/>
      <c r="N520" s="153"/>
      <c r="O520" s="132"/>
    </row>
    <row r="521" spans="3:15" ht="15" customHeight="1" x14ac:dyDescent="0.2">
      <c r="C521" s="132"/>
      <c r="D521" s="157"/>
      <c r="E521" s="158"/>
      <c r="F521" s="159"/>
      <c r="G521" s="157"/>
      <c r="H521" s="132"/>
      <c r="I521" s="132"/>
      <c r="J521" s="153"/>
      <c r="K521" s="153"/>
      <c r="L521" s="153"/>
      <c r="M521" s="153"/>
      <c r="N521" s="153"/>
      <c r="O521" s="132"/>
    </row>
    <row r="522" spans="3:15" ht="15" customHeight="1" x14ac:dyDescent="0.2">
      <c r="C522" s="132"/>
      <c r="D522" s="157"/>
      <c r="E522" s="158"/>
      <c r="F522" s="159"/>
      <c r="G522" s="157"/>
      <c r="H522" s="132"/>
      <c r="I522" s="132"/>
      <c r="J522" s="153"/>
      <c r="K522" s="153"/>
      <c r="L522" s="153"/>
      <c r="M522" s="153"/>
      <c r="N522" s="153"/>
      <c r="O522" s="132"/>
    </row>
    <row r="523" spans="3:15" ht="15" customHeight="1" x14ac:dyDescent="0.2">
      <c r="C523" s="132"/>
      <c r="D523" s="157"/>
      <c r="E523" s="158"/>
      <c r="F523" s="159"/>
      <c r="G523" s="157"/>
      <c r="H523" s="132"/>
      <c r="I523" s="132"/>
      <c r="J523" s="153"/>
      <c r="K523" s="153"/>
      <c r="L523" s="153"/>
      <c r="M523" s="153"/>
      <c r="N523" s="153"/>
      <c r="O523" s="132"/>
    </row>
    <row r="524" spans="3:15" ht="15" customHeight="1" x14ac:dyDescent="0.2">
      <c r="C524" s="132"/>
      <c r="D524" s="157"/>
      <c r="E524" s="158"/>
      <c r="F524" s="159"/>
      <c r="G524" s="157"/>
      <c r="H524" s="132"/>
      <c r="I524" s="132"/>
      <c r="J524" s="153"/>
      <c r="K524" s="153"/>
      <c r="L524" s="153"/>
      <c r="M524" s="153"/>
      <c r="N524" s="153"/>
      <c r="O524" s="132"/>
    </row>
    <row r="525" spans="3:15" ht="15" customHeight="1" x14ac:dyDescent="0.2">
      <c r="C525" s="132"/>
      <c r="D525" s="157"/>
      <c r="E525" s="158"/>
      <c r="F525" s="159"/>
      <c r="G525" s="157"/>
      <c r="H525" s="132"/>
      <c r="I525" s="132"/>
      <c r="J525" s="153"/>
      <c r="K525" s="153"/>
      <c r="L525" s="153"/>
      <c r="M525" s="153"/>
      <c r="N525" s="153"/>
      <c r="O525" s="132"/>
    </row>
    <row r="526" spans="3:15" ht="15" customHeight="1" x14ac:dyDescent="0.2">
      <c r="C526" s="132"/>
      <c r="D526" s="157"/>
      <c r="E526" s="158"/>
      <c r="F526" s="159"/>
      <c r="G526" s="157"/>
      <c r="H526" s="132"/>
      <c r="I526" s="132"/>
      <c r="J526" s="153"/>
      <c r="K526" s="153"/>
      <c r="L526" s="153"/>
      <c r="M526" s="153"/>
      <c r="N526" s="153"/>
      <c r="O526" s="132"/>
    </row>
    <row r="527" spans="3:15" ht="15" customHeight="1" x14ac:dyDescent="0.2">
      <c r="C527" s="132"/>
      <c r="D527" s="157"/>
      <c r="E527" s="158"/>
      <c r="F527" s="159"/>
      <c r="G527" s="157"/>
      <c r="H527" s="132"/>
      <c r="I527" s="132"/>
      <c r="J527" s="153"/>
      <c r="K527" s="153"/>
      <c r="L527" s="153"/>
      <c r="M527" s="153"/>
      <c r="N527" s="153"/>
      <c r="O527" s="132"/>
    </row>
    <row r="528" spans="3:15" ht="15" customHeight="1" x14ac:dyDescent="0.2">
      <c r="C528" s="132"/>
      <c r="D528" s="157"/>
      <c r="E528" s="158"/>
      <c r="F528" s="159"/>
      <c r="G528" s="157"/>
      <c r="H528" s="132"/>
      <c r="I528" s="132"/>
      <c r="J528" s="153"/>
      <c r="K528" s="153"/>
      <c r="L528" s="153"/>
      <c r="M528" s="153"/>
      <c r="N528" s="153"/>
      <c r="O528" s="132"/>
    </row>
    <row r="529" spans="3:15" ht="15" customHeight="1" x14ac:dyDescent="0.2">
      <c r="C529" s="132"/>
      <c r="D529" s="157"/>
      <c r="E529" s="158"/>
      <c r="F529" s="159"/>
      <c r="G529" s="157"/>
      <c r="H529" s="132"/>
      <c r="I529" s="132"/>
      <c r="J529" s="153"/>
      <c r="K529" s="153"/>
      <c r="L529" s="153"/>
      <c r="M529" s="153"/>
      <c r="N529" s="153"/>
      <c r="O529" s="132"/>
    </row>
    <row r="530" spans="3:15" ht="15" customHeight="1" x14ac:dyDescent="0.2">
      <c r="C530" s="132"/>
      <c r="D530" s="157"/>
      <c r="E530" s="158"/>
      <c r="F530" s="159"/>
      <c r="G530" s="157"/>
      <c r="H530" s="132"/>
      <c r="I530" s="132"/>
      <c r="J530" s="153"/>
      <c r="K530" s="153"/>
      <c r="L530" s="153"/>
      <c r="M530" s="153"/>
      <c r="N530" s="153"/>
      <c r="O530" s="132"/>
    </row>
    <row r="531" spans="3:15" ht="15" customHeight="1" x14ac:dyDescent="0.2">
      <c r="C531" s="132"/>
      <c r="D531" s="157"/>
      <c r="E531" s="158"/>
      <c r="F531" s="159"/>
      <c r="G531" s="157"/>
      <c r="H531" s="132"/>
      <c r="I531" s="132"/>
      <c r="J531" s="153"/>
      <c r="K531" s="153"/>
      <c r="L531" s="153"/>
      <c r="M531" s="153"/>
      <c r="N531" s="153"/>
      <c r="O531" s="132"/>
    </row>
    <row r="532" spans="3:15" ht="15" customHeight="1" x14ac:dyDescent="0.2">
      <c r="C532" s="132"/>
      <c r="D532" s="157"/>
      <c r="E532" s="158"/>
      <c r="F532" s="159"/>
      <c r="G532" s="157"/>
      <c r="H532" s="132"/>
      <c r="I532" s="132"/>
      <c r="J532" s="153"/>
      <c r="K532" s="153"/>
      <c r="L532" s="153"/>
      <c r="M532" s="153"/>
      <c r="N532" s="153"/>
      <c r="O532" s="132"/>
    </row>
    <row r="533" spans="3:15" ht="15" customHeight="1" x14ac:dyDescent="0.2">
      <c r="C533" s="132"/>
      <c r="D533" s="157"/>
      <c r="E533" s="158"/>
      <c r="F533" s="159"/>
      <c r="G533" s="157"/>
      <c r="H533" s="132"/>
      <c r="I533" s="132"/>
      <c r="J533" s="153"/>
      <c r="K533" s="153"/>
      <c r="L533" s="153"/>
      <c r="M533" s="153"/>
      <c r="N533" s="153"/>
      <c r="O533" s="132"/>
    </row>
    <row r="534" spans="3:15" ht="15" customHeight="1" x14ac:dyDescent="0.2">
      <c r="C534" s="132"/>
      <c r="D534" s="157"/>
      <c r="E534" s="158"/>
      <c r="F534" s="159"/>
      <c r="G534" s="157"/>
      <c r="H534" s="132"/>
      <c r="I534" s="132"/>
      <c r="J534" s="153"/>
      <c r="K534" s="153"/>
      <c r="L534" s="153"/>
      <c r="M534" s="153"/>
      <c r="N534" s="153"/>
      <c r="O534" s="132"/>
    </row>
    <row r="535" spans="3:15" ht="15" customHeight="1" x14ac:dyDescent="0.2">
      <c r="C535" s="132"/>
      <c r="D535" s="157"/>
      <c r="E535" s="158"/>
      <c r="F535" s="159"/>
      <c r="G535" s="157"/>
      <c r="H535" s="132"/>
      <c r="I535" s="132"/>
      <c r="J535" s="153"/>
      <c r="K535" s="153"/>
      <c r="L535" s="153"/>
      <c r="M535" s="153"/>
      <c r="N535" s="153"/>
      <c r="O535" s="132"/>
    </row>
    <row r="536" spans="3:15" ht="15" customHeight="1" x14ac:dyDescent="0.2">
      <c r="C536" s="132"/>
      <c r="D536" s="157"/>
      <c r="E536" s="158"/>
      <c r="F536" s="159"/>
      <c r="G536" s="157"/>
      <c r="H536" s="132"/>
      <c r="I536" s="132"/>
      <c r="J536" s="153"/>
      <c r="K536" s="153"/>
      <c r="L536" s="153"/>
      <c r="M536" s="153"/>
      <c r="N536" s="153"/>
      <c r="O536" s="132"/>
    </row>
    <row r="537" spans="3:15" ht="15" customHeight="1" x14ac:dyDescent="0.2">
      <c r="C537" s="132"/>
      <c r="D537" s="157"/>
      <c r="E537" s="158"/>
      <c r="F537" s="159"/>
      <c r="G537" s="157"/>
      <c r="H537" s="132"/>
      <c r="I537" s="132"/>
      <c r="J537" s="153"/>
      <c r="K537" s="153"/>
      <c r="L537" s="153"/>
      <c r="M537" s="153"/>
      <c r="N537" s="153"/>
      <c r="O537" s="132"/>
    </row>
    <row r="538" spans="3:15" ht="15" customHeight="1" x14ac:dyDescent="0.2">
      <c r="C538" s="132"/>
      <c r="D538" s="157"/>
      <c r="E538" s="158"/>
      <c r="F538" s="159"/>
      <c r="G538" s="157"/>
      <c r="H538" s="132"/>
      <c r="I538" s="132"/>
      <c r="J538" s="153"/>
      <c r="K538" s="153"/>
      <c r="L538" s="153"/>
      <c r="M538" s="153"/>
      <c r="N538" s="153"/>
      <c r="O538" s="132"/>
    </row>
    <row r="539" spans="3:15" ht="15" customHeight="1" x14ac:dyDescent="0.2">
      <c r="C539" s="132"/>
      <c r="D539" s="157"/>
      <c r="E539" s="158"/>
      <c r="F539" s="159"/>
      <c r="G539" s="157"/>
      <c r="H539" s="132"/>
      <c r="I539" s="132"/>
      <c r="J539" s="153"/>
      <c r="K539" s="153"/>
      <c r="L539" s="153"/>
      <c r="M539" s="153"/>
      <c r="N539" s="153"/>
      <c r="O539" s="132"/>
    </row>
    <row r="540" spans="3:15" ht="15" customHeight="1" x14ac:dyDescent="0.2">
      <c r="C540" s="132"/>
      <c r="D540" s="157"/>
      <c r="E540" s="158"/>
      <c r="F540" s="159"/>
      <c r="G540" s="157"/>
      <c r="H540" s="132"/>
      <c r="I540" s="132"/>
      <c r="J540" s="153"/>
      <c r="K540" s="153"/>
      <c r="L540" s="153"/>
      <c r="M540" s="153"/>
      <c r="N540" s="153"/>
      <c r="O540" s="132"/>
    </row>
    <row r="541" spans="3:15" ht="15" customHeight="1" x14ac:dyDescent="0.2">
      <c r="C541" s="132"/>
      <c r="D541" s="157"/>
      <c r="E541" s="158"/>
      <c r="F541" s="159"/>
      <c r="G541" s="157"/>
      <c r="H541" s="132"/>
      <c r="I541" s="132"/>
      <c r="J541" s="153"/>
      <c r="K541" s="153"/>
      <c r="L541" s="153"/>
      <c r="M541" s="153"/>
      <c r="N541" s="153"/>
      <c r="O541" s="132"/>
    </row>
    <row r="542" spans="3:15" ht="15" customHeight="1" x14ac:dyDescent="0.2">
      <c r="C542" s="132"/>
      <c r="D542" s="157"/>
      <c r="E542" s="158"/>
      <c r="F542" s="159"/>
      <c r="G542" s="157"/>
      <c r="H542" s="132"/>
      <c r="I542" s="132"/>
      <c r="J542" s="153"/>
      <c r="K542" s="153"/>
      <c r="L542" s="153"/>
      <c r="M542" s="153"/>
      <c r="N542" s="153"/>
      <c r="O542" s="132"/>
    </row>
    <row r="543" spans="3:15" ht="15" customHeight="1" x14ac:dyDescent="0.2">
      <c r="C543" s="132"/>
      <c r="D543" s="157"/>
      <c r="E543" s="158"/>
      <c r="F543" s="159"/>
      <c r="G543" s="157"/>
      <c r="H543" s="132"/>
      <c r="I543" s="132"/>
      <c r="J543" s="153"/>
      <c r="K543" s="153"/>
      <c r="L543" s="153"/>
      <c r="M543" s="153"/>
      <c r="N543" s="153"/>
      <c r="O543" s="132"/>
    </row>
    <row r="544" spans="3:15" ht="15" customHeight="1" x14ac:dyDescent="0.2">
      <c r="C544" s="132"/>
      <c r="D544" s="157"/>
      <c r="E544" s="158"/>
      <c r="F544" s="159"/>
      <c r="G544" s="157"/>
      <c r="H544" s="132"/>
      <c r="I544" s="132"/>
      <c r="J544" s="153"/>
      <c r="K544" s="153"/>
      <c r="L544" s="153"/>
      <c r="M544" s="153"/>
      <c r="N544" s="153"/>
      <c r="O544" s="132"/>
    </row>
    <row r="545" spans="3:15" ht="15" customHeight="1" x14ac:dyDescent="0.2">
      <c r="C545" s="132"/>
      <c r="D545" s="157"/>
      <c r="E545" s="158"/>
      <c r="F545" s="159"/>
      <c r="G545" s="157"/>
      <c r="H545" s="132"/>
      <c r="I545" s="132"/>
      <c r="J545" s="153"/>
      <c r="K545" s="153"/>
      <c r="L545" s="153"/>
      <c r="M545" s="153"/>
      <c r="N545" s="153"/>
      <c r="O545" s="132"/>
    </row>
    <row r="546" spans="3:15" ht="15" customHeight="1" x14ac:dyDescent="0.2">
      <c r="C546" s="132"/>
      <c r="D546" s="157"/>
      <c r="E546" s="158"/>
      <c r="F546" s="159"/>
      <c r="G546" s="157"/>
      <c r="H546" s="132"/>
      <c r="I546" s="132"/>
      <c r="J546" s="153"/>
      <c r="K546" s="153"/>
      <c r="L546" s="153"/>
      <c r="M546" s="153"/>
      <c r="N546" s="153"/>
      <c r="O546" s="132"/>
    </row>
    <row r="547" spans="3:15" ht="15" customHeight="1" x14ac:dyDescent="0.2">
      <c r="C547" s="132"/>
      <c r="D547" s="157"/>
      <c r="E547" s="158"/>
      <c r="F547" s="159"/>
      <c r="G547" s="157"/>
      <c r="H547" s="132"/>
      <c r="I547" s="132"/>
      <c r="J547" s="153"/>
      <c r="K547" s="153"/>
      <c r="L547" s="153"/>
      <c r="M547" s="153"/>
      <c r="N547" s="153"/>
      <c r="O547" s="132"/>
    </row>
    <row r="548" spans="3:15" ht="15" customHeight="1" x14ac:dyDescent="0.2">
      <c r="C548" s="132"/>
      <c r="D548" s="157"/>
      <c r="E548" s="158"/>
      <c r="F548" s="159"/>
      <c r="G548" s="157"/>
      <c r="H548" s="132"/>
      <c r="I548" s="132"/>
      <c r="J548" s="153"/>
      <c r="K548" s="153"/>
      <c r="L548" s="153"/>
      <c r="M548" s="153"/>
      <c r="N548" s="153"/>
      <c r="O548" s="132"/>
    </row>
    <row r="549" spans="3:15" ht="15" customHeight="1" x14ac:dyDescent="0.2">
      <c r="C549" s="132"/>
      <c r="D549" s="157"/>
      <c r="E549" s="158"/>
      <c r="F549" s="159"/>
      <c r="G549" s="157"/>
      <c r="H549" s="132"/>
      <c r="I549" s="132"/>
      <c r="J549" s="153"/>
      <c r="K549" s="153"/>
      <c r="L549" s="153"/>
      <c r="M549" s="153"/>
      <c r="N549" s="153"/>
      <c r="O549" s="132"/>
    </row>
    <row r="550" spans="3:15" ht="15" customHeight="1" x14ac:dyDescent="0.2">
      <c r="C550" s="132"/>
      <c r="D550" s="157"/>
      <c r="E550" s="158"/>
      <c r="F550" s="159"/>
      <c r="G550" s="157"/>
      <c r="H550" s="132"/>
      <c r="I550" s="132"/>
      <c r="J550" s="153"/>
      <c r="K550" s="153"/>
      <c r="L550" s="153"/>
      <c r="M550" s="153"/>
      <c r="N550" s="153"/>
      <c r="O550" s="132"/>
    </row>
    <row r="551" spans="3:15" ht="15" customHeight="1" x14ac:dyDescent="0.2">
      <c r="C551" s="132"/>
      <c r="D551" s="157"/>
      <c r="E551" s="158"/>
      <c r="F551" s="159"/>
      <c r="G551" s="157"/>
      <c r="H551" s="132"/>
      <c r="I551" s="132"/>
      <c r="J551" s="153"/>
      <c r="K551" s="153"/>
      <c r="L551" s="153"/>
      <c r="M551" s="153"/>
      <c r="N551" s="153"/>
      <c r="O551" s="132"/>
    </row>
    <row r="552" spans="3:15" ht="15" customHeight="1" x14ac:dyDescent="0.2">
      <c r="C552" s="132"/>
      <c r="D552" s="157"/>
      <c r="E552" s="158"/>
      <c r="F552" s="159"/>
      <c r="G552" s="157"/>
      <c r="H552" s="132"/>
      <c r="I552" s="132"/>
      <c r="J552" s="153"/>
      <c r="K552" s="153"/>
      <c r="L552" s="153"/>
      <c r="M552" s="153"/>
      <c r="N552" s="153"/>
      <c r="O552" s="132"/>
    </row>
    <row r="553" spans="3:15" ht="15" customHeight="1" x14ac:dyDescent="0.2">
      <c r="C553" s="132"/>
      <c r="D553" s="157"/>
      <c r="E553" s="158"/>
      <c r="F553" s="159"/>
      <c r="G553" s="157"/>
      <c r="H553" s="132"/>
      <c r="I553" s="132"/>
      <c r="J553" s="153"/>
      <c r="K553" s="153"/>
      <c r="L553" s="153"/>
      <c r="M553" s="153"/>
      <c r="N553" s="153"/>
      <c r="O553" s="132"/>
    </row>
    <row r="554" spans="3:15" ht="15" customHeight="1" x14ac:dyDescent="0.2">
      <c r="C554" s="132"/>
      <c r="D554" s="157"/>
      <c r="E554" s="158"/>
      <c r="F554" s="159"/>
      <c r="G554" s="157"/>
      <c r="H554" s="132"/>
      <c r="I554" s="132"/>
      <c r="J554" s="153"/>
      <c r="K554" s="153"/>
      <c r="L554" s="153"/>
      <c r="M554" s="153"/>
      <c r="N554" s="153"/>
      <c r="O554" s="132"/>
    </row>
    <row r="555" spans="3:15" ht="15" customHeight="1" x14ac:dyDescent="0.2">
      <c r="C555" s="132"/>
      <c r="D555" s="157"/>
      <c r="E555" s="158"/>
      <c r="F555" s="159"/>
      <c r="G555" s="157"/>
      <c r="H555" s="132"/>
      <c r="I555" s="132"/>
      <c r="J555" s="153"/>
      <c r="K555" s="153"/>
      <c r="L555" s="153"/>
      <c r="M555" s="153"/>
      <c r="N555" s="153"/>
      <c r="O555" s="132"/>
    </row>
    <row r="556" spans="3:15" ht="15" customHeight="1" x14ac:dyDescent="0.2">
      <c r="C556" s="132"/>
      <c r="D556" s="157"/>
      <c r="E556" s="158"/>
      <c r="F556" s="159"/>
      <c r="G556" s="157"/>
      <c r="H556" s="132"/>
      <c r="I556" s="132"/>
      <c r="J556" s="153"/>
      <c r="K556" s="153"/>
      <c r="L556" s="153"/>
      <c r="M556" s="153"/>
      <c r="N556" s="153"/>
      <c r="O556" s="132"/>
    </row>
    <row r="557" spans="3:15" ht="15" customHeight="1" x14ac:dyDescent="0.2">
      <c r="C557" s="132"/>
      <c r="D557" s="157"/>
      <c r="E557" s="158"/>
      <c r="F557" s="159"/>
      <c r="G557" s="157"/>
      <c r="H557" s="132"/>
      <c r="I557" s="132"/>
      <c r="J557" s="153"/>
      <c r="K557" s="153"/>
      <c r="L557" s="153"/>
      <c r="M557" s="153"/>
      <c r="N557" s="153"/>
      <c r="O557" s="132"/>
    </row>
    <row r="558" spans="3:15" ht="15" customHeight="1" x14ac:dyDescent="0.2">
      <c r="C558" s="132"/>
      <c r="D558" s="157"/>
      <c r="E558" s="158"/>
      <c r="F558" s="159"/>
      <c r="G558" s="157"/>
      <c r="H558" s="132"/>
      <c r="I558" s="132"/>
      <c r="J558" s="153"/>
      <c r="K558" s="153"/>
      <c r="L558" s="153"/>
      <c r="M558" s="153"/>
      <c r="N558" s="153"/>
      <c r="O558" s="132"/>
    </row>
    <row r="559" spans="3:15" ht="15" customHeight="1" x14ac:dyDescent="0.2">
      <c r="C559" s="132"/>
      <c r="D559" s="157"/>
      <c r="E559" s="158"/>
      <c r="F559" s="159"/>
      <c r="G559" s="157"/>
      <c r="H559" s="132"/>
      <c r="I559" s="132"/>
      <c r="J559" s="153"/>
      <c r="K559" s="153"/>
      <c r="L559" s="153"/>
      <c r="M559" s="153"/>
      <c r="N559" s="153"/>
      <c r="O559" s="132"/>
    </row>
    <row r="560" spans="3:15" ht="15" customHeight="1" x14ac:dyDescent="0.2">
      <c r="C560" s="132"/>
      <c r="D560" s="157"/>
      <c r="E560" s="158"/>
      <c r="F560" s="159"/>
      <c r="G560" s="157"/>
      <c r="H560" s="132"/>
      <c r="I560" s="132"/>
      <c r="J560" s="153"/>
      <c r="K560" s="153"/>
      <c r="L560" s="153"/>
      <c r="M560" s="153"/>
      <c r="N560" s="153"/>
      <c r="O560" s="132"/>
    </row>
    <row r="561" spans="3:15" ht="15" customHeight="1" x14ac:dyDescent="0.2">
      <c r="C561" s="132"/>
      <c r="D561" s="157"/>
      <c r="E561" s="158"/>
      <c r="F561" s="159"/>
      <c r="G561" s="157"/>
      <c r="H561" s="132"/>
      <c r="I561" s="132"/>
      <c r="J561" s="153"/>
      <c r="K561" s="153"/>
      <c r="L561" s="153"/>
      <c r="M561" s="153"/>
      <c r="N561" s="153"/>
      <c r="O561" s="132"/>
    </row>
    <row r="562" spans="3:15" ht="15" customHeight="1" x14ac:dyDescent="0.2">
      <c r="C562" s="132"/>
      <c r="D562" s="157"/>
      <c r="E562" s="158"/>
      <c r="F562" s="159"/>
      <c r="G562" s="157"/>
      <c r="H562" s="132"/>
      <c r="I562" s="132"/>
      <c r="J562" s="153"/>
      <c r="K562" s="153"/>
      <c r="L562" s="153"/>
      <c r="M562" s="153"/>
      <c r="N562" s="153"/>
      <c r="O562" s="132"/>
    </row>
    <row r="563" spans="3:15" ht="15" customHeight="1" x14ac:dyDescent="0.2">
      <c r="C563" s="132"/>
      <c r="D563" s="157"/>
      <c r="E563" s="158"/>
      <c r="F563" s="159"/>
      <c r="G563" s="157"/>
      <c r="H563" s="132"/>
      <c r="I563" s="132"/>
      <c r="J563" s="153"/>
      <c r="K563" s="153"/>
      <c r="L563" s="153"/>
      <c r="M563" s="153"/>
      <c r="N563" s="153"/>
      <c r="O563" s="132"/>
    </row>
    <row r="564" spans="3:15" ht="15" customHeight="1" x14ac:dyDescent="0.2">
      <c r="C564" s="132"/>
      <c r="D564" s="157"/>
      <c r="E564" s="158"/>
      <c r="F564" s="159"/>
      <c r="G564" s="157"/>
      <c r="H564" s="132"/>
      <c r="I564" s="132"/>
      <c r="J564" s="153"/>
      <c r="K564" s="153"/>
      <c r="L564" s="153"/>
      <c r="M564" s="153"/>
      <c r="N564" s="153"/>
      <c r="O564" s="132"/>
    </row>
    <row r="565" spans="3:15" ht="15" customHeight="1" x14ac:dyDescent="0.2">
      <c r="C565" s="132"/>
      <c r="D565" s="157"/>
      <c r="E565" s="158"/>
      <c r="F565" s="159"/>
      <c r="G565" s="157"/>
      <c r="H565" s="132"/>
      <c r="I565" s="132"/>
      <c r="J565" s="153"/>
      <c r="K565" s="153"/>
      <c r="L565" s="153"/>
      <c r="M565" s="153"/>
      <c r="N565" s="153"/>
      <c r="O565" s="132"/>
    </row>
    <row r="566" spans="3:15" ht="15" customHeight="1" x14ac:dyDescent="0.2">
      <c r="C566" s="132"/>
      <c r="D566" s="157"/>
      <c r="E566" s="158"/>
      <c r="F566" s="159"/>
      <c r="G566" s="157"/>
      <c r="H566" s="132"/>
      <c r="I566" s="132"/>
      <c r="J566" s="153"/>
      <c r="K566" s="153"/>
      <c r="L566" s="153"/>
      <c r="M566" s="153"/>
      <c r="N566" s="153"/>
      <c r="O566" s="132"/>
    </row>
    <row r="567" spans="3:15" ht="15" customHeight="1" x14ac:dyDescent="0.2">
      <c r="C567" s="132"/>
      <c r="D567" s="157"/>
      <c r="E567" s="158"/>
      <c r="F567" s="159"/>
      <c r="G567" s="157"/>
      <c r="H567" s="132"/>
      <c r="I567" s="132"/>
      <c r="J567" s="153"/>
      <c r="K567" s="153"/>
      <c r="L567" s="153"/>
      <c r="M567" s="153"/>
      <c r="N567" s="153"/>
      <c r="O567" s="132"/>
    </row>
    <row r="568" spans="3:15" ht="15" customHeight="1" x14ac:dyDescent="0.2">
      <c r="C568" s="132"/>
      <c r="D568" s="157"/>
      <c r="E568" s="158"/>
      <c r="F568" s="159"/>
      <c r="G568" s="157"/>
      <c r="H568" s="132"/>
      <c r="I568" s="132"/>
      <c r="J568" s="153"/>
      <c r="K568" s="153"/>
      <c r="L568" s="153"/>
      <c r="M568" s="153"/>
      <c r="N568" s="153"/>
      <c r="O568" s="132"/>
    </row>
    <row r="569" spans="3:15" ht="15" customHeight="1" x14ac:dyDescent="0.2">
      <c r="C569" s="132"/>
      <c r="D569" s="157"/>
      <c r="E569" s="158"/>
      <c r="F569" s="159"/>
      <c r="G569" s="157"/>
      <c r="H569" s="132"/>
      <c r="I569" s="132"/>
      <c r="J569" s="153"/>
      <c r="K569" s="153"/>
      <c r="L569" s="153"/>
      <c r="M569" s="153"/>
      <c r="N569" s="153"/>
      <c r="O569" s="132"/>
    </row>
    <row r="570" spans="3:15" ht="15" customHeight="1" x14ac:dyDescent="0.2">
      <c r="C570" s="132"/>
      <c r="D570" s="157"/>
      <c r="E570" s="158"/>
      <c r="F570" s="159"/>
      <c r="G570" s="157"/>
      <c r="H570" s="132"/>
      <c r="I570" s="132"/>
      <c r="J570" s="153"/>
      <c r="K570" s="153"/>
      <c r="L570" s="153"/>
      <c r="M570" s="153"/>
      <c r="N570" s="153"/>
      <c r="O570" s="132"/>
    </row>
    <row r="571" spans="3:15" ht="15" customHeight="1" x14ac:dyDescent="0.2">
      <c r="C571" s="132"/>
      <c r="D571" s="157"/>
      <c r="E571" s="158"/>
      <c r="F571" s="159"/>
      <c r="G571" s="157"/>
      <c r="H571" s="132"/>
      <c r="I571" s="132"/>
      <c r="J571" s="153"/>
      <c r="K571" s="153"/>
      <c r="L571" s="153"/>
      <c r="M571" s="153"/>
      <c r="N571" s="153"/>
      <c r="O571" s="132"/>
    </row>
    <row r="572" spans="3:15" ht="15" customHeight="1" x14ac:dyDescent="0.2">
      <c r="C572" s="132"/>
      <c r="D572" s="157"/>
      <c r="E572" s="158"/>
      <c r="F572" s="159"/>
      <c r="G572" s="157"/>
      <c r="H572" s="132"/>
      <c r="I572" s="132"/>
      <c r="J572" s="153"/>
      <c r="K572" s="153"/>
      <c r="L572" s="153"/>
      <c r="M572" s="153"/>
      <c r="N572" s="153"/>
      <c r="O572" s="132"/>
    </row>
    <row r="573" spans="3:15" ht="15" customHeight="1" x14ac:dyDescent="0.2">
      <c r="C573" s="132"/>
      <c r="D573" s="157"/>
      <c r="E573" s="158"/>
      <c r="F573" s="159"/>
      <c r="G573" s="157"/>
      <c r="H573" s="132"/>
      <c r="I573" s="132"/>
      <c r="J573" s="153"/>
      <c r="K573" s="153"/>
      <c r="L573" s="153"/>
      <c r="M573" s="153"/>
      <c r="N573" s="153"/>
      <c r="O573" s="132"/>
    </row>
    <row r="574" spans="3:15" ht="15" customHeight="1" x14ac:dyDescent="0.2">
      <c r="C574" s="132"/>
      <c r="D574" s="157"/>
      <c r="E574" s="158"/>
      <c r="F574" s="159"/>
      <c r="G574" s="157"/>
      <c r="H574" s="132"/>
      <c r="I574" s="132"/>
      <c r="J574" s="153"/>
      <c r="K574" s="153"/>
      <c r="L574" s="153"/>
      <c r="M574" s="153"/>
      <c r="N574" s="153"/>
      <c r="O574" s="132"/>
    </row>
    <row r="575" spans="3:15" ht="15" customHeight="1" x14ac:dyDescent="0.2">
      <c r="C575" s="132"/>
      <c r="D575" s="157"/>
      <c r="E575" s="158"/>
      <c r="F575" s="159"/>
      <c r="G575" s="157"/>
      <c r="H575" s="132"/>
      <c r="I575" s="132"/>
      <c r="J575" s="153"/>
      <c r="K575" s="153"/>
      <c r="L575" s="153"/>
      <c r="M575" s="153"/>
      <c r="N575" s="153"/>
      <c r="O575" s="132"/>
    </row>
    <row r="576" spans="3:15" ht="15" customHeight="1" x14ac:dyDescent="0.2">
      <c r="C576" s="132"/>
      <c r="D576" s="157"/>
      <c r="E576" s="158"/>
      <c r="F576" s="159"/>
      <c r="G576" s="157"/>
      <c r="H576" s="132"/>
      <c r="I576" s="132"/>
      <c r="J576" s="153"/>
      <c r="K576" s="153"/>
      <c r="L576" s="153"/>
      <c r="M576" s="153"/>
      <c r="N576" s="153"/>
      <c r="O576" s="132"/>
    </row>
    <row r="577" spans="3:15" ht="15" customHeight="1" x14ac:dyDescent="0.2">
      <c r="C577" s="132"/>
      <c r="D577" s="157"/>
      <c r="E577" s="158"/>
      <c r="F577" s="159"/>
      <c r="G577" s="157"/>
      <c r="H577" s="132"/>
      <c r="I577" s="132"/>
      <c r="J577" s="153"/>
      <c r="K577" s="153"/>
      <c r="L577" s="153"/>
      <c r="M577" s="153"/>
      <c r="N577" s="153"/>
      <c r="O577" s="132"/>
    </row>
    <row r="578" spans="3:15" ht="15" customHeight="1" x14ac:dyDescent="0.2">
      <c r="C578" s="132"/>
      <c r="D578" s="157"/>
      <c r="E578" s="158"/>
      <c r="F578" s="159"/>
      <c r="G578" s="157"/>
      <c r="H578" s="132"/>
      <c r="I578" s="132"/>
      <c r="J578" s="153"/>
      <c r="K578" s="153"/>
      <c r="L578" s="153"/>
      <c r="M578" s="153"/>
      <c r="N578" s="153"/>
      <c r="O578" s="132"/>
    </row>
    <row r="579" spans="3:15" ht="15" customHeight="1" x14ac:dyDescent="0.2">
      <c r="C579" s="132"/>
      <c r="D579" s="157"/>
      <c r="E579" s="158"/>
      <c r="F579" s="159"/>
      <c r="G579" s="157"/>
      <c r="H579" s="132"/>
      <c r="I579" s="132"/>
      <c r="J579" s="153"/>
      <c r="K579" s="153"/>
      <c r="L579" s="153"/>
      <c r="M579" s="153"/>
      <c r="N579" s="153"/>
      <c r="O579" s="132"/>
    </row>
    <row r="580" spans="3:15" ht="15" customHeight="1" x14ac:dyDescent="0.2">
      <c r="C580" s="132"/>
      <c r="D580" s="157"/>
      <c r="E580" s="158"/>
      <c r="F580" s="159"/>
      <c r="G580" s="157"/>
      <c r="H580" s="132"/>
      <c r="I580" s="132"/>
      <c r="J580" s="153"/>
      <c r="K580" s="153"/>
      <c r="L580" s="153"/>
      <c r="M580" s="153"/>
      <c r="N580" s="153"/>
      <c r="O580" s="132"/>
    </row>
    <row r="581" spans="3:15" ht="15" customHeight="1" x14ac:dyDescent="0.2">
      <c r="C581" s="132"/>
      <c r="D581" s="157"/>
      <c r="E581" s="158"/>
      <c r="F581" s="159"/>
      <c r="G581" s="157"/>
      <c r="H581" s="132"/>
      <c r="I581" s="132"/>
      <c r="J581" s="153"/>
      <c r="K581" s="153"/>
      <c r="L581" s="153"/>
      <c r="M581" s="153"/>
      <c r="N581" s="153"/>
      <c r="O581" s="132"/>
    </row>
    <row r="582" spans="3:15" ht="15" customHeight="1" x14ac:dyDescent="0.2">
      <c r="C582" s="132"/>
      <c r="D582" s="157"/>
      <c r="E582" s="158"/>
      <c r="F582" s="159"/>
      <c r="G582" s="157"/>
      <c r="H582" s="132"/>
      <c r="I582" s="132"/>
      <c r="J582" s="153"/>
      <c r="K582" s="153"/>
      <c r="L582" s="153"/>
      <c r="M582" s="153"/>
      <c r="N582" s="153"/>
      <c r="O582" s="132"/>
    </row>
    <row r="583" spans="3:15" ht="15" customHeight="1" x14ac:dyDescent="0.2">
      <c r="C583" s="132"/>
      <c r="D583" s="157"/>
      <c r="E583" s="158"/>
      <c r="F583" s="159"/>
      <c r="G583" s="157"/>
      <c r="H583" s="132"/>
      <c r="I583" s="132"/>
      <c r="J583" s="153"/>
      <c r="K583" s="153"/>
      <c r="L583" s="153"/>
      <c r="M583" s="153"/>
      <c r="N583" s="153"/>
      <c r="O583" s="132"/>
    </row>
    <row r="584" spans="3:15" ht="15" customHeight="1" x14ac:dyDescent="0.2">
      <c r="C584" s="132"/>
      <c r="D584" s="157"/>
      <c r="E584" s="158"/>
      <c r="F584" s="159"/>
      <c r="G584" s="157"/>
      <c r="H584" s="132"/>
      <c r="I584" s="132"/>
      <c r="J584" s="153"/>
      <c r="K584" s="153"/>
      <c r="L584" s="153"/>
      <c r="M584" s="153"/>
      <c r="N584" s="153"/>
      <c r="O584" s="132"/>
    </row>
    <row r="585" spans="3:15" ht="15" customHeight="1" x14ac:dyDescent="0.2">
      <c r="C585" s="132"/>
      <c r="D585" s="157"/>
      <c r="E585" s="158"/>
      <c r="F585" s="159"/>
      <c r="G585" s="157"/>
      <c r="H585" s="132"/>
      <c r="I585" s="132"/>
      <c r="J585" s="153"/>
      <c r="K585" s="153"/>
      <c r="L585" s="153"/>
      <c r="M585" s="153"/>
      <c r="N585" s="153"/>
      <c r="O585" s="132"/>
    </row>
    <row r="586" spans="3:15" ht="15" customHeight="1" x14ac:dyDescent="0.2">
      <c r="C586" s="132"/>
      <c r="D586" s="157"/>
      <c r="E586" s="158"/>
      <c r="F586" s="159"/>
      <c r="G586" s="157"/>
      <c r="H586" s="132"/>
      <c r="I586" s="132"/>
      <c r="J586" s="153"/>
      <c r="K586" s="153"/>
      <c r="L586" s="153"/>
      <c r="M586" s="153"/>
      <c r="N586" s="153"/>
      <c r="O586" s="132"/>
    </row>
    <row r="587" spans="3:15" ht="15" customHeight="1" x14ac:dyDescent="0.2">
      <c r="C587" s="132"/>
      <c r="D587" s="157"/>
      <c r="E587" s="158"/>
      <c r="F587" s="159"/>
      <c r="G587" s="157"/>
      <c r="H587" s="132"/>
      <c r="I587" s="132"/>
      <c r="J587" s="153"/>
      <c r="K587" s="153"/>
      <c r="L587" s="153"/>
      <c r="M587" s="153"/>
      <c r="N587" s="153"/>
      <c r="O587" s="132"/>
    </row>
    <row r="588" spans="3:15" ht="15" customHeight="1" x14ac:dyDescent="0.2">
      <c r="C588" s="132"/>
      <c r="D588" s="157"/>
      <c r="E588" s="158"/>
      <c r="F588" s="159"/>
      <c r="G588" s="157"/>
      <c r="H588" s="132"/>
      <c r="I588" s="132"/>
      <c r="J588" s="153"/>
      <c r="K588" s="153"/>
      <c r="L588" s="153"/>
      <c r="M588" s="153"/>
      <c r="N588" s="153"/>
      <c r="O588" s="132"/>
    </row>
    <row r="589" spans="3:15" ht="15" customHeight="1" x14ac:dyDescent="0.2">
      <c r="C589" s="132"/>
      <c r="D589" s="157"/>
      <c r="E589" s="158"/>
      <c r="F589" s="159"/>
      <c r="G589" s="157"/>
      <c r="H589" s="132"/>
      <c r="I589" s="132"/>
      <c r="J589" s="153"/>
      <c r="K589" s="153"/>
      <c r="L589" s="153"/>
      <c r="M589" s="153"/>
      <c r="N589" s="153"/>
      <c r="O589" s="132"/>
    </row>
    <row r="590" spans="3:15" ht="15" customHeight="1" x14ac:dyDescent="0.2">
      <c r="C590" s="132"/>
      <c r="D590" s="157"/>
      <c r="E590" s="158"/>
      <c r="F590" s="159"/>
      <c r="G590" s="157"/>
      <c r="H590" s="132"/>
      <c r="I590" s="132"/>
      <c r="J590" s="153"/>
      <c r="K590" s="153"/>
      <c r="L590" s="153"/>
      <c r="M590" s="153"/>
      <c r="N590" s="153"/>
      <c r="O590" s="132"/>
    </row>
    <row r="591" spans="3:15" ht="15" customHeight="1" x14ac:dyDescent="0.2">
      <c r="C591" s="132"/>
      <c r="D591" s="157"/>
      <c r="E591" s="158"/>
      <c r="F591" s="159"/>
      <c r="G591" s="157"/>
      <c r="H591" s="132"/>
      <c r="I591" s="132"/>
      <c r="J591" s="153"/>
      <c r="K591" s="153"/>
      <c r="L591" s="153"/>
      <c r="M591" s="153"/>
      <c r="N591" s="153"/>
      <c r="O591" s="132"/>
    </row>
    <row r="592" spans="3:15" ht="15" customHeight="1" x14ac:dyDescent="0.2">
      <c r="C592" s="132"/>
      <c r="D592" s="157"/>
      <c r="E592" s="158"/>
      <c r="F592" s="159"/>
      <c r="G592" s="157"/>
      <c r="H592" s="132"/>
      <c r="I592" s="132"/>
      <c r="J592" s="153"/>
      <c r="K592" s="153"/>
      <c r="L592" s="153"/>
      <c r="M592" s="153"/>
      <c r="N592" s="153"/>
      <c r="O592" s="132"/>
    </row>
    <row r="593" spans="3:15" ht="15" customHeight="1" x14ac:dyDescent="0.2">
      <c r="C593" s="132"/>
      <c r="D593" s="157"/>
      <c r="E593" s="158"/>
      <c r="F593" s="159"/>
      <c r="G593" s="157"/>
      <c r="H593" s="132"/>
      <c r="I593" s="132"/>
      <c r="J593" s="153"/>
      <c r="K593" s="153"/>
      <c r="L593" s="153"/>
      <c r="M593" s="153"/>
      <c r="N593" s="153"/>
      <c r="O593" s="132"/>
    </row>
    <row r="594" spans="3:15" ht="15" customHeight="1" x14ac:dyDescent="0.2">
      <c r="C594" s="132"/>
      <c r="D594" s="157"/>
      <c r="E594" s="158"/>
      <c r="F594" s="159"/>
      <c r="G594" s="157"/>
      <c r="H594" s="132"/>
      <c r="I594" s="132"/>
      <c r="J594" s="153"/>
      <c r="K594" s="153"/>
      <c r="L594" s="153"/>
      <c r="M594" s="153"/>
      <c r="N594" s="153"/>
      <c r="O594" s="132"/>
    </row>
    <row r="595" spans="3:15" ht="15" customHeight="1" x14ac:dyDescent="0.2">
      <c r="C595" s="132"/>
      <c r="D595" s="157"/>
      <c r="E595" s="158"/>
      <c r="F595" s="159"/>
      <c r="G595" s="157"/>
      <c r="H595" s="132"/>
      <c r="I595" s="132"/>
      <c r="J595" s="153"/>
      <c r="K595" s="153"/>
      <c r="L595" s="153"/>
      <c r="M595" s="153"/>
      <c r="N595" s="153"/>
      <c r="O595" s="132"/>
    </row>
    <row r="596" spans="3:15" ht="15" customHeight="1" x14ac:dyDescent="0.2">
      <c r="C596" s="132"/>
      <c r="D596" s="157"/>
      <c r="E596" s="158"/>
      <c r="F596" s="159"/>
      <c r="G596" s="157"/>
      <c r="H596" s="132"/>
      <c r="I596" s="132"/>
      <c r="J596" s="153"/>
      <c r="K596" s="153"/>
      <c r="L596" s="153"/>
      <c r="M596" s="153"/>
      <c r="N596" s="153"/>
      <c r="O596" s="132"/>
    </row>
    <row r="597" spans="3:15" ht="15" customHeight="1" x14ac:dyDescent="0.2">
      <c r="C597" s="132"/>
      <c r="D597" s="157"/>
      <c r="E597" s="158"/>
      <c r="F597" s="159"/>
      <c r="G597" s="157"/>
      <c r="H597" s="132"/>
      <c r="I597" s="132"/>
      <c r="J597" s="153"/>
      <c r="K597" s="153"/>
      <c r="L597" s="153"/>
      <c r="M597" s="153"/>
      <c r="N597" s="153"/>
      <c r="O597" s="132"/>
    </row>
    <row r="598" spans="3:15" ht="15" customHeight="1" x14ac:dyDescent="0.2">
      <c r="C598" s="132"/>
      <c r="D598" s="157"/>
      <c r="E598" s="158"/>
      <c r="F598" s="159"/>
      <c r="G598" s="157"/>
      <c r="H598" s="132"/>
      <c r="I598" s="132"/>
      <c r="J598" s="153"/>
      <c r="K598" s="153"/>
      <c r="L598" s="153"/>
      <c r="M598" s="153"/>
      <c r="N598" s="153"/>
      <c r="O598" s="132"/>
    </row>
    <row r="599" spans="3:15" ht="15" customHeight="1" x14ac:dyDescent="0.2">
      <c r="C599" s="132"/>
      <c r="D599" s="157"/>
      <c r="E599" s="158"/>
      <c r="F599" s="159"/>
      <c r="G599" s="157"/>
      <c r="H599" s="132"/>
      <c r="I599" s="132"/>
      <c r="J599" s="153"/>
      <c r="K599" s="153"/>
      <c r="L599" s="153"/>
      <c r="M599" s="153"/>
      <c r="N599" s="153"/>
      <c r="O599" s="132"/>
    </row>
    <row r="600" spans="3:15" ht="15" customHeight="1" x14ac:dyDescent="0.2">
      <c r="C600" s="132"/>
      <c r="D600" s="157"/>
      <c r="E600" s="158"/>
      <c r="F600" s="159"/>
      <c r="G600" s="157"/>
      <c r="H600" s="132"/>
      <c r="I600" s="132"/>
      <c r="J600" s="153"/>
      <c r="K600" s="153"/>
      <c r="L600" s="153"/>
      <c r="M600" s="153"/>
      <c r="N600" s="153"/>
      <c r="O600" s="132"/>
    </row>
    <row r="601" spans="3:15" ht="15" customHeight="1" x14ac:dyDescent="0.2">
      <c r="C601" s="132"/>
      <c r="D601" s="157"/>
      <c r="E601" s="158"/>
      <c r="F601" s="159"/>
      <c r="G601" s="157"/>
      <c r="H601" s="132"/>
      <c r="I601" s="132"/>
      <c r="J601" s="153"/>
      <c r="K601" s="153"/>
      <c r="L601" s="153"/>
      <c r="M601" s="153"/>
      <c r="N601" s="153"/>
      <c r="O601" s="132"/>
    </row>
    <row r="602" spans="3:15" ht="15" customHeight="1" x14ac:dyDescent="0.2">
      <c r="C602" s="132"/>
      <c r="D602" s="157"/>
      <c r="E602" s="158"/>
      <c r="F602" s="159"/>
      <c r="G602" s="157"/>
      <c r="H602" s="132"/>
      <c r="I602" s="132"/>
      <c r="J602" s="153"/>
      <c r="K602" s="153"/>
      <c r="L602" s="153"/>
      <c r="M602" s="153"/>
      <c r="N602" s="153"/>
      <c r="O602" s="132"/>
    </row>
    <row r="603" spans="3:15" ht="15" customHeight="1" x14ac:dyDescent="0.2">
      <c r="C603" s="132"/>
      <c r="D603" s="157"/>
      <c r="E603" s="158"/>
      <c r="F603" s="159"/>
      <c r="G603" s="157"/>
      <c r="H603" s="132"/>
      <c r="I603" s="132"/>
      <c r="J603" s="153"/>
      <c r="K603" s="153"/>
      <c r="L603" s="153"/>
      <c r="M603" s="153"/>
      <c r="N603" s="153"/>
      <c r="O603" s="132"/>
    </row>
    <row r="604" spans="3:15" ht="15" customHeight="1" x14ac:dyDescent="0.2">
      <c r="C604" s="132"/>
      <c r="D604" s="157"/>
      <c r="E604" s="158"/>
      <c r="F604" s="159"/>
      <c r="G604" s="157"/>
      <c r="H604" s="132"/>
      <c r="I604" s="132"/>
      <c r="J604" s="153"/>
      <c r="K604" s="153"/>
      <c r="L604" s="153"/>
      <c r="M604" s="153"/>
      <c r="N604" s="153"/>
      <c r="O604" s="132"/>
    </row>
    <row r="605" spans="3:15" ht="15" customHeight="1" x14ac:dyDescent="0.2">
      <c r="C605" s="132"/>
      <c r="D605" s="157"/>
      <c r="E605" s="158"/>
      <c r="F605" s="159"/>
      <c r="G605" s="157"/>
      <c r="H605" s="132"/>
      <c r="I605" s="132"/>
      <c r="J605" s="153"/>
      <c r="K605" s="153"/>
      <c r="L605" s="153"/>
      <c r="M605" s="153"/>
      <c r="N605" s="153"/>
      <c r="O605" s="132"/>
    </row>
    <row r="606" spans="3:15" ht="15" customHeight="1" x14ac:dyDescent="0.2">
      <c r="C606" s="132"/>
      <c r="D606" s="157"/>
      <c r="E606" s="158"/>
      <c r="F606" s="159"/>
      <c r="G606" s="157"/>
      <c r="H606" s="132"/>
      <c r="I606" s="132"/>
      <c r="J606" s="153"/>
      <c r="K606" s="153"/>
      <c r="L606" s="153"/>
      <c r="M606" s="153"/>
      <c r="N606" s="153"/>
      <c r="O606" s="132"/>
    </row>
    <row r="607" spans="3:15" ht="15" customHeight="1" x14ac:dyDescent="0.2">
      <c r="C607" s="132"/>
      <c r="D607" s="157"/>
      <c r="E607" s="158"/>
      <c r="F607" s="159"/>
      <c r="G607" s="157"/>
      <c r="H607" s="132"/>
      <c r="I607" s="132"/>
      <c r="J607" s="153"/>
      <c r="K607" s="153"/>
      <c r="L607" s="153"/>
      <c r="M607" s="153"/>
      <c r="N607" s="153"/>
      <c r="O607" s="132"/>
    </row>
    <row r="608" spans="3:15" ht="15" customHeight="1" x14ac:dyDescent="0.2">
      <c r="C608" s="132"/>
      <c r="D608" s="157"/>
      <c r="E608" s="158"/>
      <c r="F608" s="159"/>
      <c r="G608" s="157"/>
      <c r="H608" s="132"/>
      <c r="I608" s="132"/>
      <c r="J608" s="153"/>
      <c r="K608" s="153"/>
      <c r="L608" s="153"/>
      <c r="M608" s="153"/>
      <c r="N608" s="153"/>
      <c r="O608" s="132"/>
    </row>
    <row r="609" spans="3:15" ht="15" customHeight="1" x14ac:dyDescent="0.2">
      <c r="C609" s="132"/>
      <c r="D609" s="157"/>
      <c r="E609" s="158"/>
      <c r="F609" s="159"/>
      <c r="G609" s="157"/>
      <c r="H609" s="132"/>
      <c r="I609" s="132"/>
      <c r="J609" s="153"/>
      <c r="K609" s="153"/>
      <c r="L609" s="153"/>
      <c r="M609" s="153"/>
      <c r="N609" s="153"/>
      <c r="O609" s="132"/>
    </row>
    <row r="610" spans="3:15" ht="15" customHeight="1" x14ac:dyDescent="0.2">
      <c r="C610" s="132"/>
      <c r="D610" s="157"/>
      <c r="E610" s="158"/>
      <c r="F610" s="159"/>
      <c r="G610" s="157"/>
      <c r="H610" s="132"/>
      <c r="I610" s="132"/>
      <c r="J610" s="153"/>
      <c r="K610" s="153"/>
      <c r="L610" s="153"/>
      <c r="M610" s="153"/>
      <c r="N610" s="153"/>
      <c r="O610" s="132"/>
    </row>
    <row r="611" spans="3:15" ht="15" customHeight="1" x14ac:dyDescent="0.2">
      <c r="C611" s="132"/>
      <c r="D611" s="157"/>
      <c r="E611" s="158"/>
      <c r="F611" s="159"/>
      <c r="G611" s="157"/>
      <c r="H611" s="132"/>
      <c r="I611" s="132"/>
      <c r="J611" s="153"/>
      <c r="K611" s="153"/>
      <c r="L611" s="153"/>
      <c r="M611" s="153"/>
      <c r="N611" s="153"/>
      <c r="O611" s="132"/>
    </row>
    <row r="612" spans="3:15" ht="15" customHeight="1" x14ac:dyDescent="0.2">
      <c r="C612" s="132"/>
      <c r="D612" s="157"/>
      <c r="E612" s="158"/>
      <c r="F612" s="159"/>
      <c r="G612" s="157"/>
      <c r="H612" s="132"/>
      <c r="I612" s="132"/>
      <c r="J612" s="153"/>
      <c r="K612" s="153"/>
      <c r="L612" s="153"/>
      <c r="M612" s="153"/>
      <c r="N612" s="153"/>
      <c r="O612" s="132"/>
    </row>
    <row r="613" spans="3:15" ht="15" customHeight="1" x14ac:dyDescent="0.2">
      <c r="C613" s="132"/>
      <c r="D613" s="157"/>
      <c r="E613" s="158"/>
      <c r="F613" s="159"/>
      <c r="G613" s="157"/>
      <c r="H613" s="132"/>
      <c r="I613" s="132"/>
      <c r="J613" s="153"/>
      <c r="K613" s="153"/>
      <c r="L613" s="153"/>
      <c r="M613" s="153"/>
      <c r="N613" s="153"/>
      <c r="O613" s="132"/>
    </row>
    <row r="614" spans="3:15" ht="15" customHeight="1" x14ac:dyDescent="0.2">
      <c r="C614" s="132"/>
      <c r="D614" s="157"/>
      <c r="E614" s="158"/>
      <c r="F614" s="159"/>
      <c r="G614" s="157"/>
      <c r="H614" s="132"/>
      <c r="I614" s="132"/>
      <c r="J614" s="153"/>
      <c r="K614" s="153"/>
      <c r="L614" s="153"/>
      <c r="M614" s="153"/>
      <c r="N614" s="153"/>
      <c r="O614" s="132"/>
    </row>
    <row r="615" spans="3:15" ht="15" customHeight="1" x14ac:dyDescent="0.2">
      <c r="C615" s="132"/>
      <c r="D615" s="157"/>
      <c r="E615" s="158"/>
      <c r="F615" s="159"/>
      <c r="G615" s="157"/>
      <c r="H615" s="132"/>
      <c r="I615" s="132"/>
      <c r="J615" s="153"/>
      <c r="K615" s="153"/>
      <c r="L615" s="153"/>
      <c r="M615" s="153"/>
      <c r="N615" s="153"/>
      <c r="O615" s="132"/>
    </row>
    <row r="616" spans="3:15" ht="15" customHeight="1" x14ac:dyDescent="0.2">
      <c r="C616" s="132"/>
      <c r="D616" s="157"/>
      <c r="E616" s="158"/>
      <c r="F616" s="159"/>
      <c r="G616" s="157"/>
      <c r="H616" s="132"/>
      <c r="I616" s="132"/>
      <c r="J616" s="153"/>
      <c r="K616" s="153"/>
      <c r="L616" s="153"/>
      <c r="M616" s="153"/>
      <c r="N616" s="153"/>
      <c r="O616" s="132"/>
    </row>
    <row r="617" spans="3:15" ht="15" customHeight="1" x14ac:dyDescent="0.2">
      <c r="C617" s="132"/>
      <c r="D617" s="157"/>
      <c r="E617" s="158"/>
      <c r="F617" s="159"/>
      <c r="G617" s="157"/>
      <c r="H617" s="132"/>
      <c r="I617" s="132"/>
      <c r="J617" s="153"/>
      <c r="K617" s="153"/>
      <c r="L617" s="153"/>
      <c r="M617" s="153"/>
      <c r="N617" s="153"/>
      <c r="O617" s="132"/>
    </row>
    <row r="618" spans="3:15" ht="15" customHeight="1" x14ac:dyDescent="0.2">
      <c r="C618" s="132"/>
      <c r="D618" s="157"/>
      <c r="E618" s="158"/>
      <c r="F618" s="159"/>
      <c r="G618" s="157"/>
      <c r="H618" s="132"/>
      <c r="I618" s="132"/>
      <c r="J618" s="153"/>
      <c r="K618" s="153"/>
      <c r="L618" s="153"/>
      <c r="M618" s="153"/>
      <c r="N618" s="153"/>
      <c r="O618" s="132"/>
    </row>
    <row r="619" spans="3:15" ht="15" customHeight="1" x14ac:dyDescent="0.2">
      <c r="C619" s="132"/>
      <c r="D619" s="157"/>
      <c r="E619" s="158"/>
      <c r="F619" s="159"/>
      <c r="G619" s="157"/>
      <c r="H619" s="132"/>
      <c r="I619" s="132"/>
      <c r="J619" s="153"/>
      <c r="K619" s="153"/>
      <c r="L619" s="153"/>
      <c r="M619" s="153"/>
      <c r="N619" s="153"/>
      <c r="O619" s="132"/>
    </row>
    <row r="620" spans="3:15" ht="15" customHeight="1" x14ac:dyDescent="0.2">
      <c r="C620" s="132"/>
      <c r="D620" s="157"/>
      <c r="E620" s="158"/>
      <c r="F620" s="159"/>
      <c r="G620" s="157"/>
      <c r="H620" s="132"/>
      <c r="I620" s="132"/>
      <c r="J620" s="153"/>
      <c r="K620" s="153"/>
      <c r="L620" s="153"/>
      <c r="M620" s="153"/>
      <c r="N620" s="153"/>
      <c r="O620" s="132"/>
    </row>
    <row r="621" spans="3:15" ht="15" customHeight="1" x14ac:dyDescent="0.2">
      <c r="C621" s="132"/>
      <c r="D621" s="157"/>
      <c r="E621" s="158"/>
      <c r="F621" s="159"/>
      <c r="G621" s="157"/>
      <c r="H621" s="132"/>
      <c r="I621" s="132"/>
      <c r="J621" s="153"/>
      <c r="K621" s="153"/>
      <c r="L621" s="153"/>
      <c r="M621" s="153"/>
      <c r="N621" s="153"/>
      <c r="O621" s="132"/>
    </row>
    <row r="622" spans="3:15" ht="15" customHeight="1" x14ac:dyDescent="0.2">
      <c r="C622" s="132"/>
      <c r="D622" s="157"/>
      <c r="E622" s="158"/>
      <c r="F622" s="159"/>
      <c r="G622" s="157"/>
      <c r="H622" s="132"/>
      <c r="I622" s="132"/>
      <c r="J622" s="153"/>
      <c r="K622" s="153"/>
      <c r="L622" s="153"/>
      <c r="M622" s="153"/>
      <c r="N622" s="153"/>
      <c r="O622" s="132"/>
    </row>
    <row r="623" spans="3:15" ht="15" customHeight="1" x14ac:dyDescent="0.2">
      <c r="C623" s="132"/>
      <c r="D623" s="157"/>
      <c r="E623" s="158"/>
      <c r="F623" s="159"/>
      <c r="G623" s="157"/>
      <c r="H623" s="132"/>
      <c r="I623" s="132"/>
      <c r="J623" s="153"/>
      <c r="K623" s="153"/>
      <c r="L623" s="153"/>
      <c r="M623" s="153"/>
      <c r="N623" s="153"/>
      <c r="O623" s="132"/>
    </row>
    <row r="624" spans="3:15" ht="15" customHeight="1" x14ac:dyDescent="0.2">
      <c r="C624" s="132"/>
      <c r="D624" s="157"/>
      <c r="E624" s="158"/>
      <c r="F624" s="159"/>
      <c r="G624" s="157"/>
      <c r="H624" s="132"/>
      <c r="I624" s="132"/>
      <c r="J624" s="153"/>
      <c r="K624" s="153"/>
      <c r="L624" s="153"/>
      <c r="M624" s="153"/>
      <c r="N624" s="153"/>
      <c r="O624" s="132"/>
    </row>
    <row r="625" spans="3:15" ht="15" customHeight="1" x14ac:dyDescent="0.2">
      <c r="C625" s="132"/>
      <c r="D625" s="157"/>
      <c r="E625" s="158"/>
      <c r="F625" s="159"/>
      <c r="G625" s="157"/>
      <c r="H625" s="132"/>
      <c r="I625" s="132"/>
      <c r="J625" s="153"/>
      <c r="K625" s="153"/>
      <c r="L625" s="153"/>
      <c r="M625" s="153"/>
      <c r="N625" s="153"/>
      <c r="O625" s="132"/>
    </row>
    <row r="626" spans="3:15" ht="15" customHeight="1" x14ac:dyDescent="0.2">
      <c r="C626" s="132"/>
      <c r="D626" s="157"/>
      <c r="E626" s="158"/>
      <c r="F626" s="159"/>
      <c r="G626" s="157"/>
      <c r="H626" s="132"/>
      <c r="I626" s="132"/>
      <c r="J626" s="153"/>
      <c r="K626" s="153"/>
      <c r="L626" s="153"/>
      <c r="M626" s="153"/>
      <c r="N626" s="153"/>
      <c r="O626" s="132"/>
    </row>
    <row r="627" spans="3:15" ht="15" customHeight="1" x14ac:dyDescent="0.2">
      <c r="C627" s="132"/>
      <c r="D627" s="157"/>
      <c r="E627" s="158"/>
      <c r="F627" s="159"/>
      <c r="G627" s="157"/>
      <c r="H627" s="132"/>
      <c r="I627" s="132"/>
      <c r="J627" s="153"/>
      <c r="K627" s="153"/>
      <c r="L627" s="153"/>
      <c r="M627" s="153"/>
      <c r="N627" s="153"/>
      <c r="O627" s="132"/>
    </row>
    <row r="628" spans="3:15" ht="15" customHeight="1" x14ac:dyDescent="0.2">
      <c r="C628" s="132"/>
      <c r="D628" s="157"/>
      <c r="E628" s="158"/>
      <c r="F628" s="159"/>
      <c r="G628" s="157"/>
      <c r="H628" s="132"/>
      <c r="I628" s="132"/>
      <c r="J628" s="153"/>
      <c r="K628" s="153"/>
      <c r="L628" s="153"/>
      <c r="M628" s="153"/>
      <c r="N628" s="153"/>
      <c r="O628" s="132"/>
    </row>
    <row r="629" spans="3:15" ht="15" customHeight="1" x14ac:dyDescent="0.2">
      <c r="C629" s="132"/>
      <c r="D629" s="157"/>
      <c r="E629" s="158"/>
      <c r="F629" s="159"/>
      <c r="G629" s="157"/>
      <c r="H629" s="132"/>
      <c r="I629" s="132"/>
      <c r="J629" s="153"/>
      <c r="K629" s="153"/>
      <c r="L629" s="153"/>
      <c r="M629" s="153"/>
      <c r="N629" s="153"/>
      <c r="O629" s="132"/>
    </row>
    <row r="630" spans="3:15" ht="15" customHeight="1" x14ac:dyDescent="0.2">
      <c r="C630" s="132"/>
      <c r="D630" s="157"/>
      <c r="E630" s="158"/>
      <c r="F630" s="159"/>
      <c r="G630" s="157"/>
      <c r="H630" s="132"/>
      <c r="I630" s="132"/>
      <c r="J630" s="153"/>
      <c r="K630" s="153"/>
      <c r="L630" s="153"/>
      <c r="M630" s="153"/>
      <c r="N630" s="153"/>
      <c r="O630" s="132"/>
    </row>
    <row r="631" spans="3:15" ht="15" customHeight="1" x14ac:dyDescent="0.2">
      <c r="C631" s="132"/>
      <c r="D631" s="157"/>
      <c r="E631" s="158"/>
      <c r="F631" s="159"/>
      <c r="G631" s="157"/>
      <c r="H631" s="132"/>
      <c r="I631" s="132"/>
      <c r="J631" s="153"/>
      <c r="K631" s="153"/>
      <c r="L631" s="153"/>
      <c r="M631" s="153"/>
      <c r="N631" s="153"/>
      <c r="O631" s="132"/>
    </row>
    <row r="632" spans="3:15" ht="15" customHeight="1" x14ac:dyDescent="0.2">
      <c r="C632" s="132"/>
      <c r="D632" s="157"/>
      <c r="E632" s="158"/>
      <c r="F632" s="159"/>
      <c r="G632" s="157"/>
      <c r="H632" s="132"/>
      <c r="I632" s="132"/>
      <c r="J632" s="153"/>
      <c r="K632" s="153"/>
      <c r="L632" s="153"/>
      <c r="M632" s="153"/>
      <c r="N632" s="153"/>
      <c r="O632" s="132"/>
    </row>
    <row r="633" spans="3:15" ht="15" customHeight="1" x14ac:dyDescent="0.2">
      <c r="C633" s="132"/>
      <c r="D633" s="157"/>
      <c r="E633" s="158"/>
      <c r="F633" s="159"/>
      <c r="G633" s="157"/>
      <c r="H633" s="132"/>
      <c r="I633" s="132"/>
      <c r="J633" s="153"/>
      <c r="K633" s="153"/>
      <c r="L633" s="153"/>
      <c r="M633" s="153"/>
      <c r="N633" s="153"/>
      <c r="O633" s="132"/>
    </row>
    <row r="634" spans="3:15" ht="15" customHeight="1" x14ac:dyDescent="0.2">
      <c r="C634" s="132"/>
      <c r="D634" s="157"/>
      <c r="E634" s="158"/>
      <c r="F634" s="159"/>
      <c r="G634" s="157"/>
      <c r="H634" s="132"/>
      <c r="I634" s="132"/>
      <c r="J634" s="153"/>
      <c r="K634" s="153"/>
      <c r="L634" s="153"/>
      <c r="M634" s="153"/>
      <c r="N634" s="153"/>
      <c r="O634" s="132"/>
    </row>
    <row r="635" spans="3:15" ht="15" customHeight="1" x14ac:dyDescent="0.2">
      <c r="C635" s="132"/>
      <c r="D635" s="157"/>
      <c r="E635" s="158"/>
      <c r="F635" s="159"/>
      <c r="G635" s="157"/>
      <c r="H635" s="132"/>
      <c r="I635" s="132"/>
      <c r="J635" s="153"/>
      <c r="K635" s="153"/>
      <c r="L635" s="153"/>
      <c r="M635" s="153"/>
      <c r="N635" s="153"/>
      <c r="O635" s="132"/>
    </row>
    <row r="636" spans="3:15" ht="15" customHeight="1" x14ac:dyDescent="0.2">
      <c r="C636" s="132"/>
      <c r="D636" s="157"/>
      <c r="E636" s="158"/>
      <c r="F636" s="159"/>
      <c r="G636" s="157"/>
      <c r="H636" s="132"/>
      <c r="I636" s="132"/>
      <c r="J636" s="153"/>
      <c r="K636" s="153"/>
      <c r="L636" s="153"/>
      <c r="M636" s="153"/>
      <c r="N636" s="153"/>
      <c r="O636" s="132"/>
    </row>
    <row r="637" spans="3:15" ht="15" customHeight="1" x14ac:dyDescent="0.2">
      <c r="C637" s="132"/>
      <c r="D637" s="157"/>
      <c r="E637" s="158"/>
      <c r="F637" s="159"/>
      <c r="G637" s="157"/>
      <c r="H637" s="132"/>
      <c r="I637" s="132"/>
      <c r="J637" s="153"/>
      <c r="K637" s="153"/>
      <c r="L637" s="153"/>
      <c r="M637" s="153"/>
      <c r="N637" s="153"/>
      <c r="O637" s="132"/>
    </row>
    <row r="638" spans="3:15" ht="15" customHeight="1" x14ac:dyDescent="0.2">
      <c r="C638" s="132"/>
      <c r="D638" s="157"/>
      <c r="E638" s="158"/>
      <c r="F638" s="159"/>
      <c r="G638" s="157"/>
      <c r="H638" s="132"/>
      <c r="I638" s="132"/>
      <c r="J638" s="153"/>
      <c r="K638" s="153"/>
      <c r="L638" s="153"/>
      <c r="M638" s="153"/>
      <c r="N638" s="153"/>
      <c r="O638" s="132"/>
    </row>
    <row r="639" spans="3:15" ht="15" customHeight="1" x14ac:dyDescent="0.2">
      <c r="C639" s="132"/>
      <c r="D639" s="157"/>
      <c r="E639" s="158"/>
      <c r="F639" s="159"/>
      <c r="G639" s="157"/>
      <c r="H639" s="132"/>
      <c r="I639" s="132"/>
      <c r="J639" s="153"/>
      <c r="K639" s="153"/>
      <c r="L639" s="153"/>
      <c r="M639" s="153"/>
      <c r="N639" s="153"/>
      <c r="O639" s="132"/>
    </row>
    <row r="640" spans="3:15" ht="15" customHeight="1" x14ac:dyDescent="0.2">
      <c r="C640" s="132"/>
      <c r="D640" s="157"/>
      <c r="E640" s="158"/>
      <c r="F640" s="159"/>
      <c r="G640" s="157"/>
      <c r="H640" s="132"/>
      <c r="I640" s="132"/>
      <c r="J640" s="153"/>
      <c r="K640" s="153"/>
      <c r="L640" s="153"/>
      <c r="M640" s="153"/>
      <c r="N640" s="153"/>
      <c r="O640" s="132"/>
    </row>
    <row r="641" spans="3:15" ht="15" customHeight="1" x14ac:dyDescent="0.2">
      <c r="C641" s="132"/>
      <c r="D641" s="157"/>
      <c r="E641" s="158"/>
      <c r="F641" s="159"/>
      <c r="G641" s="157"/>
      <c r="H641" s="132"/>
      <c r="I641" s="132"/>
      <c r="J641" s="153"/>
      <c r="K641" s="153"/>
      <c r="L641" s="153"/>
      <c r="M641" s="153"/>
      <c r="N641" s="153"/>
      <c r="O641" s="132"/>
    </row>
    <row r="642" spans="3:15" ht="15" customHeight="1" x14ac:dyDescent="0.2">
      <c r="C642" s="132"/>
      <c r="D642" s="157"/>
      <c r="E642" s="158"/>
      <c r="F642" s="159"/>
      <c r="G642" s="157"/>
      <c r="H642" s="132"/>
      <c r="I642" s="132"/>
      <c r="J642" s="153"/>
      <c r="K642" s="153"/>
      <c r="L642" s="153"/>
      <c r="M642" s="153"/>
      <c r="N642" s="153"/>
      <c r="O642" s="132"/>
    </row>
    <row r="643" spans="3:15" ht="15" customHeight="1" x14ac:dyDescent="0.2">
      <c r="C643" s="132"/>
      <c r="D643" s="157"/>
      <c r="E643" s="158"/>
      <c r="F643" s="159"/>
      <c r="G643" s="157"/>
      <c r="H643" s="132"/>
      <c r="I643" s="132"/>
      <c r="J643" s="153"/>
      <c r="K643" s="153"/>
      <c r="L643" s="153"/>
      <c r="M643" s="153"/>
      <c r="N643" s="153"/>
      <c r="O643" s="132"/>
    </row>
    <row r="644" spans="3:15" ht="15" customHeight="1" x14ac:dyDescent="0.2">
      <c r="C644" s="132"/>
      <c r="D644" s="157"/>
      <c r="E644" s="158"/>
      <c r="F644" s="159"/>
      <c r="G644" s="157"/>
      <c r="H644" s="132"/>
      <c r="I644" s="132"/>
      <c r="J644" s="153"/>
      <c r="K644" s="153"/>
      <c r="L644" s="153"/>
      <c r="M644" s="153"/>
      <c r="N644" s="153"/>
      <c r="O644" s="132"/>
    </row>
    <row r="645" spans="3:15" ht="15" customHeight="1" x14ac:dyDescent="0.2">
      <c r="C645" s="132"/>
      <c r="D645" s="157"/>
      <c r="E645" s="158"/>
      <c r="F645" s="159"/>
      <c r="G645" s="157"/>
      <c r="H645" s="132"/>
      <c r="I645" s="132"/>
      <c r="J645" s="153"/>
      <c r="K645" s="153"/>
      <c r="L645" s="153"/>
      <c r="M645" s="153"/>
      <c r="N645" s="153"/>
      <c r="O645" s="132"/>
    </row>
    <row r="646" spans="3:15" ht="15" customHeight="1" x14ac:dyDescent="0.2">
      <c r="C646" s="132"/>
      <c r="D646" s="157"/>
      <c r="E646" s="158"/>
      <c r="F646" s="159"/>
      <c r="G646" s="157"/>
      <c r="H646" s="132"/>
      <c r="I646" s="132"/>
      <c r="J646" s="153"/>
      <c r="K646" s="153"/>
      <c r="L646" s="153"/>
      <c r="M646" s="153"/>
      <c r="N646" s="153"/>
      <c r="O646" s="132"/>
    </row>
    <row r="647" spans="3:15" ht="15" customHeight="1" x14ac:dyDescent="0.2">
      <c r="C647" s="132"/>
      <c r="D647" s="157"/>
      <c r="E647" s="158"/>
      <c r="F647" s="159"/>
      <c r="G647" s="157"/>
      <c r="H647" s="132"/>
      <c r="I647" s="132"/>
      <c r="J647" s="153"/>
      <c r="K647" s="153"/>
      <c r="L647" s="153"/>
      <c r="M647" s="153"/>
      <c r="N647" s="153"/>
      <c r="O647" s="132"/>
    </row>
    <row r="648" spans="3:15" ht="15" customHeight="1" x14ac:dyDescent="0.2">
      <c r="C648" s="132"/>
      <c r="D648" s="157"/>
      <c r="E648" s="158"/>
      <c r="F648" s="159"/>
      <c r="G648" s="157"/>
      <c r="H648" s="132"/>
      <c r="I648" s="132"/>
      <c r="J648" s="153"/>
      <c r="K648" s="153"/>
      <c r="L648" s="153"/>
      <c r="M648" s="153"/>
      <c r="N648" s="153"/>
      <c r="O648" s="132"/>
    </row>
    <row r="649" spans="3:15" ht="15" customHeight="1" x14ac:dyDescent="0.2">
      <c r="C649" s="132"/>
      <c r="D649" s="157"/>
      <c r="E649" s="158"/>
      <c r="F649" s="159"/>
      <c r="G649" s="157"/>
      <c r="H649" s="132"/>
      <c r="I649" s="132"/>
      <c r="J649" s="153"/>
      <c r="K649" s="153"/>
      <c r="L649" s="153"/>
      <c r="M649" s="153"/>
      <c r="N649" s="153"/>
      <c r="O649" s="132"/>
    </row>
    <row r="650" spans="3:15" ht="15" customHeight="1" x14ac:dyDescent="0.2">
      <c r="C650" s="132"/>
      <c r="D650" s="157"/>
      <c r="E650" s="158"/>
      <c r="F650" s="159"/>
      <c r="G650" s="157"/>
      <c r="H650" s="132"/>
      <c r="I650" s="132"/>
      <c r="J650" s="153"/>
      <c r="K650" s="153"/>
      <c r="L650" s="153"/>
      <c r="M650" s="153"/>
      <c r="N650" s="153"/>
      <c r="O650" s="132"/>
    </row>
    <row r="651" spans="3:15" ht="15" customHeight="1" x14ac:dyDescent="0.2">
      <c r="C651" s="132"/>
      <c r="D651" s="157"/>
      <c r="E651" s="158"/>
      <c r="F651" s="159"/>
      <c r="G651" s="157"/>
      <c r="H651" s="132"/>
      <c r="I651" s="132"/>
      <c r="J651" s="153"/>
      <c r="K651" s="153"/>
      <c r="L651" s="153"/>
      <c r="M651" s="153"/>
      <c r="N651" s="153"/>
      <c r="O651" s="132"/>
    </row>
    <row r="652" spans="3:15" ht="15" customHeight="1" x14ac:dyDescent="0.2">
      <c r="C652" s="132"/>
      <c r="D652" s="157"/>
      <c r="E652" s="158"/>
      <c r="F652" s="159"/>
      <c r="G652" s="157"/>
      <c r="H652" s="132"/>
      <c r="I652" s="132"/>
      <c r="J652" s="153"/>
      <c r="K652" s="153"/>
      <c r="L652" s="153"/>
      <c r="M652" s="153"/>
      <c r="N652" s="153"/>
      <c r="O652" s="132"/>
    </row>
    <row r="653" spans="3:15" ht="15" customHeight="1" x14ac:dyDescent="0.2">
      <c r="C653" s="132"/>
      <c r="D653" s="157"/>
      <c r="E653" s="158"/>
      <c r="F653" s="159"/>
      <c r="G653" s="157"/>
      <c r="H653" s="132"/>
      <c r="I653" s="132"/>
      <c r="J653" s="153"/>
      <c r="K653" s="153"/>
      <c r="L653" s="153"/>
      <c r="M653" s="153"/>
      <c r="N653" s="153"/>
      <c r="O653" s="132"/>
    </row>
    <row r="654" spans="3:15" ht="15" customHeight="1" x14ac:dyDescent="0.2">
      <c r="C654" s="132"/>
      <c r="D654" s="157"/>
      <c r="E654" s="158"/>
      <c r="F654" s="159"/>
      <c r="G654" s="157"/>
      <c r="H654" s="132"/>
      <c r="I654" s="132"/>
      <c r="J654" s="153"/>
      <c r="K654" s="153"/>
      <c r="L654" s="153"/>
      <c r="M654" s="153"/>
      <c r="N654" s="153"/>
      <c r="O654" s="132"/>
    </row>
    <row r="655" spans="3:15" ht="15" customHeight="1" x14ac:dyDescent="0.2">
      <c r="C655" s="132"/>
      <c r="D655" s="157"/>
      <c r="E655" s="158"/>
      <c r="F655" s="159"/>
      <c r="G655" s="157"/>
      <c r="H655" s="132"/>
      <c r="I655" s="132"/>
      <c r="J655" s="153"/>
      <c r="K655" s="153"/>
      <c r="L655" s="153"/>
      <c r="M655" s="153"/>
      <c r="N655" s="153"/>
      <c r="O655" s="132"/>
    </row>
    <row r="656" spans="3:15" ht="15" customHeight="1" x14ac:dyDescent="0.2">
      <c r="C656" s="132"/>
      <c r="D656" s="157"/>
      <c r="E656" s="158"/>
      <c r="F656" s="159"/>
      <c r="G656" s="157"/>
      <c r="H656" s="132"/>
      <c r="I656" s="132"/>
      <c r="J656" s="153"/>
      <c r="K656" s="153"/>
      <c r="L656" s="153"/>
      <c r="M656" s="153"/>
      <c r="N656" s="153"/>
      <c r="O656" s="132"/>
    </row>
    <row r="657" spans="3:15" ht="15" customHeight="1" x14ac:dyDescent="0.2">
      <c r="C657" s="132"/>
      <c r="D657" s="157"/>
      <c r="E657" s="158"/>
      <c r="F657" s="159"/>
      <c r="G657" s="157"/>
      <c r="H657" s="132"/>
      <c r="I657" s="132"/>
      <c r="J657" s="153"/>
      <c r="K657" s="153"/>
      <c r="L657" s="153"/>
      <c r="M657" s="153"/>
      <c r="N657" s="153"/>
      <c r="O657" s="132"/>
    </row>
    <row r="658" spans="3:15" ht="15" customHeight="1" x14ac:dyDescent="0.2">
      <c r="C658" s="132"/>
      <c r="D658" s="157"/>
      <c r="E658" s="158"/>
      <c r="F658" s="159"/>
      <c r="G658" s="157"/>
      <c r="H658" s="132"/>
      <c r="I658" s="132"/>
      <c r="J658" s="153"/>
      <c r="K658" s="153"/>
      <c r="L658" s="153"/>
      <c r="M658" s="153"/>
      <c r="N658" s="153"/>
      <c r="O658" s="132"/>
    </row>
    <row r="659" spans="3:15" ht="15" customHeight="1" x14ac:dyDescent="0.2">
      <c r="C659" s="132"/>
      <c r="D659" s="157"/>
      <c r="E659" s="158"/>
      <c r="F659" s="159"/>
      <c r="G659" s="157"/>
      <c r="H659" s="132"/>
      <c r="I659" s="132"/>
      <c r="J659" s="153"/>
      <c r="K659" s="153"/>
      <c r="L659" s="153"/>
      <c r="M659" s="153"/>
      <c r="N659" s="153"/>
      <c r="O659" s="132"/>
    </row>
    <row r="660" spans="3:15" ht="15" customHeight="1" x14ac:dyDescent="0.2">
      <c r="C660" s="132"/>
      <c r="D660" s="157"/>
      <c r="E660" s="158"/>
      <c r="F660" s="159"/>
      <c r="G660" s="157"/>
      <c r="H660" s="132"/>
      <c r="I660" s="132"/>
      <c r="J660" s="153"/>
      <c r="K660" s="153"/>
      <c r="L660" s="153"/>
      <c r="M660" s="153"/>
      <c r="N660" s="153"/>
      <c r="O660" s="132"/>
    </row>
    <row r="661" spans="3:15" ht="15" customHeight="1" x14ac:dyDescent="0.2">
      <c r="C661" s="132"/>
      <c r="D661" s="157"/>
      <c r="E661" s="158"/>
      <c r="F661" s="159"/>
      <c r="G661" s="157"/>
      <c r="H661" s="132"/>
      <c r="I661" s="132"/>
      <c r="J661" s="153"/>
      <c r="K661" s="153"/>
      <c r="L661" s="153"/>
      <c r="M661" s="153"/>
      <c r="N661" s="153"/>
      <c r="O661" s="132"/>
    </row>
    <row r="662" spans="3:15" ht="15" customHeight="1" x14ac:dyDescent="0.2">
      <c r="C662" s="132"/>
      <c r="D662" s="157"/>
      <c r="E662" s="158"/>
      <c r="F662" s="159"/>
      <c r="G662" s="157"/>
      <c r="H662" s="132"/>
      <c r="I662" s="132"/>
      <c r="J662" s="153"/>
      <c r="K662" s="153"/>
      <c r="L662" s="153"/>
      <c r="M662" s="153"/>
      <c r="N662" s="153"/>
      <c r="O662" s="132"/>
    </row>
    <row r="663" spans="3:15" ht="15" customHeight="1" x14ac:dyDescent="0.2">
      <c r="C663" s="132"/>
      <c r="D663" s="157"/>
      <c r="E663" s="158"/>
      <c r="F663" s="159"/>
      <c r="G663" s="157"/>
      <c r="H663" s="132"/>
      <c r="I663" s="132"/>
      <c r="J663" s="153"/>
      <c r="K663" s="153"/>
      <c r="L663" s="153"/>
      <c r="M663" s="153"/>
      <c r="N663" s="153"/>
      <c r="O663" s="132"/>
    </row>
    <row r="664" spans="3:15" ht="15" customHeight="1" x14ac:dyDescent="0.2">
      <c r="C664" s="132"/>
      <c r="D664" s="157"/>
      <c r="E664" s="158"/>
      <c r="F664" s="159"/>
      <c r="G664" s="157"/>
      <c r="H664" s="132"/>
      <c r="I664" s="132"/>
      <c r="J664" s="153"/>
      <c r="K664" s="153"/>
      <c r="L664" s="153"/>
      <c r="M664" s="153"/>
      <c r="N664" s="153"/>
      <c r="O664" s="132"/>
    </row>
    <row r="665" spans="3:15" ht="15" customHeight="1" x14ac:dyDescent="0.2">
      <c r="C665" s="132"/>
      <c r="D665" s="157"/>
      <c r="E665" s="158"/>
      <c r="F665" s="159"/>
      <c r="G665" s="157"/>
      <c r="H665" s="132"/>
      <c r="I665" s="132"/>
      <c r="J665" s="153"/>
      <c r="K665" s="153"/>
      <c r="L665" s="153"/>
      <c r="M665" s="153"/>
      <c r="N665" s="153"/>
      <c r="O665" s="132"/>
    </row>
    <row r="666" spans="3:15" ht="15" customHeight="1" x14ac:dyDescent="0.2">
      <c r="C666" s="132"/>
      <c r="D666" s="157"/>
      <c r="E666" s="158"/>
      <c r="F666" s="159"/>
      <c r="G666" s="157"/>
      <c r="H666" s="132"/>
      <c r="I666" s="132"/>
      <c r="J666" s="153"/>
      <c r="K666" s="153"/>
      <c r="L666" s="153"/>
      <c r="M666" s="153"/>
      <c r="N666" s="153"/>
      <c r="O666" s="132"/>
    </row>
    <row r="667" spans="3:15" ht="15" customHeight="1" x14ac:dyDescent="0.2">
      <c r="C667" s="132"/>
      <c r="D667" s="157"/>
      <c r="E667" s="158"/>
      <c r="F667" s="159"/>
      <c r="G667" s="157"/>
      <c r="H667" s="132"/>
      <c r="I667" s="132"/>
      <c r="J667" s="153"/>
      <c r="K667" s="153"/>
      <c r="L667" s="153"/>
      <c r="M667" s="153"/>
      <c r="N667" s="153"/>
      <c r="O667" s="132"/>
    </row>
    <row r="668" spans="3:15" ht="15" customHeight="1" x14ac:dyDescent="0.2">
      <c r="C668" s="132"/>
      <c r="D668" s="157"/>
      <c r="E668" s="158"/>
      <c r="F668" s="159"/>
      <c r="G668" s="157"/>
      <c r="H668" s="132"/>
      <c r="I668" s="132"/>
      <c r="J668" s="153"/>
      <c r="K668" s="153"/>
      <c r="L668" s="153"/>
      <c r="M668" s="153"/>
      <c r="N668" s="153"/>
      <c r="O668" s="132"/>
    </row>
    <row r="669" spans="3:15" ht="15" customHeight="1" x14ac:dyDescent="0.2">
      <c r="C669" s="132"/>
      <c r="D669" s="157"/>
      <c r="E669" s="158"/>
      <c r="F669" s="159"/>
      <c r="G669" s="157"/>
      <c r="H669" s="132"/>
      <c r="I669" s="132"/>
      <c r="J669" s="153"/>
      <c r="K669" s="153"/>
      <c r="L669" s="153"/>
      <c r="M669" s="153"/>
      <c r="N669" s="153"/>
      <c r="O669" s="132"/>
    </row>
    <row r="670" spans="3:15" ht="15" customHeight="1" x14ac:dyDescent="0.2">
      <c r="C670" s="132"/>
      <c r="D670" s="157"/>
      <c r="E670" s="158"/>
      <c r="F670" s="159"/>
      <c r="G670" s="157"/>
      <c r="H670" s="132"/>
      <c r="I670" s="132"/>
      <c r="J670" s="153"/>
      <c r="K670" s="153"/>
      <c r="L670" s="153"/>
      <c r="M670" s="153"/>
      <c r="N670" s="153"/>
      <c r="O670" s="132"/>
    </row>
    <row r="671" spans="3:15" ht="15" customHeight="1" x14ac:dyDescent="0.2">
      <c r="C671" s="132"/>
      <c r="D671" s="157"/>
      <c r="E671" s="158"/>
      <c r="F671" s="159"/>
      <c r="G671" s="157"/>
      <c r="H671" s="132"/>
      <c r="I671" s="132"/>
      <c r="J671" s="153"/>
      <c r="K671" s="153"/>
      <c r="L671" s="153"/>
      <c r="M671" s="153"/>
      <c r="N671" s="153"/>
      <c r="O671" s="132"/>
    </row>
    <row r="672" spans="3:15" ht="15" customHeight="1" x14ac:dyDescent="0.2">
      <c r="C672" s="132"/>
      <c r="D672" s="157"/>
      <c r="E672" s="158"/>
      <c r="F672" s="159"/>
      <c r="G672" s="157"/>
      <c r="H672" s="132"/>
      <c r="I672" s="132"/>
      <c r="J672" s="153"/>
      <c r="K672" s="153"/>
      <c r="L672" s="153"/>
      <c r="M672" s="153"/>
      <c r="N672" s="153"/>
      <c r="O672" s="132"/>
    </row>
    <row r="673" spans="3:15" ht="15" customHeight="1" x14ac:dyDescent="0.2">
      <c r="C673" s="132"/>
      <c r="D673" s="157"/>
      <c r="E673" s="158"/>
      <c r="F673" s="159"/>
      <c r="G673" s="157"/>
      <c r="H673" s="132"/>
      <c r="I673" s="132"/>
      <c r="J673" s="153"/>
      <c r="K673" s="153"/>
      <c r="L673" s="153"/>
      <c r="M673" s="153"/>
      <c r="N673" s="153"/>
      <c r="O673" s="132"/>
    </row>
    <row r="674" spans="3:15" ht="15" customHeight="1" x14ac:dyDescent="0.2">
      <c r="C674" s="132"/>
      <c r="D674" s="157"/>
      <c r="E674" s="158"/>
      <c r="F674" s="159"/>
      <c r="G674" s="157"/>
      <c r="H674" s="132"/>
      <c r="I674" s="132"/>
      <c r="J674" s="153"/>
      <c r="K674" s="153"/>
      <c r="L674" s="153"/>
      <c r="M674" s="153"/>
      <c r="N674" s="153"/>
      <c r="O674" s="132"/>
    </row>
    <row r="675" spans="3:15" ht="15" customHeight="1" x14ac:dyDescent="0.2">
      <c r="C675" s="132"/>
      <c r="D675" s="157"/>
      <c r="E675" s="158"/>
      <c r="F675" s="159"/>
      <c r="G675" s="157"/>
      <c r="H675" s="132"/>
      <c r="I675" s="132"/>
      <c r="J675" s="153"/>
      <c r="K675" s="153"/>
      <c r="L675" s="153"/>
      <c r="M675" s="153"/>
      <c r="N675" s="153"/>
      <c r="O675" s="132"/>
    </row>
    <row r="676" spans="3:15" ht="15" customHeight="1" x14ac:dyDescent="0.2">
      <c r="C676" s="132"/>
      <c r="D676" s="157"/>
      <c r="E676" s="158"/>
      <c r="F676" s="159"/>
      <c r="G676" s="157"/>
      <c r="H676" s="132"/>
      <c r="I676" s="132"/>
      <c r="J676" s="153"/>
      <c r="K676" s="153"/>
      <c r="L676" s="153"/>
      <c r="M676" s="153"/>
      <c r="N676" s="153"/>
      <c r="O676" s="132"/>
    </row>
    <row r="677" spans="3:15" ht="15" customHeight="1" x14ac:dyDescent="0.2">
      <c r="C677" s="132"/>
      <c r="D677" s="157"/>
      <c r="E677" s="158"/>
      <c r="F677" s="159"/>
      <c r="G677" s="157"/>
      <c r="H677" s="132"/>
      <c r="I677" s="132"/>
      <c r="J677" s="153"/>
      <c r="K677" s="153"/>
      <c r="L677" s="153"/>
      <c r="M677" s="153"/>
      <c r="N677" s="153"/>
      <c r="O677" s="132"/>
    </row>
    <row r="678" spans="3:15" ht="15" customHeight="1" x14ac:dyDescent="0.2">
      <c r="C678" s="132"/>
      <c r="D678" s="157"/>
      <c r="E678" s="158"/>
      <c r="F678" s="159"/>
      <c r="G678" s="157"/>
      <c r="H678" s="132"/>
      <c r="I678" s="132"/>
      <c r="J678" s="153"/>
      <c r="K678" s="153"/>
      <c r="L678" s="153"/>
      <c r="M678" s="153"/>
      <c r="N678" s="153"/>
      <c r="O678" s="132"/>
    </row>
    <row r="679" spans="3:15" ht="15" customHeight="1" x14ac:dyDescent="0.2">
      <c r="C679" s="132"/>
      <c r="D679" s="157"/>
      <c r="E679" s="158"/>
      <c r="F679" s="159"/>
      <c r="G679" s="157"/>
      <c r="H679" s="132"/>
      <c r="I679" s="132"/>
      <c r="J679" s="153"/>
      <c r="K679" s="153"/>
      <c r="L679" s="153"/>
      <c r="M679" s="153"/>
      <c r="N679" s="153"/>
      <c r="O679" s="132"/>
    </row>
    <row r="680" spans="3:15" ht="15" customHeight="1" x14ac:dyDescent="0.2">
      <c r="C680" s="132"/>
      <c r="D680" s="157"/>
      <c r="E680" s="158"/>
      <c r="F680" s="159"/>
      <c r="G680" s="157"/>
      <c r="H680" s="132"/>
      <c r="I680" s="132"/>
      <c r="J680" s="153"/>
      <c r="K680" s="153"/>
      <c r="L680" s="153"/>
      <c r="M680" s="153"/>
      <c r="N680" s="153"/>
      <c r="O680" s="132"/>
    </row>
    <row r="681" spans="3:15" ht="15" customHeight="1" x14ac:dyDescent="0.2">
      <c r="C681" s="132"/>
      <c r="D681" s="157"/>
      <c r="E681" s="158"/>
      <c r="F681" s="159"/>
      <c r="G681" s="157"/>
      <c r="H681" s="132"/>
      <c r="I681" s="132"/>
      <c r="J681" s="153"/>
      <c r="K681" s="153"/>
      <c r="L681" s="153"/>
      <c r="M681" s="153"/>
      <c r="N681" s="153"/>
      <c r="O681" s="132"/>
    </row>
    <row r="682" spans="3:15" ht="15" customHeight="1" x14ac:dyDescent="0.2">
      <c r="C682" s="132"/>
      <c r="D682" s="157"/>
      <c r="E682" s="158"/>
      <c r="F682" s="159"/>
      <c r="G682" s="157"/>
      <c r="H682" s="132"/>
      <c r="I682" s="132"/>
      <c r="J682" s="153"/>
      <c r="K682" s="153"/>
      <c r="L682" s="153"/>
      <c r="M682" s="153"/>
      <c r="N682" s="153"/>
      <c r="O682" s="132"/>
    </row>
    <row r="683" spans="3:15" ht="15" customHeight="1" x14ac:dyDescent="0.2">
      <c r="C683" s="132"/>
      <c r="D683" s="157"/>
      <c r="E683" s="158"/>
      <c r="F683" s="159"/>
      <c r="G683" s="157"/>
      <c r="H683" s="132"/>
      <c r="I683" s="132"/>
      <c r="J683" s="153"/>
      <c r="K683" s="153"/>
      <c r="L683" s="153"/>
      <c r="M683" s="153"/>
      <c r="N683" s="153"/>
      <c r="O683" s="132"/>
    </row>
    <row r="684" spans="3:15" ht="15" customHeight="1" x14ac:dyDescent="0.2">
      <c r="C684" s="132"/>
      <c r="D684" s="157"/>
      <c r="E684" s="158"/>
      <c r="F684" s="159"/>
      <c r="G684" s="157"/>
      <c r="H684" s="132"/>
      <c r="I684" s="132"/>
      <c r="J684" s="153"/>
      <c r="K684" s="153"/>
      <c r="L684" s="153"/>
      <c r="M684" s="153"/>
      <c r="N684" s="153"/>
      <c r="O684" s="132"/>
    </row>
    <row r="685" spans="3:15" ht="15" customHeight="1" x14ac:dyDescent="0.2">
      <c r="C685" s="132"/>
      <c r="D685" s="157"/>
      <c r="E685" s="158"/>
      <c r="F685" s="159"/>
      <c r="G685" s="157"/>
      <c r="H685" s="132"/>
      <c r="I685" s="132"/>
      <c r="J685" s="153"/>
      <c r="K685" s="153"/>
      <c r="L685" s="153"/>
      <c r="M685" s="153"/>
      <c r="N685" s="153"/>
      <c r="O685" s="132"/>
    </row>
    <row r="686" spans="3:15" ht="15" customHeight="1" x14ac:dyDescent="0.2">
      <c r="C686" s="132"/>
      <c r="D686" s="157"/>
      <c r="E686" s="158"/>
      <c r="F686" s="159"/>
      <c r="G686" s="157"/>
      <c r="H686" s="132"/>
      <c r="I686" s="132"/>
      <c r="J686" s="153"/>
      <c r="K686" s="153"/>
      <c r="L686" s="153"/>
      <c r="M686" s="153"/>
      <c r="N686" s="153"/>
      <c r="O686" s="132"/>
    </row>
    <row r="687" spans="3:15" ht="15" customHeight="1" x14ac:dyDescent="0.2">
      <c r="C687" s="132"/>
      <c r="D687" s="157"/>
      <c r="E687" s="158"/>
      <c r="F687" s="159"/>
      <c r="G687" s="157"/>
      <c r="H687" s="132"/>
      <c r="I687" s="132"/>
      <c r="J687" s="153"/>
      <c r="K687" s="153"/>
      <c r="L687" s="153"/>
      <c r="M687" s="153"/>
      <c r="N687" s="153"/>
      <c r="O687" s="132"/>
    </row>
    <row r="688" spans="3:15" ht="15" customHeight="1" x14ac:dyDescent="0.2">
      <c r="C688" s="132"/>
      <c r="D688" s="157"/>
      <c r="E688" s="158"/>
      <c r="F688" s="159"/>
      <c r="G688" s="157"/>
      <c r="H688" s="132"/>
      <c r="I688" s="132"/>
      <c r="J688" s="153"/>
      <c r="K688" s="153"/>
      <c r="L688" s="153"/>
      <c r="M688" s="153"/>
      <c r="N688" s="153"/>
      <c r="O688" s="132"/>
    </row>
    <row r="689" spans="3:15" ht="15" customHeight="1" x14ac:dyDescent="0.2">
      <c r="C689" s="132"/>
      <c r="D689" s="157"/>
      <c r="E689" s="158"/>
      <c r="F689" s="159"/>
      <c r="G689" s="157"/>
      <c r="H689" s="132"/>
      <c r="I689" s="132"/>
      <c r="J689" s="153"/>
      <c r="K689" s="153"/>
      <c r="L689" s="153"/>
      <c r="M689" s="153"/>
      <c r="N689" s="153"/>
      <c r="O689" s="132"/>
    </row>
    <row r="690" spans="3:15" ht="15" customHeight="1" x14ac:dyDescent="0.2">
      <c r="C690" s="132"/>
      <c r="D690" s="157"/>
      <c r="E690" s="158"/>
      <c r="F690" s="159"/>
      <c r="G690" s="157"/>
      <c r="H690" s="132"/>
      <c r="I690" s="132"/>
      <c r="J690" s="153"/>
      <c r="K690" s="153"/>
      <c r="L690" s="153"/>
      <c r="M690" s="153"/>
      <c r="N690" s="153"/>
      <c r="O690" s="132"/>
    </row>
    <row r="691" spans="3:15" ht="15" customHeight="1" x14ac:dyDescent="0.2">
      <c r="C691" s="132"/>
      <c r="D691" s="157"/>
      <c r="E691" s="158"/>
      <c r="F691" s="159"/>
      <c r="G691" s="157"/>
      <c r="H691" s="132"/>
      <c r="I691" s="132"/>
      <c r="J691" s="153"/>
      <c r="K691" s="153"/>
      <c r="L691" s="153"/>
      <c r="M691" s="153"/>
      <c r="N691" s="153"/>
      <c r="O691" s="132"/>
    </row>
    <row r="692" spans="3:15" ht="15" customHeight="1" x14ac:dyDescent="0.2">
      <c r="C692" s="132"/>
      <c r="D692" s="157"/>
      <c r="E692" s="158"/>
      <c r="F692" s="159"/>
      <c r="G692" s="157"/>
      <c r="H692" s="132"/>
      <c r="I692" s="132"/>
      <c r="J692" s="153"/>
      <c r="K692" s="153"/>
      <c r="L692" s="153"/>
      <c r="M692" s="153"/>
      <c r="N692" s="153"/>
      <c r="O692" s="132"/>
    </row>
    <row r="693" spans="3:15" ht="15" customHeight="1" x14ac:dyDescent="0.2">
      <c r="C693" s="132"/>
      <c r="D693" s="157"/>
      <c r="E693" s="158"/>
      <c r="F693" s="159"/>
      <c r="G693" s="157"/>
      <c r="H693" s="132"/>
      <c r="I693" s="132"/>
      <c r="J693" s="153"/>
      <c r="K693" s="153"/>
      <c r="L693" s="153"/>
      <c r="M693" s="153"/>
      <c r="N693" s="153"/>
      <c r="O693" s="132"/>
    </row>
    <row r="694" spans="3:15" ht="15" customHeight="1" x14ac:dyDescent="0.2">
      <c r="C694" s="132"/>
      <c r="D694" s="157"/>
      <c r="E694" s="158"/>
      <c r="F694" s="159"/>
      <c r="G694" s="157"/>
      <c r="H694" s="132"/>
      <c r="I694" s="132"/>
      <c r="J694" s="153"/>
      <c r="K694" s="153"/>
      <c r="L694" s="153"/>
      <c r="M694" s="153"/>
      <c r="N694" s="153"/>
      <c r="O694" s="132"/>
    </row>
    <row r="695" spans="3:15" ht="15" customHeight="1" x14ac:dyDescent="0.2">
      <c r="C695" s="132"/>
      <c r="D695" s="157"/>
      <c r="E695" s="158"/>
      <c r="F695" s="159"/>
      <c r="G695" s="157"/>
      <c r="H695" s="132"/>
      <c r="I695" s="132"/>
      <c r="J695" s="153"/>
      <c r="K695" s="153"/>
      <c r="L695" s="153"/>
      <c r="M695" s="153"/>
      <c r="N695" s="153"/>
      <c r="O695" s="132"/>
    </row>
    <row r="696" spans="3:15" ht="15" customHeight="1" x14ac:dyDescent="0.2">
      <c r="C696" s="132"/>
      <c r="D696" s="157"/>
      <c r="E696" s="158"/>
      <c r="F696" s="159"/>
      <c r="G696" s="157"/>
      <c r="H696" s="132"/>
      <c r="I696" s="132"/>
      <c r="J696" s="153"/>
      <c r="K696" s="153"/>
      <c r="L696" s="153"/>
      <c r="M696" s="153"/>
      <c r="N696" s="153"/>
      <c r="O696" s="132"/>
    </row>
    <row r="697" spans="3:15" ht="15" customHeight="1" x14ac:dyDescent="0.2">
      <c r="C697" s="132"/>
      <c r="D697" s="157"/>
      <c r="E697" s="158"/>
      <c r="F697" s="159"/>
      <c r="G697" s="157"/>
      <c r="H697" s="132"/>
      <c r="I697" s="132"/>
      <c r="J697" s="153"/>
      <c r="K697" s="153"/>
      <c r="L697" s="153"/>
      <c r="M697" s="153"/>
      <c r="N697" s="153"/>
      <c r="O697" s="132"/>
    </row>
    <row r="698" spans="3:15" ht="15" customHeight="1" x14ac:dyDescent="0.2">
      <c r="C698" s="132"/>
      <c r="D698" s="157"/>
      <c r="E698" s="158"/>
      <c r="F698" s="159"/>
      <c r="G698" s="157"/>
      <c r="H698" s="132"/>
      <c r="I698" s="132"/>
      <c r="J698" s="153"/>
      <c r="K698" s="153"/>
      <c r="L698" s="153"/>
      <c r="M698" s="153"/>
      <c r="N698" s="153"/>
      <c r="O698" s="132"/>
    </row>
    <row r="699" spans="3:15" ht="15" customHeight="1" x14ac:dyDescent="0.2">
      <c r="C699" s="132"/>
      <c r="D699" s="157"/>
      <c r="E699" s="158"/>
      <c r="F699" s="159"/>
      <c r="G699" s="157"/>
      <c r="H699" s="132"/>
      <c r="I699" s="132"/>
      <c r="J699" s="153"/>
      <c r="K699" s="153"/>
      <c r="L699" s="153"/>
      <c r="M699" s="153"/>
      <c r="N699" s="153"/>
      <c r="O699" s="132"/>
    </row>
    <row r="700" spans="3:15" ht="15" customHeight="1" x14ac:dyDescent="0.2">
      <c r="C700" s="132"/>
      <c r="D700" s="157"/>
      <c r="E700" s="158"/>
      <c r="F700" s="159"/>
      <c r="G700" s="157"/>
      <c r="H700" s="132"/>
      <c r="I700" s="132"/>
      <c r="J700" s="153"/>
      <c r="K700" s="153"/>
      <c r="L700" s="153"/>
      <c r="M700" s="153"/>
      <c r="N700" s="153"/>
      <c r="O700" s="132"/>
    </row>
    <row r="701" spans="3:15" ht="15" customHeight="1" x14ac:dyDescent="0.2">
      <c r="C701" s="132"/>
      <c r="D701" s="157"/>
      <c r="E701" s="158"/>
      <c r="F701" s="159"/>
      <c r="G701" s="157"/>
      <c r="H701" s="132"/>
      <c r="I701" s="132"/>
      <c r="J701" s="153"/>
      <c r="K701" s="153"/>
      <c r="L701" s="153"/>
      <c r="M701" s="153"/>
      <c r="N701" s="153"/>
      <c r="O701" s="132"/>
    </row>
    <row r="702" spans="3:15" ht="15" customHeight="1" x14ac:dyDescent="0.2">
      <c r="C702" s="132"/>
      <c r="D702" s="157"/>
      <c r="E702" s="158"/>
      <c r="F702" s="159"/>
      <c r="G702" s="157"/>
      <c r="H702" s="132"/>
      <c r="I702" s="132"/>
      <c r="J702" s="153"/>
      <c r="K702" s="153"/>
      <c r="L702" s="153"/>
      <c r="M702" s="153"/>
      <c r="N702" s="153"/>
      <c r="O702" s="132"/>
    </row>
    <row r="703" spans="3:15" ht="15" customHeight="1" x14ac:dyDescent="0.2">
      <c r="C703" s="132"/>
      <c r="D703" s="157"/>
      <c r="E703" s="158"/>
      <c r="F703" s="159"/>
      <c r="G703" s="157"/>
      <c r="H703" s="132"/>
      <c r="I703" s="132"/>
      <c r="J703" s="153"/>
      <c r="K703" s="153"/>
      <c r="L703" s="153"/>
      <c r="M703" s="153"/>
      <c r="N703" s="153"/>
      <c r="O703" s="132"/>
    </row>
    <row r="704" spans="3:15" ht="15" customHeight="1" x14ac:dyDescent="0.2">
      <c r="C704" s="132"/>
      <c r="D704" s="157"/>
      <c r="E704" s="158"/>
      <c r="F704" s="159"/>
      <c r="G704" s="157"/>
      <c r="H704" s="132"/>
      <c r="I704" s="132"/>
      <c r="J704" s="153"/>
      <c r="K704" s="153"/>
      <c r="L704" s="153"/>
      <c r="M704" s="153"/>
      <c r="N704" s="153"/>
      <c r="O704" s="132"/>
    </row>
    <row r="705" spans="3:15" ht="15" customHeight="1" x14ac:dyDescent="0.2">
      <c r="C705" s="132"/>
      <c r="D705" s="157"/>
      <c r="E705" s="158"/>
      <c r="F705" s="159"/>
      <c r="G705" s="157"/>
      <c r="H705" s="132"/>
      <c r="I705" s="132"/>
      <c r="J705" s="153"/>
      <c r="K705" s="153"/>
      <c r="L705" s="153"/>
      <c r="M705" s="153"/>
      <c r="N705" s="153"/>
      <c r="O705" s="132"/>
    </row>
    <row r="706" spans="3:15" ht="15" customHeight="1" x14ac:dyDescent="0.2">
      <c r="C706" s="132"/>
      <c r="D706" s="157"/>
      <c r="E706" s="158"/>
      <c r="F706" s="159"/>
      <c r="G706" s="157"/>
      <c r="H706" s="132"/>
      <c r="I706" s="132"/>
      <c r="J706" s="153"/>
      <c r="K706" s="153"/>
      <c r="L706" s="153"/>
      <c r="M706" s="153"/>
      <c r="N706" s="153"/>
      <c r="O706" s="132"/>
    </row>
    <row r="707" spans="3:15" ht="15" customHeight="1" x14ac:dyDescent="0.2">
      <c r="C707" s="132"/>
      <c r="D707" s="157"/>
      <c r="E707" s="158"/>
      <c r="F707" s="159"/>
      <c r="G707" s="157"/>
      <c r="H707" s="132"/>
      <c r="I707" s="132"/>
      <c r="J707" s="153"/>
      <c r="K707" s="153"/>
      <c r="L707" s="153"/>
      <c r="M707" s="153"/>
      <c r="N707" s="153"/>
      <c r="O707" s="132"/>
    </row>
    <row r="708" spans="3:15" ht="15" customHeight="1" x14ac:dyDescent="0.2">
      <c r="C708" s="132"/>
      <c r="D708" s="157"/>
      <c r="E708" s="158"/>
      <c r="F708" s="159"/>
      <c r="G708" s="157"/>
      <c r="H708" s="132"/>
      <c r="I708" s="132"/>
      <c r="J708" s="153"/>
      <c r="K708" s="153"/>
      <c r="L708" s="153"/>
      <c r="M708" s="153"/>
      <c r="N708" s="153"/>
      <c r="O708" s="132"/>
    </row>
    <row r="709" spans="3:15" ht="15" customHeight="1" x14ac:dyDescent="0.2">
      <c r="C709" s="132"/>
      <c r="D709" s="157"/>
      <c r="E709" s="158"/>
      <c r="F709" s="159"/>
      <c r="G709" s="157"/>
      <c r="H709" s="132"/>
      <c r="I709" s="132"/>
      <c r="J709" s="153"/>
      <c r="K709" s="153"/>
      <c r="L709" s="153"/>
      <c r="M709" s="153"/>
      <c r="N709" s="153"/>
      <c r="O709" s="132"/>
    </row>
    <row r="710" spans="3:15" ht="15" customHeight="1" x14ac:dyDescent="0.2">
      <c r="C710" s="132"/>
      <c r="D710" s="157"/>
      <c r="E710" s="158"/>
      <c r="F710" s="159"/>
      <c r="G710" s="157"/>
      <c r="H710" s="132"/>
      <c r="I710" s="132"/>
      <c r="J710" s="153"/>
      <c r="K710" s="153"/>
      <c r="L710" s="153"/>
      <c r="M710" s="153"/>
      <c r="N710" s="153"/>
      <c r="O710" s="132"/>
    </row>
    <row r="711" spans="3:15" ht="15" customHeight="1" x14ac:dyDescent="0.2">
      <c r="C711" s="132"/>
      <c r="D711" s="157"/>
      <c r="E711" s="158"/>
      <c r="F711" s="159"/>
      <c r="G711" s="157"/>
      <c r="H711" s="132"/>
      <c r="I711" s="132"/>
      <c r="J711" s="153"/>
      <c r="K711" s="153"/>
      <c r="L711" s="153"/>
      <c r="M711" s="153"/>
      <c r="N711" s="153"/>
      <c r="O711" s="132"/>
    </row>
    <row r="712" spans="3:15" ht="15" customHeight="1" x14ac:dyDescent="0.2">
      <c r="C712" s="132"/>
      <c r="D712" s="157"/>
      <c r="E712" s="158"/>
      <c r="F712" s="159"/>
      <c r="G712" s="157"/>
      <c r="H712" s="132"/>
      <c r="I712" s="132"/>
      <c r="J712" s="153"/>
      <c r="K712" s="153"/>
      <c r="L712" s="153"/>
      <c r="M712" s="153"/>
      <c r="N712" s="153"/>
      <c r="O712" s="132"/>
    </row>
    <row r="713" spans="3:15" ht="15" customHeight="1" x14ac:dyDescent="0.2">
      <c r="C713" s="132"/>
      <c r="D713" s="157"/>
      <c r="E713" s="158"/>
      <c r="F713" s="159"/>
      <c r="G713" s="157"/>
      <c r="H713" s="132"/>
      <c r="I713" s="132"/>
      <c r="J713" s="153"/>
      <c r="K713" s="153"/>
      <c r="L713" s="153"/>
      <c r="M713" s="153"/>
      <c r="N713" s="153"/>
      <c r="O713" s="132"/>
    </row>
    <row r="714" spans="3:15" ht="15" customHeight="1" x14ac:dyDescent="0.2">
      <c r="C714" s="132"/>
      <c r="D714" s="157"/>
      <c r="E714" s="158"/>
      <c r="F714" s="159"/>
      <c r="G714" s="157"/>
      <c r="H714" s="132"/>
      <c r="I714" s="132"/>
      <c r="J714" s="153"/>
      <c r="K714" s="153"/>
      <c r="L714" s="153"/>
      <c r="M714" s="153"/>
      <c r="N714" s="153"/>
      <c r="O714" s="132"/>
    </row>
    <row r="715" spans="3:15" ht="15" customHeight="1" x14ac:dyDescent="0.2">
      <c r="C715" s="132"/>
      <c r="D715" s="157"/>
      <c r="E715" s="158"/>
      <c r="F715" s="159"/>
      <c r="G715" s="157"/>
      <c r="H715" s="132"/>
      <c r="I715" s="132"/>
      <c r="J715" s="153"/>
      <c r="K715" s="153"/>
      <c r="L715" s="153"/>
      <c r="M715" s="153"/>
      <c r="N715" s="153"/>
      <c r="O715" s="132"/>
    </row>
    <row r="716" spans="3:15" ht="15" customHeight="1" x14ac:dyDescent="0.2">
      <c r="C716" s="132"/>
      <c r="D716" s="157"/>
      <c r="E716" s="158"/>
      <c r="F716" s="159"/>
      <c r="G716" s="157"/>
      <c r="H716" s="132"/>
      <c r="I716" s="132"/>
      <c r="J716" s="153"/>
      <c r="K716" s="153"/>
      <c r="L716" s="153"/>
      <c r="M716" s="153"/>
      <c r="N716" s="153"/>
      <c r="O716" s="132"/>
    </row>
    <row r="717" spans="3:15" ht="15" customHeight="1" x14ac:dyDescent="0.2">
      <c r="C717" s="132"/>
      <c r="D717" s="157"/>
      <c r="E717" s="158"/>
      <c r="F717" s="159"/>
      <c r="G717" s="157"/>
      <c r="H717" s="132"/>
      <c r="I717" s="132"/>
      <c r="J717" s="153"/>
      <c r="K717" s="153"/>
      <c r="L717" s="153"/>
      <c r="M717" s="153"/>
      <c r="N717" s="153"/>
      <c r="O717" s="132"/>
    </row>
    <row r="718" spans="3:15" ht="15" customHeight="1" x14ac:dyDescent="0.2">
      <c r="C718" s="132"/>
      <c r="D718" s="157"/>
      <c r="E718" s="158"/>
      <c r="F718" s="159"/>
      <c r="G718" s="157"/>
      <c r="H718" s="132"/>
      <c r="I718" s="132"/>
      <c r="J718" s="153"/>
      <c r="K718" s="153"/>
      <c r="L718" s="153"/>
      <c r="M718" s="153"/>
      <c r="N718" s="153"/>
      <c r="O718" s="132"/>
    </row>
    <row r="719" spans="3:15" ht="15" customHeight="1" x14ac:dyDescent="0.2">
      <c r="C719" s="132"/>
      <c r="D719" s="157"/>
      <c r="E719" s="158"/>
      <c r="F719" s="159"/>
      <c r="G719" s="157"/>
      <c r="H719" s="132"/>
      <c r="I719" s="132"/>
      <c r="J719" s="153"/>
      <c r="K719" s="153"/>
      <c r="L719" s="153"/>
      <c r="M719" s="153"/>
      <c r="N719" s="153"/>
      <c r="O719" s="132"/>
    </row>
    <row r="720" spans="3:15" ht="15" customHeight="1" x14ac:dyDescent="0.2">
      <c r="C720" s="132"/>
      <c r="D720" s="157"/>
      <c r="E720" s="158"/>
      <c r="F720" s="159"/>
      <c r="G720" s="157"/>
      <c r="H720" s="132"/>
      <c r="I720" s="132"/>
      <c r="J720" s="153"/>
      <c r="K720" s="153"/>
      <c r="L720" s="153"/>
      <c r="M720" s="153"/>
      <c r="N720" s="153"/>
      <c r="O720" s="132"/>
    </row>
    <row r="721" spans="3:15" ht="15" customHeight="1" x14ac:dyDescent="0.2">
      <c r="C721" s="132"/>
      <c r="D721" s="157"/>
      <c r="E721" s="158"/>
      <c r="F721" s="159"/>
      <c r="G721" s="157"/>
      <c r="H721" s="132"/>
      <c r="I721" s="132"/>
      <c r="J721" s="153"/>
      <c r="K721" s="153"/>
      <c r="L721" s="153"/>
      <c r="M721" s="153"/>
      <c r="N721" s="153"/>
      <c r="O721" s="132"/>
    </row>
    <row r="722" spans="3:15" ht="15" customHeight="1" x14ac:dyDescent="0.2">
      <c r="C722" s="132"/>
      <c r="D722" s="157"/>
      <c r="E722" s="158"/>
      <c r="F722" s="159"/>
      <c r="G722" s="157"/>
      <c r="H722" s="132"/>
      <c r="I722" s="132"/>
      <c r="J722" s="153"/>
      <c r="K722" s="153"/>
      <c r="L722" s="153"/>
      <c r="M722" s="153"/>
      <c r="N722" s="153"/>
      <c r="O722" s="132"/>
    </row>
    <row r="723" spans="3:15" ht="15" customHeight="1" x14ac:dyDescent="0.2">
      <c r="C723" s="132"/>
      <c r="D723" s="157"/>
      <c r="E723" s="158"/>
      <c r="F723" s="159"/>
      <c r="G723" s="157"/>
      <c r="H723" s="132"/>
      <c r="I723" s="132"/>
      <c r="J723" s="153"/>
      <c r="K723" s="153"/>
      <c r="L723" s="153"/>
      <c r="M723" s="153"/>
      <c r="N723" s="153"/>
      <c r="O723" s="132"/>
    </row>
    <row r="724" spans="3:15" ht="15" customHeight="1" x14ac:dyDescent="0.2">
      <c r="C724" s="132"/>
      <c r="D724" s="157"/>
      <c r="E724" s="158"/>
      <c r="F724" s="159"/>
      <c r="G724" s="157"/>
      <c r="H724" s="132"/>
      <c r="I724" s="132"/>
      <c r="J724" s="153"/>
      <c r="K724" s="153"/>
      <c r="L724" s="153"/>
      <c r="M724" s="153"/>
      <c r="N724" s="153"/>
      <c r="O724" s="132"/>
    </row>
    <row r="725" spans="3:15" ht="15" customHeight="1" x14ac:dyDescent="0.2">
      <c r="C725" s="132"/>
      <c r="D725" s="157"/>
      <c r="E725" s="158"/>
      <c r="F725" s="159"/>
      <c r="G725" s="157"/>
      <c r="H725" s="132"/>
      <c r="I725" s="132"/>
      <c r="J725" s="153"/>
      <c r="K725" s="153"/>
      <c r="L725" s="153"/>
      <c r="M725" s="153"/>
      <c r="N725" s="153"/>
      <c r="O725" s="132"/>
    </row>
    <row r="726" spans="3:15" ht="15" customHeight="1" x14ac:dyDescent="0.2">
      <c r="C726" s="132"/>
      <c r="D726" s="157"/>
      <c r="E726" s="158"/>
      <c r="F726" s="159"/>
      <c r="G726" s="157"/>
      <c r="H726" s="132"/>
      <c r="I726" s="132"/>
      <c r="J726" s="153"/>
      <c r="K726" s="153"/>
      <c r="L726" s="153"/>
      <c r="M726" s="153"/>
      <c r="N726" s="153"/>
      <c r="O726" s="132"/>
    </row>
    <row r="727" spans="3:15" ht="15" customHeight="1" x14ac:dyDescent="0.2">
      <c r="C727" s="132"/>
      <c r="D727" s="157"/>
      <c r="E727" s="158"/>
      <c r="F727" s="159"/>
      <c r="G727" s="157"/>
      <c r="H727" s="132"/>
      <c r="I727" s="132"/>
      <c r="J727" s="153"/>
      <c r="K727" s="153"/>
      <c r="L727" s="153"/>
      <c r="M727" s="153"/>
      <c r="N727" s="153"/>
      <c r="O727" s="132"/>
    </row>
    <row r="728" spans="3:15" ht="15" customHeight="1" x14ac:dyDescent="0.2">
      <c r="C728" s="132"/>
      <c r="D728" s="157"/>
      <c r="E728" s="158"/>
      <c r="F728" s="159"/>
      <c r="G728" s="157"/>
      <c r="H728" s="132"/>
      <c r="I728" s="132"/>
      <c r="J728" s="153"/>
      <c r="K728" s="153"/>
      <c r="L728" s="153"/>
      <c r="M728" s="153"/>
      <c r="N728" s="153"/>
      <c r="O728" s="132"/>
    </row>
    <row r="729" spans="3:15" ht="15" customHeight="1" x14ac:dyDescent="0.2">
      <c r="C729" s="132"/>
      <c r="D729" s="157"/>
      <c r="E729" s="158"/>
      <c r="F729" s="159"/>
      <c r="G729" s="157"/>
      <c r="H729" s="132"/>
      <c r="I729" s="132"/>
      <c r="J729" s="153"/>
      <c r="K729" s="153"/>
      <c r="L729" s="153"/>
      <c r="M729" s="153"/>
      <c r="N729" s="153"/>
      <c r="O729" s="132"/>
    </row>
    <row r="730" spans="3:15" ht="15" customHeight="1" x14ac:dyDescent="0.2">
      <c r="C730" s="132"/>
      <c r="D730" s="157"/>
      <c r="E730" s="158"/>
      <c r="F730" s="159"/>
      <c r="G730" s="157"/>
      <c r="H730" s="132"/>
      <c r="I730" s="132"/>
      <c r="J730" s="153"/>
      <c r="K730" s="153"/>
      <c r="L730" s="153"/>
      <c r="M730" s="153"/>
      <c r="N730" s="153"/>
      <c r="O730" s="132"/>
    </row>
    <row r="731" spans="3:15" ht="15" customHeight="1" x14ac:dyDescent="0.2">
      <c r="C731" s="132"/>
      <c r="D731" s="157"/>
      <c r="E731" s="158"/>
      <c r="F731" s="159"/>
      <c r="G731" s="157"/>
      <c r="H731" s="132"/>
      <c r="I731" s="132"/>
      <c r="J731" s="153"/>
      <c r="K731" s="153"/>
      <c r="L731" s="153"/>
      <c r="M731" s="153"/>
      <c r="N731" s="153"/>
      <c r="O731" s="132"/>
    </row>
    <row r="732" spans="3:15" ht="15" customHeight="1" x14ac:dyDescent="0.2">
      <c r="C732" s="132"/>
      <c r="D732" s="157"/>
      <c r="E732" s="158"/>
      <c r="F732" s="159"/>
      <c r="G732" s="157"/>
      <c r="H732" s="132"/>
      <c r="I732" s="132"/>
      <c r="J732" s="153"/>
      <c r="K732" s="153"/>
      <c r="L732" s="153"/>
      <c r="M732" s="153"/>
      <c r="N732" s="153"/>
      <c r="O732" s="132"/>
    </row>
    <row r="733" spans="3:15" ht="15" customHeight="1" x14ac:dyDescent="0.2">
      <c r="C733" s="132"/>
      <c r="D733" s="157"/>
      <c r="E733" s="158"/>
      <c r="F733" s="159"/>
      <c r="G733" s="157"/>
      <c r="H733" s="132"/>
      <c r="I733" s="132"/>
      <c r="J733" s="153"/>
      <c r="K733" s="153"/>
      <c r="L733" s="153"/>
      <c r="M733" s="153"/>
      <c r="N733" s="153"/>
      <c r="O733" s="132"/>
    </row>
    <row r="734" spans="3:15" ht="15" customHeight="1" x14ac:dyDescent="0.2">
      <c r="C734" s="132"/>
      <c r="D734" s="157"/>
      <c r="E734" s="158"/>
      <c r="F734" s="159"/>
      <c r="G734" s="157"/>
      <c r="H734" s="132"/>
      <c r="I734" s="132"/>
      <c r="J734" s="153"/>
      <c r="K734" s="153"/>
      <c r="L734" s="153"/>
      <c r="M734" s="153"/>
      <c r="N734" s="153"/>
      <c r="O734" s="132"/>
    </row>
    <row r="735" spans="3:15" ht="15" customHeight="1" x14ac:dyDescent="0.2">
      <c r="C735" s="132"/>
      <c r="D735" s="157"/>
      <c r="E735" s="158"/>
      <c r="F735" s="159"/>
      <c r="G735" s="157"/>
      <c r="H735" s="132"/>
      <c r="I735" s="132"/>
      <c r="J735" s="153"/>
      <c r="K735" s="153"/>
      <c r="L735" s="153"/>
      <c r="M735" s="153"/>
      <c r="N735" s="153"/>
      <c r="O735" s="132"/>
    </row>
    <row r="736" spans="3:15" ht="15" customHeight="1" x14ac:dyDescent="0.2">
      <c r="C736" s="132"/>
      <c r="D736" s="157"/>
      <c r="E736" s="158"/>
      <c r="F736" s="159"/>
      <c r="G736" s="157"/>
      <c r="H736" s="132"/>
      <c r="I736" s="132"/>
      <c r="J736" s="153"/>
      <c r="K736" s="153"/>
      <c r="L736" s="153"/>
      <c r="M736" s="153"/>
      <c r="N736" s="153"/>
      <c r="O736" s="132"/>
    </row>
    <row r="737" spans="3:15" ht="15" customHeight="1" x14ac:dyDescent="0.2">
      <c r="C737" s="132"/>
      <c r="D737" s="157"/>
      <c r="E737" s="158"/>
      <c r="F737" s="159"/>
      <c r="G737" s="157"/>
      <c r="H737" s="132"/>
      <c r="I737" s="132"/>
      <c r="J737" s="153"/>
      <c r="K737" s="153"/>
      <c r="L737" s="153"/>
      <c r="M737" s="153"/>
      <c r="N737" s="153"/>
      <c r="O737" s="132"/>
    </row>
    <row r="738" spans="3:15" ht="15" customHeight="1" x14ac:dyDescent="0.2">
      <c r="C738" s="132"/>
      <c r="D738" s="157"/>
      <c r="E738" s="158"/>
      <c r="F738" s="159"/>
      <c r="G738" s="157"/>
      <c r="H738" s="132"/>
      <c r="I738" s="132"/>
      <c r="J738" s="153"/>
      <c r="K738" s="153"/>
      <c r="L738" s="153"/>
      <c r="M738" s="153"/>
      <c r="N738" s="153"/>
      <c r="O738" s="132"/>
    </row>
    <row r="739" spans="3:15" ht="15" customHeight="1" x14ac:dyDescent="0.2">
      <c r="C739" s="132"/>
      <c r="D739" s="157"/>
      <c r="E739" s="158"/>
      <c r="F739" s="159"/>
      <c r="G739" s="157"/>
      <c r="H739" s="132"/>
      <c r="I739" s="132"/>
      <c r="J739" s="153"/>
      <c r="K739" s="153"/>
      <c r="L739" s="153"/>
      <c r="M739" s="153"/>
      <c r="N739" s="153"/>
      <c r="O739" s="132"/>
    </row>
    <row r="740" spans="3:15" ht="15" customHeight="1" x14ac:dyDescent="0.2">
      <c r="C740" s="132"/>
      <c r="D740" s="157"/>
      <c r="E740" s="158"/>
      <c r="F740" s="159"/>
      <c r="G740" s="157"/>
      <c r="H740" s="132"/>
      <c r="I740" s="132"/>
      <c r="J740" s="153"/>
      <c r="K740" s="153"/>
      <c r="L740" s="153"/>
      <c r="M740" s="153"/>
      <c r="N740" s="153"/>
      <c r="O740" s="132"/>
    </row>
    <row r="741" spans="3:15" ht="15" customHeight="1" x14ac:dyDescent="0.2">
      <c r="C741" s="132"/>
      <c r="D741" s="157"/>
      <c r="E741" s="158"/>
      <c r="F741" s="159"/>
      <c r="G741" s="157"/>
      <c r="H741" s="132"/>
      <c r="I741" s="132"/>
      <c r="J741" s="153"/>
      <c r="K741" s="153"/>
      <c r="L741" s="153"/>
      <c r="M741" s="153"/>
      <c r="N741" s="153"/>
      <c r="O741" s="132"/>
    </row>
    <row r="742" spans="3:15" ht="15" customHeight="1" x14ac:dyDescent="0.2">
      <c r="C742" s="132"/>
      <c r="D742" s="157"/>
      <c r="E742" s="158"/>
      <c r="F742" s="159"/>
      <c r="G742" s="157"/>
      <c r="H742" s="132"/>
      <c r="I742" s="132"/>
      <c r="J742" s="153"/>
      <c r="K742" s="153"/>
      <c r="L742" s="153"/>
      <c r="M742" s="153"/>
      <c r="N742" s="153"/>
      <c r="O742" s="132"/>
    </row>
    <row r="743" spans="3:15" ht="15" customHeight="1" x14ac:dyDescent="0.2">
      <c r="C743" s="132"/>
      <c r="D743" s="157"/>
      <c r="E743" s="158"/>
      <c r="F743" s="159"/>
      <c r="G743" s="157"/>
      <c r="H743" s="132"/>
      <c r="I743" s="132"/>
      <c r="J743" s="153"/>
      <c r="K743" s="153"/>
      <c r="L743" s="153"/>
      <c r="M743" s="153"/>
      <c r="N743" s="153"/>
      <c r="O743" s="132"/>
    </row>
    <row r="744" spans="3:15" ht="15" customHeight="1" x14ac:dyDescent="0.2">
      <c r="C744" s="132"/>
      <c r="D744" s="157"/>
      <c r="E744" s="158"/>
      <c r="F744" s="159"/>
      <c r="G744" s="157"/>
      <c r="H744" s="132"/>
      <c r="I744" s="132"/>
      <c r="J744" s="153"/>
      <c r="K744" s="153"/>
      <c r="L744" s="153"/>
      <c r="M744" s="153"/>
      <c r="N744" s="153"/>
      <c r="O744" s="132"/>
    </row>
    <row r="745" spans="3:15" ht="15" customHeight="1" x14ac:dyDescent="0.2">
      <c r="C745" s="132"/>
      <c r="D745" s="157"/>
      <c r="E745" s="158"/>
      <c r="F745" s="159"/>
      <c r="G745" s="157"/>
      <c r="H745" s="132"/>
      <c r="I745" s="132"/>
      <c r="J745" s="153"/>
      <c r="K745" s="153"/>
      <c r="L745" s="153"/>
      <c r="M745" s="153"/>
      <c r="N745" s="153"/>
      <c r="O745" s="132"/>
    </row>
    <row r="746" spans="3:15" ht="15" customHeight="1" x14ac:dyDescent="0.2">
      <c r="C746" s="132"/>
      <c r="D746" s="157"/>
      <c r="E746" s="158"/>
      <c r="F746" s="159"/>
      <c r="G746" s="157"/>
      <c r="H746" s="132"/>
      <c r="I746" s="132"/>
      <c r="J746" s="153"/>
      <c r="K746" s="153"/>
      <c r="L746" s="153"/>
      <c r="M746" s="153"/>
      <c r="N746" s="153"/>
      <c r="O746" s="132"/>
    </row>
    <row r="747" spans="3:15" ht="15" customHeight="1" x14ac:dyDescent="0.2">
      <c r="C747" s="132"/>
      <c r="D747" s="157"/>
      <c r="E747" s="158"/>
      <c r="F747" s="159"/>
      <c r="G747" s="157"/>
      <c r="H747" s="132"/>
      <c r="I747" s="132"/>
      <c r="J747" s="153"/>
      <c r="K747" s="153"/>
      <c r="L747" s="153"/>
      <c r="M747" s="153"/>
      <c r="N747" s="153"/>
      <c r="O747" s="132"/>
    </row>
    <row r="748" spans="3:15" ht="15" customHeight="1" x14ac:dyDescent="0.2">
      <c r="C748" s="132"/>
      <c r="D748" s="157"/>
      <c r="E748" s="158"/>
      <c r="F748" s="159"/>
      <c r="G748" s="157"/>
      <c r="H748" s="132"/>
      <c r="I748" s="132"/>
      <c r="J748" s="153"/>
      <c r="K748" s="153"/>
      <c r="L748" s="153"/>
      <c r="M748" s="153"/>
      <c r="N748" s="153"/>
      <c r="O748" s="132"/>
    </row>
    <row r="749" spans="3:15" ht="15" customHeight="1" x14ac:dyDescent="0.2">
      <c r="C749" s="132"/>
      <c r="D749" s="157"/>
      <c r="E749" s="158"/>
      <c r="F749" s="159"/>
      <c r="G749" s="157"/>
      <c r="H749" s="132"/>
      <c r="I749" s="132"/>
      <c r="J749" s="153"/>
      <c r="K749" s="153"/>
      <c r="L749" s="153"/>
      <c r="M749" s="153"/>
      <c r="N749" s="153"/>
      <c r="O749" s="132"/>
    </row>
    <row r="750" spans="3:15" ht="15" customHeight="1" x14ac:dyDescent="0.2">
      <c r="C750" s="132"/>
      <c r="D750" s="157"/>
      <c r="E750" s="158"/>
      <c r="F750" s="159"/>
      <c r="G750" s="157"/>
      <c r="H750" s="132"/>
      <c r="I750" s="132"/>
      <c r="J750" s="153"/>
      <c r="K750" s="153"/>
      <c r="L750" s="153"/>
      <c r="M750" s="153"/>
      <c r="N750" s="153"/>
      <c r="O750" s="132"/>
    </row>
    <row r="751" spans="3:15" ht="15" customHeight="1" x14ac:dyDescent="0.2">
      <c r="C751" s="132"/>
      <c r="D751" s="157"/>
      <c r="E751" s="158"/>
      <c r="F751" s="159"/>
      <c r="G751" s="157"/>
      <c r="H751" s="132"/>
      <c r="I751" s="132"/>
      <c r="J751" s="132"/>
      <c r="K751" s="132"/>
      <c r="L751" s="132"/>
      <c r="M751" s="132"/>
      <c r="N751" s="132"/>
      <c r="O751" s="132"/>
    </row>
    <row r="752" spans="3:15" ht="15" customHeight="1" x14ac:dyDescent="0.2">
      <c r="C752" s="132"/>
      <c r="D752" s="157"/>
      <c r="E752" s="158"/>
      <c r="F752" s="159"/>
      <c r="G752" s="157"/>
      <c r="H752" s="132"/>
      <c r="I752" s="132"/>
      <c r="J752" s="132"/>
      <c r="K752" s="132"/>
      <c r="L752" s="132"/>
      <c r="M752" s="132"/>
      <c r="N752" s="132"/>
      <c r="O752" s="132"/>
    </row>
    <row r="753" spans="3:15" ht="15" customHeight="1" x14ac:dyDescent="0.2">
      <c r="C753" s="132"/>
      <c r="D753" s="157"/>
      <c r="E753" s="158"/>
      <c r="F753" s="159"/>
      <c r="G753" s="157"/>
      <c r="H753" s="132"/>
      <c r="I753" s="132"/>
      <c r="J753" s="132"/>
      <c r="K753" s="132"/>
      <c r="L753" s="132"/>
      <c r="M753" s="132"/>
      <c r="N753" s="132"/>
      <c r="O753" s="132"/>
    </row>
    <row r="754" spans="3:15" ht="15" customHeight="1" x14ac:dyDescent="0.2">
      <c r="C754" s="132"/>
      <c r="D754" s="160"/>
      <c r="E754" s="158"/>
      <c r="F754" s="159"/>
      <c r="G754" s="157"/>
      <c r="H754" s="132"/>
      <c r="I754" s="132"/>
      <c r="J754" s="132"/>
      <c r="K754" s="132"/>
      <c r="L754" s="132"/>
      <c r="M754" s="132"/>
      <c r="N754" s="132"/>
      <c r="O754" s="132"/>
    </row>
  </sheetData>
  <mergeCells count="6">
    <mergeCell ref="E12:F12"/>
    <mergeCell ref="C1:O1"/>
    <mergeCell ref="C2:O2"/>
    <mergeCell ref="H8:I8"/>
    <mergeCell ref="K8:L8"/>
    <mergeCell ref="M8:N8"/>
  </mergeCells>
  <printOptions horizontalCentered="1"/>
  <pageMargins left="1.0629921259842521" right="0.19685039370078741" top="0.47244094488188981" bottom="0.47244094488188981" header="0.31496062992125984" footer="0.31496062992125984"/>
  <pageSetup paperSize="5" scale="75" orientation="landscape" horizontalDpi="300" verticalDpi="300" r:id="rId1"/>
  <colBreaks count="1" manualBreakCount="1">
    <brk id="16" max="20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tabSelected="1" view="pageBreakPreview" zoomScaleNormal="100" zoomScaleSheetLayoutView="100" workbookViewId="0">
      <selection activeCell="F47" sqref="F47"/>
    </sheetView>
  </sheetViews>
  <sheetFormatPr defaultRowHeight="12.75" x14ac:dyDescent="0.2"/>
  <cols>
    <col min="1" max="1" width="4.140625" customWidth="1"/>
    <col min="2" max="2" width="19.85546875" customWidth="1"/>
    <col min="3" max="3" width="20" customWidth="1"/>
    <col min="4" max="4" width="16.28515625" style="331" customWidth="1"/>
    <col min="5" max="5" width="15.28515625" customWidth="1"/>
    <col min="6" max="6" width="21.85546875" customWidth="1"/>
    <col min="7" max="7" width="17.28515625" customWidth="1"/>
    <col min="8" max="8" width="12.28515625" customWidth="1"/>
    <col min="9" max="9" width="13.28515625" customWidth="1"/>
    <col min="10" max="10" width="11.7109375" customWidth="1"/>
    <col min="11" max="11" width="13.28515625" customWidth="1"/>
    <col min="12" max="12" width="16.5703125" customWidth="1"/>
    <col min="13" max="15" width="9.140625" customWidth="1"/>
    <col min="16" max="16" width="15.5703125" customWidth="1"/>
    <col min="17" max="17" width="9.140625" customWidth="1"/>
  </cols>
  <sheetData>
    <row r="1" spans="1:17" x14ac:dyDescent="0.2">
      <c r="E1" s="515" t="s">
        <v>176</v>
      </c>
      <c r="F1" s="516"/>
      <c r="G1" s="516"/>
      <c r="H1" s="516"/>
      <c r="I1" s="516"/>
      <c r="J1" s="516"/>
      <c r="K1" s="516"/>
      <c r="L1" s="516"/>
      <c r="M1" s="516"/>
    </row>
    <row r="2" spans="1:17" x14ac:dyDescent="0.2">
      <c r="E2" s="515" t="s">
        <v>177</v>
      </c>
      <c r="F2" s="516"/>
      <c r="G2" s="516"/>
      <c r="H2" s="516"/>
      <c r="I2" s="516"/>
      <c r="J2" s="516"/>
      <c r="K2" s="516"/>
      <c r="L2" s="516"/>
      <c r="M2" s="516"/>
    </row>
    <row r="4" spans="1:17" x14ac:dyDescent="0.2">
      <c r="A4" s="517" t="s">
        <v>178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</row>
    <row r="5" spans="1:17" x14ac:dyDescent="0.2">
      <c r="A5" s="517" t="s">
        <v>244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</row>
    <row r="6" spans="1:17" x14ac:dyDescent="0.2">
      <c r="A6" s="517" t="s">
        <v>261</v>
      </c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</row>
    <row r="8" spans="1:17" x14ac:dyDescent="0.2">
      <c r="A8" s="519" t="s">
        <v>179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0"/>
    </row>
    <row r="9" spans="1:17" ht="13.5" thickBot="1" x14ac:dyDescent="0.25"/>
    <row r="10" spans="1:17" ht="15" x14ac:dyDescent="0.2">
      <c r="A10" s="521" t="s">
        <v>6</v>
      </c>
      <c r="B10" s="522" t="s">
        <v>180</v>
      </c>
      <c r="C10" s="522" t="s">
        <v>9</v>
      </c>
      <c r="D10" s="523" t="s">
        <v>181</v>
      </c>
      <c r="E10" s="522" t="s">
        <v>182</v>
      </c>
      <c r="F10" s="522" t="s">
        <v>183</v>
      </c>
      <c r="G10" s="522" t="s">
        <v>184</v>
      </c>
      <c r="H10" s="522" t="s">
        <v>185</v>
      </c>
      <c r="I10" s="522"/>
      <c r="J10" s="522"/>
      <c r="K10" s="522"/>
      <c r="L10" s="522" t="s">
        <v>186</v>
      </c>
      <c r="M10" s="522" t="s">
        <v>187</v>
      </c>
      <c r="N10" s="522" t="s">
        <v>188</v>
      </c>
      <c r="O10" s="522" t="s">
        <v>189</v>
      </c>
      <c r="P10" s="522" t="s">
        <v>190</v>
      </c>
      <c r="Q10" s="524" t="s">
        <v>170</v>
      </c>
    </row>
    <row r="11" spans="1:17" ht="15" x14ac:dyDescent="0.2">
      <c r="A11" s="525"/>
      <c r="B11" s="526"/>
      <c r="C11" s="526"/>
      <c r="D11" s="527"/>
      <c r="E11" s="526"/>
      <c r="F11" s="526"/>
      <c r="G11" s="526"/>
      <c r="H11" s="526" t="s">
        <v>191</v>
      </c>
      <c r="I11" s="526" t="s">
        <v>13</v>
      </c>
      <c r="J11" s="526"/>
      <c r="K11" s="526"/>
      <c r="L11" s="526"/>
      <c r="M11" s="526"/>
      <c r="N11" s="526"/>
      <c r="O11" s="526"/>
      <c r="P11" s="526"/>
      <c r="Q11" s="528"/>
    </row>
    <row r="12" spans="1:17" ht="42" customHeight="1" x14ac:dyDescent="0.2">
      <c r="A12" s="525"/>
      <c r="B12" s="526"/>
      <c r="C12" s="526"/>
      <c r="D12" s="527"/>
      <c r="E12" s="526"/>
      <c r="F12" s="526"/>
      <c r="G12" s="526"/>
      <c r="H12" s="526"/>
      <c r="I12" s="529" t="s">
        <v>192</v>
      </c>
      <c r="J12" s="529" t="s">
        <v>193</v>
      </c>
      <c r="K12" s="529" t="s">
        <v>194</v>
      </c>
      <c r="L12" s="526"/>
      <c r="M12" s="526"/>
      <c r="N12" s="526"/>
      <c r="O12" s="526"/>
      <c r="P12" s="526"/>
      <c r="Q12" s="528"/>
    </row>
    <row r="13" spans="1:17" ht="15" x14ac:dyDescent="0.2">
      <c r="A13" s="530">
        <v>1</v>
      </c>
      <c r="B13" s="529">
        <v>2</v>
      </c>
      <c r="C13" s="529">
        <v>3</v>
      </c>
      <c r="D13" s="531">
        <v>4</v>
      </c>
      <c r="E13" s="529">
        <v>5</v>
      </c>
      <c r="F13" s="529">
        <v>6</v>
      </c>
      <c r="G13" s="529">
        <v>7</v>
      </c>
      <c r="H13" s="529">
        <v>8</v>
      </c>
      <c r="I13" s="529">
        <v>9</v>
      </c>
      <c r="J13" s="529">
        <v>10</v>
      </c>
      <c r="K13" s="529">
        <v>11</v>
      </c>
      <c r="L13" s="529">
        <v>12</v>
      </c>
      <c r="M13" s="529">
        <v>13</v>
      </c>
      <c r="N13" s="529">
        <v>14</v>
      </c>
      <c r="O13" s="529" t="s">
        <v>195</v>
      </c>
      <c r="P13" s="529">
        <v>16</v>
      </c>
      <c r="Q13" s="532">
        <v>17</v>
      </c>
    </row>
    <row r="14" spans="1:17" ht="38.25" x14ac:dyDescent="0.2">
      <c r="A14" s="566">
        <v>1</v>
      </c>
      <c r="B14" s="535" t="s">
        <v>245</v>
      </c>
      <c r="C14" s="536" t="s">
        <v>246</v>
      </c>
      <c r="D14" s="533">
        <v>13946950</v>
      </c>
      <c r="E14" s="529" t="s">
        <v>196</v>
      </c>
      <c r="F14" s="529" t="s">
        <v>70</v>
      </c>
      <c r="G14" s="529" t="s">
        <v>197</v>
      </c>
      <c r="H14" s="529" t="s">
        <v>198</v>
      </c>
      <c r="I14" s="534"/>
      <c r="J14" s="534"/>
      <c r="K14" s="534"/>
      <c r="L14" s="534"/>
      <c r="M14" s="534"/>
      <c r="N14" s="534"/>
      <c r="O14" s="529"/>
      <c r="P14" s="534"/>
      <c r="Q14" s="532"/>
    </row>
    <row r="15" spans="1:17" ht="51" x14ac:dyDescent="0.2">
      <c r="A15" s="566">
        <v>2</v>
      </c>
      <c r="B15" s="535" t="s">
        <v>225</v>
      </c>
      <c r="C15" s="536" t="s">
        <v>155</v>
      </c>
      <c r="D15" s="533">
        <v>10061591</v>
      </c>
      <c r="E15" s="529" t="s">
        <v>196</v>
      </c>
      <c r="F15" s="529"/>
      <c r="G15" s="529" t="s">
        <v>197</v>
      </c>
      <c r="H15" s="529" t="s">
        <v>198</v>
      </c>
      <c r="I15" s="534"/>
      <c r="J15" s="534"/>
      <c r="K15" s="534"/>
      <c r="L15" s="534"/>
      <c r="M15" s="534"/>
      <c r="N15" s="534"/>
      <c r="O15" s="529"/>
      <c r="P15" s="534"/>
      <c r="Q15" s="532"/>
    </row>
    <row r="16" spans="1:17" ht="38.25" x14ac:dyDescent="0.2">
      <c r="A16" s="566">
        <v>3</v>
      </c>
      <c r="B16" s="535" t="s">
        <v>226</v>
      </c>
      <c r="C16" s="536" t="s">
        <v>100</v>
      </c>
      <c r="D16" s="533">
        <v>10098828</v>
      </c>
      <c r="E16" s="529" t="s">
        <v>196</v>
      </c>
      <c r="F16" s="529"/>
      <c r="G16" s="529" t="s">
        <v>197</v>
      </c>
      <c r="H16" s="529" t="s">
        <v>198</v>
      </c>
      <c r="I16" s="534"/>
      <c r="J16" s="534"/>
      <c r="K16" s="534"/>
      <c r="L16" s="534"/>
      <c r="M16" s="534"/>
      <c r="N16" s="534"/>
      <c r="O16" s="529"/>
      <c r="P16" s="534"/>
      <c r="Q16" s="532"/>
    </row>
    <row r="17" spans="1:17" ht="38.25" x14ac:dyDescent="0.2">
      <c r="A17" s="566">
        <v>4</v>
      </c>
      <c r="B17" s="535" t="s">
        <v>227</v>
      </c>
      <c r="C17" s="536" t="s">
        <v>100</v>
      </c>
      <c r="D17" s="533">
        <v>10078139</v>
      </c>
      <c r="E17" s="529" t="s">
        <v>196</v>
      </c>
      <c r="F17" s="529"/>
      <c r="G17" s="529" t="s">
        <v>197</v>
      </c>
      <c r="H17" s="529" t="s">
        <v>198</v>
      </c>
      <c r="I17" s="534"/>
      <c r="J17" s="534"/>
      <c r="K17" s="534"/>
      <c r="L17" s="534"/>
      <c r="M17" s="534"/>
      <c r="N17" s="534"/>
      <c r="O17" s="529"/>
      <c r="P17" s="534"/>
      <c r="Q17" s="532"/>
    </row>
    <row r="18" spans="1:17" ht="63.75" x14ac:dyDescent="0.2">
      <c r="A18" s="566">
        <v>5</v>
      </c>
      <c r="B18" s="535" t="s">
        <v>215</v>
      </c>
      <c r="C18" s="536" t="s">
        <v>199</v>
      </c>
      <c r="D18" s="533">
        <v>10006439</v>
      </c>
      <c r="E18" s="529" t="s">
        <v>196</v>
      </c>
      <c r="F18" s="529"/>
      <c r="G18" s="529" t="s">
        <v>197</v>
      </c>
      <c r="H18" s="529" t="s">
        <v>198</v>
      </c>
      <c r="I18" s="534"/>
      <c r="J18" s="534"/>
      <c r="K18" s="534"/>
      <c r="L18" s="534"/>
      <c r="M18" s="534"/>
      <c r="N18" s="534"/>
      <c r="O18" s="529"/>
      <c r="P18" s="534"/>
      <c r="Q18" s="532"/>
    </row>
    <row r="19" spans="1:17" ht="30" x14ac:dyDescent="0.2">
      <c r="A19" s="566">
        <v>6</v>
      </c>
      <c r="B19" s="535" t="s">
        <v>216</v>
      </c>
      <c r="C19" s="536" t="s">
        <v>105</v>
      </c>
      <c r="D19" s="533">
        <v>129499392</v>
      </c>
      <c r="E19" s="529" t="s">
        <v>196</v>
      </c>
      <c r="F19" s="529" t="s">
        <v>250</v>
      </c>
      <c r="G19" s="529" t="s">
        <v>197</v>
      </c>
      <c r="H19" s="529" t="s">
        <v>198</v>
      </c>
      <c r="I19" s="537">
        <v>38778000</v>
      </c>
      <c r="J19" s="538">
        <v>44980</v>
      </c>
      <c r="K19" s="538">
        <v>45359</v>
      </c>
      <c r="L19" s="529" t="s">
        <v>251</v>
      </c>
      <c r="M19" s="539">
        <v>1</v>
      </c>
      <c r="N19" s="539">
        <v>1</v>
      </c>
      <c r="O19" s="539">
        <v>1</v>
      </c>
      <c r="P19" s="529" t="s">
        <v>70</v>
      </c>
      <c r="Q19" s="532" t="s">
        <v>70</v>
      </c>
    </row>
    <row r="20" spans="1:17" ht="51" x14ac:dyDescent="0.2">
      <c r="A20" s="566">
        <v>7</v>
      </c>
      <c r="B20" s="540" t="s">
        <v>217</v>
      </c>
      <c r="C20" s="541" t="s">
        <v>200</v>
      </c>
      <c r="D20" s="542">
        <v>10064754</v>
      </c>
      <c r="E20" s="543" t="s">
        <v>196</v>
      </c>
      <c r="F20" s="543" t="s">
        <v>70</v>
      </c>
      <c r="G20" s="543" t="s">
        <v>197</v>
      </c>
      <c r="H20" s="543" t="s">
        <v>198</v>
      </c>
      <c r="I20" s="534"/>
      <c r="J20" s="534"/>
      <c r="K20" s="534"/>
      <c r="L20" s="534"/>
      <c r="M20" s="534"/>
      <c r="N20" s="534"/>
      <c r="O20" s="529"/>
      <c r="P20" s="534"/>
      <c r="Q20" s="532" t="s">
        <v>70</v>
      </c>
    </row>
    <row r="21" spans="1:17" ht="38.25" x14ac:dyDescent="0.2">
      <c r="A21" s="566">
        <v>8</v>
      </c>
      <c r="B21" s="540" t="s">
        <v>218</v>
      </c>
      <c r="C21" s="541" t="s">
        <v>201</v>
      </c>
      <c r="D21" s="542">
        <v>10970400</v>
      </c>
      <c r="E21" s="543" t="s">
        <v>196</v>
      </c>
      <c r="F21" s="543" t="s">
        <v>70</v>
      </c>
      <c r="G21" s="543" t="s">
        <v>197</v>
      </c>
      <c r="H21" s="543" t="s">
        <v>198</v>
      </c>
      <c r="I21" s="534"/>
      <c r="J21" s="534"/>
      <c r="K21" s="534"/>
      <c r="L21" s="534"/>
      <c r="M21" s="534"/>
      <c r="N21" s="534"/>
      <c r="O21" s="529"/>
      <c r="P21" s="534"/>
      <c r="Q21" s="532"/>
    </row>
    <row r="22" spans="1:17" ht="51" x14ac:dyDescent="0.2">
      <c r="A22" s="566">
        <v>9</v>
      </c>
      <c r="B22" s="540" t="s">
        <v>228</v>
      </c>
      <c r="C22" s="541" t="s">
        <v>159</v>
      </c>
      <c r="D22" s="542">
        <v>10010600</v>
      </c>
      <c r="E22" s="543" t="s">
        <v>196</v>
      </c>
      <c r="F22" s="543" t="s">
        <v>70</v>
      </c>
      <c r="G22" s="543" t="s">
        <v>197</v>
      </c>
      <c r="H22" s="543" t="s">
        <v>198</v>
      </c>
      <c r="I22" s="534"/>
      <c r="J22" s="534"/>
      <c r="K22" s="534"/>
      <c r="L22" s="534"/>
      <c r="M22" s="534"/>
      <c r="N22" s="534"/>
      <c r="O22" s="529"/>
      <c r="P22" s="534"/>
      <c r="Q22" s="532"/>
    </row>
    <row r="23" spans="1:17" ht="38.25" x14ac:dyDescent="0.2">
      <c r="A23" s="566">
        <v>10</v>
      </c>
      <c r="B23" s="540" t="s">
        <v>219</v>
      </c>
      <c r="C23" s="541" t="s">
        <v>202</v>
      </c>
      <c r="D23" s="542">
        <v>10010600</v>
      </c>
      <c r="E23" s="543" t="s">
        <v>196</v>
      </c>
      <c r="F23" s="543" t="s">
        <v>70</v>
      </c>
      <c r="G23" s="543" t="s">
        <v>197</v>
      </c>
      <c r="H23" s="543" t="s">
        <v>198</v>
      </c>
      <c r="I23" s="534"/>
      <c r="J23" s="534"/>
      <c r="K23" s="534"/>
      <c r="L23" s="534"/>
      <c r="M23" s="534"/>
      <c r="N23" s="534"/>
      <c r="O23" s="529"/>
      <c r="P23" s="534"/>
      <c r="Q23" s="532"/>
    </row>
    <row r="24" spans="1:17" ht="63.75" x14ac:dyDescent="0.2">
      <c r="A24" s="566">
        <v>11</v>
      </c>
      <c r="B24" s="540" t="s">
        <v>220</v>
      </c>
      <c r="C24" s="541" t="s">
        <v>203</v>
      </c>
      <c r="D24" s="542">
        <v>10010600</v>
      </c>
      <c r="E24" s="543" t="s">
        <v>196</v>
      </c>
      <c r="F24" s="543" t="s">
        <v>70</v>
      </c>
      <c r="G24" s="543" t="s">
        <v>197</v>
      </c>
      <c r="H24" s="543" t="s">
        <v>198</v>
      </c>
      <c r="I24" s="534"/>
      <c r="J24" s="534"/>
      <c r="K24" s="534"/>
      <c r="L24" s="534"/>
      <c r="M24" s="534"/>
      <c r="N24" s="534"/>
      <c r="O24" s="529"/>
      <c r="P24" s="534"/>
      <c r="Q24" s="532"/>
    </row>
    <row r="25" spans="1:17" ht="51" x14ac:dyDescent="0.2">
      <c r="A25" s="566">
        <v>12</v>
      </c>
      <c r="B25" s="540" t="s">
        <v>229</v>
      </c>
      <c r="C25" s="541" t="s">
        <v>204</v>
      </c>
      <c r="D25" s="544">
        <v>105994200</v>
      </c>
      <c r="E25" s="545" t="s">
        <v>196</v>
      </c>
      <c r="F25" s="545" t="s">
        <v>70</v>
      </c>
      <c r="G25" s="545" t="s">
        <v>197</v>
      </c>
      <c r="H25" s="545" t="s">
        <v>198</v>
      </c>
      <c r="I25" s="534"/>
      <c r="J25" s="534"/>
      <c r="K25" s="534"/>
      <c r="L25" s="534"/>
      <c r="M25" s="534"/>
      <c r="N25" s="534"/>
      <c r="O25" s="529"/>
      <c r="P25" s="534"/>
      <c r="Q25" s="532"/>
    </row>
    <row r="26" spans="1:17" ht="51" x14ac:dyDescent="0.2">
      <c r="A26" s="566">
        <v>13</v>
      </c>
      <c r="B26" s="540" t="s">
        <v>230</v>
      </c>
      <c r="C26" s="541" t="s">
        <v>205</v>
      </c>
      <c r="D26" s="546">
        <v>14976400</v>
      </c>
      <c r="E26" s="547" t="s">
        <v>196</v>
      </c>
      <c r="F26" s="547" t="s">
        <v>70</v>
      </c>
      <c r="G26" s="547" t="s">
        <v>197</v>
      </c>
      <c r="H26" s="547" t="s">
        <v>198</v>
      </c>
      <c r="I26" s="534"/>
      <c r="J26" s="534"/>
      <c r="K26" s="534"/>
      <c r="L26" s="534"/>
      <c r="M26" s="534"/>
      <c r="N26" s="534"/>
      <c r="O26" s="529"/>
      <c r="P26" s="534"/>
      <c r="Q26" s="532"/>
    </row>
    <row r="27" spans="1:17" ht="38.25" x14ac:dyDescent="0.2">
      <c r="A27" s="566">
        <v>14</v>
      </c>
      <c r="B27" s="540" t="s">
        <v>247</v>
      </c>
      <c r="C27" s="541" t="s">
        <v>206</v>
      </c>
      <c r="D27" s="546">
        <v>14864600</v>
      </c>
      <c r="E27" s="547" t="s">
        <v>196</v>
      </c>
      <c r="F27" s="547" t="s">
        <v>70</v>
      </c>
      <c r="G27" s="547" t="s">
        <v>197</v>
      </c>
      <c r="H27" s="547" t="s">
        <v>198</v>
      </c>
      <c r="I27" s="534"/>
      <c r="J27" s="534"/>
      <c r="K27" s="534"/>
      <c r="L27" s="534"/>
      <c r="M27" s="534"/>
      <c r="N27" s="534"/>
      <c r="O27" s="529"/>
      <c r="P27" s="534"/>
      <c r="Q27" s="532"/>
    </row>
    <row r="28" spans="1:17" ht="51" x14ac:dyDescent="0.2">
      <c r="A28" s="566">
        <v>15</v>
      </c>
      <c r="B28" s="540" t="s">
        <v>221</v>
      </c>
      <c r="C28" s="541" t="s">
        <v>207</v>
      </c>
      <c r="D28" s="546">
        <v>49987800</v>
      </c>
      <c r="E28" s="547" t="s">
        <v>196</v>
      </c>
      <c r="F28" s="547" t="s">
        <v>70</v>
      </c>
      <c r="G28" s="547" t="s">
        <v>197</v>
      </c>
      <c r="H28" s="547" t="s">
        <v>198</v>
      </c>
      <c r="I28" s="534"/>
      <c r="J28" s="534"/>
      <c r="K28" s="534"/>
      <c r="L28" s="534"/>
      <c r="M28" s="534"/>
      <c r="N28" s="534"/>
      <c r="O28" s="529"/>
      <c r="P28" s="534"/>
      <c r="Q28" s="532"/>
    </row>
    <row r="29" spans="1:17" ht="38.25" x14ac:dyDescent="0.2">
      <c r="A29" s="566">
        <v>16</v>
      </c>
      <c r="B29" s="540" t="s">
        <v>231</v>
      </c>
      <c r="C29" s="541" t="s">
        <v>137</v>
      </c>
      <c r="D29" s="546">
        <v>35753735</v>
      </c>
      <c r="E29" s="547" t="s">
        <v>196</v>
      </c>
      <c r="F29" s="547" t="s">
        <v>70</v>
      </c>
      <c r="G29" s="547" t="s">
        <v>197</v>
      </c>
      <c r="H29" s="547" t="s">
        <v>198</v>
      </c>
      <c r="I29" s="534"/>
      <c r="J29" s="534"/>
      <c r="K29" s="534"/>
      <c r="L29" s="534"/>
      <c r="M29" s="534"/>
      <c r="N29" s="534"/>
      <c r="O29" s="529"/>
      <c r="P29" s="534"/>
      <c r="Q29" s="532"/>
    </row>
    <row r="30" spans="1:17" ht="38.25" x14ac:dyDescent="0.2">
      <c r="A30" s="566">
        <v>17</v>
      </c>
      <c r="B30" s="540" t="s">
        <v>232</v>
      </c>
      <c r="C30" s="541" t="s">
        <v>208</v>
      </c>
      <c r="D30" s="546">
        <v>76770000</v>
      </c>
      <c r="E30" s="547" t="s">
        <v>196</v>
      </c>
      <c r="F30" s="547"/>
      <c r="G30" s="547" t="s">
        <v>197</v>
      </c>
      <c r="H30" s="547" t="s">
        <v>198</v>
      </c>
      <c r="I30" s="537"/>
      <c r="J30" s="538"/>
      <c r="K30" s="538"/>
      <c r="L30" s="529"/>
      <c r="M30" s="548"/>
      <c r="N30" s="548"/>
      <c r="O30" s="548"/>
      <c r="P30" s="534"/>
      <c r="Q30" s="532"/>
    </row>
    <row r="31" spans="1:17" ht="38.25" x14ac:dyDescent="0.2">
      <c r="A31" s="566">
        <v>18</v>
      </c>
      <c r="B31" s="540" t="s">
        <v>233</v>
      </c>
      <c r="C31" s="541" t="s">
        <v>165</v>
      </c>
      <c r="D31" s="546">
        <v>543276000</v>
      </c>
      <c r="E31" s="547" t="s">
        <v>196</v>
      </c>
      <c r="F31" s="529" t="s">
        <v>250</v>
      </c>
      <c r="G31" s="547" t="s">
        <v>197</v>
      </c>
      <c r="H31" s="547" t="s">
        <v>198</v>
      </c>
      <c r="I31" s="537">
        <v>96440000</v>
      </c>
      <c r="J31" s="538">
        <v>45491</v>
      </c>
      <c r="K31" s="538">
        <v>45520</v>
      </c>
      <c r="L31" s="529" t="s">
        <v>257</v>
      </c>
      <c r="M31" s="539">
        <v>1</v>
      </c>
      <c r="N31" s="539">
        <v>1</v>
      </c>
      <c r="O31" s="539">
        <v>1</v>
      </c>
      <c r="P31" s="534"/>
      <c r="Q31" s="532"/>
    </row>
    <row r="32" spans="1:17" ht="30" x14ac:dyDescent="0.2">
      <c r="A32" s="566">
        <v>19</v>
      </c>
      <c r="B32" s="540" t="s">
        <v>222</v>
      </c>
      <c r="C32" s="541" t="s">
        <v>209</v>
      </c>
      <c r="D32" s="546">
        <v>650000000</v>
      </c>
      <c r="E32" s="547" t="s">
        <v>196</v>
      </c>
      <c r="F32" s="529" t="s">
        <v>250</v>
      </c>
      <c r="G32" s="547" t="s">
        <v>197</v>
      </c>
      <c r="H32" s="547" t="s">
        <v>198</v>
      </c>
      <c r="I32" s="537">
        <v>335000000</v>
      </c>
      <c r="J32" s="538">
        <v>45342</v>
      </c>
      <c r="K32" s="538">
        <v>45371</v>
      </c>
      <c r="L32" s="529" t="s">
        <v>252</v>
      </c>
      <c r="M32" s="539">
        <v>1</v>
      </c>
      <c r="N32" s="539">
        <v>1</v>
      </c>
      <c r="O32" s="539">
        <v>1</v>
      </c>
      <c r="P32" s="529" t="s">
        <v>70</v>
      </c>
      <c r="Q32" s="532" t="s">
        <v>70</v>
      </c>
    </row>
    <row r="33" spans="1:17" ht="35.25" customHeight="1" x14ac:dyDescent="0.2">
      <c r="A33" s="530"/>
      <c r="B33" s="540"/>
      <c r="C33" s="541"/>
      <c r="D33" s="546"/>
      <c r="E33" s="547"/>
      <c r="F33" s="529" t="s">
        <v>250</v>
      </c>
      <c r="G33" s="547" t="s">
        <v>197</v>
      </c>
      <c r="H33" s="547" t="s">
        <v>198</v>
      </c>
      <c r="I33" s="537">
        <v>290190000</v>
      </c>
      <c r="J33" s="549">
        <v>45341</v>
      </c>
      <c r="K33" s="538">
        <v>45382</v>
      </c>
      <c r="L33" s="529" t="s">
        <v>253</v>
      </c>
      <c r="M33" s="539">
        <v>1</v>
      </c>
      <c r="N33" s="539">
        <v>1</v>
      </c>
      <c r="O33" s="539">
        <v>1</v>
      </c>
      <c r="P33" s="529" t="s">
        <v>70</v>
      </c>
      <c r="Q33" s="532" t="s">
        <v>70</v>
      </c>
    </row>
    <row r="34" spans="1:17" ht="45" x14ac:dyDescent="0.2">
      <c r="A34" s="530">
        <v>20</v>
      </c>
      <c r="B34" s="540" t="s">
        <v>223</v>
      </c>
      <c r="C34" s="541" t="s">
        <v>210</v>
      </c>
      <c r="D34" s="546">
        <v>289462500</v>
      </c>
      <c r="E34" s="547" t="s">
        <v>196</v>
      </c>
      <c r="F34" s="529" t="s">
        <v>250</v>
      </c>
      <c r="G34" s="547" t="s">
        <v>197</v>
      </c>
      <c r="H34" s="547" t="s">
        <v>198</v>
      </c>
      <c r="I34" s="537">
        <v>87862000</v>
      </c>
      <c r="J34" s="538">
        <v>45376</v>
      </c>
      <c r="K34" s="538">
        <v>45405</v>
      </c>
      <c r="L34" s="529" t="s">
        <v>256</v>
      </c>
      <c r="M34" s="539">
        <v>1</v>
      </c>
      <c r="N34" s="539">
        <v>1</v>
      </c>
      <c r="O34" s="539">
        <v>1</v>
      </c>
      <c r="P34" s="534"/>
      <c r="Q34" s="532"/>
    </row>
    <row r="35" spans="1:17" ht="32.25" customHeight="1" x14ac:dyDescent="0.2">
      <c r="A35" s="530"/>
      <c r="B35" s="540"/>
      <c r="C35" s="541"/>
      <c r="D35" s="546"/>
      <c r="E35" s="547"/>
      <c r="F35" s="529" t="s">
        <v>250</v>
      </c>
      <c r="G35" s="547" t="s">
        <v>197</v>
      </c>
      <c r="H35" s="547" t="s">
        <v>198</v>
      </c>
      <c r="I35" s="537">
        <v>134421000</v>
      </c>
      <c r="J35" s="538">
        <v>45372</v>
      </c>
      <c r="K35" s="538">
        <v>45401</v>
      </c>
      <c r="L35" s="529" t="s">
        <v>254</v>
      </c>
      <c r="M35" s="539">
        <v>1</v>
      </c>
      <c r="N35" s="539">
        <v>1</v>
      </c>
      <c r="O35" s="539">
        <v>1</v>
      </c>
      <c r="P35" s="534"/>
      <c r="Q35" s="532"/>
    </row>
    <row r="36" spans="1:17" ht="25.5" x14ac:dyDescent="0.2">
      <c r="A36" s="566">
        <v>21</v>
      </c>
      <c r="B36" s="540" t="s">
        <v>234</v>
      </c>
      <c r="C36" s="541" t="s">
        <v>211</v>
      </c>
      <c r="D36" s="546">
        <v>10523150</v>
      </c>
      <c r="E36" s="547" t="s">
        <v>196</v>
      </c>
      <c r="F36" s="547" t="s">
        <v>70</v>
      </c>
      <c r="G36" s="547" t="s">
        <v>197</v>
      </c>
      <c r="H36" s="547" t="s">
        <v>198</v>
      </c>
      <c r="I36" s="534" t="s">
        <v>70</v>
      </c>
      <c r="J36" s="534" t="s">
        <v>70</v>
      </c>
      <c r="K36" s="534" t="s">
        <v>70</v>
      </c>
      <c r="L36" s="534" t="s">
        <v>70</v>
      </c>
      <c r="M36" s="534" t="s">
        <v>70</v>
      </c>
      <c r="N36" s="534" t="s">
        <v>70</v>
      </c>
      <c r="O36" s="529"/>
      <c r="P36" s="534"/>
      <c r="Q36" s="532"/>
    </row>
    <row r="37" spans="1:17" ht="38.25" x14ac:dyDescent="0.2">
      <c r="A37" s="566">
        <v>22</v>
      </c>
      <c r="B37" s="540" t="s">
        <v>235</v>
      </c>
      <c r="C37" s="541" t="s">
        <v>212</v>
      </c>
      <c r="D37" s="546">
        <v>244200000</v>
      </c>
      <c r="E37" s="547" t="s">
        <v>196</v>
      </c>
      <c r="F37" s="547" t="s">
        <v>70</v>
      </c>
      <c r="G37" s="547" t="s">
        <v>197</v>
      </c>
      <c r="H37" s="547" t="s">
        <v>198</v>
      </c>
      <c r="I37" s="534"/>
      <c r="J37" s="534"/>
      <c r="K37" s="534"/>
      <c r="L37" s="534"/>
      <c r="M37" s="534"/>
      <c r="N37" s="534"/>
      <c r="O37" s="529"/>
      <c r="P37" s="534"/>
      <c r="Q37" s="532"/>
    </row>
    <row r="38" spans="1:17" ht="38.25" x14ac:dyDescent="0.2">
      <c r="A38" s="566">
        <v>23</v>
      </c>
      <c r="B38" s="540" t="s">
        <v>236</v>
      </c>
      <c r="C38" s="541" t="s">
        <v>143</v>
      </c>
      <c r="D38" s="546">
        <v>565770712</v>
      </c>
      <c r="E38" s="547" t="s">
        <v>196</v>
      </c>
      <c r="F38" s="547" t="s">
        <v>70</v>
      </c>
      <c r="G38" s="547" t="s">
        <v>197</v>
      </c>
      <c r="H38" s="547" t="s">
        <v>198</v>
      </c>
      <c r="I38" s="534"/>
      <c r="J38" s="534"/>
      <c r="K38" s="534"/>
      <c r="L38" s="534"/>
      <c r="M38" s="534"/>
      <c r="N38" s="534"/>
      <c r="O38" s="529"/>
      <c r="P38" s="534"/>
      <c r="Q38" s="532"/>
    </row>
    <row r="39" spans="1:17" ht="76.5" x14ac:dyDescent="0.2">
      <c r="A39" s="566">
        <v>24</v>
      </c>
      <c r="B39" s="540" t="s">
        <v>237</v>
      </c>
      <c r="C39" s="541" t="s">
        <v>213</v>
      </c>
      <c r="D39" s="546">
        <v>327130000</v>
      </c>
      <c r="E39" s="547" t="s">
        <v>196</v>
      </c>
      <c r="F39" s="547"/>
      <c r="G39" s="547" t="s">
        <v>197</v>
      </c>
      <c r="H39" s="547" t="s">
        <v>198</v>
      </c>
      <c r="I39" s="537"/>
      <c r="J39" s="538"/>
      <c r="K39" s="538"/>
      <c r="L39" s="529"/>
      <c r="M39" s="548"/>
      <c r="N39" s="548"/>
      <c r="O39" s="548"/>
      <c r="P39" s="534"/>
      <c r="Q39" s="532"/>
    </row>
    <row r="40" spans="1:17" ht="15" x14ac:dyDescent="0.2">
      <c r="A40" s="566">
        <v>25</v>
      </c>
      <c r="B40" s="540" t="s">
        <v>238</v>
      </c>
      <c r="C40" s="541" t="s">
        <v>144</v>
      </c>
      <c r="D40" s="546">
        <v>9975000</v>
      </c>
      <c r="E40" s="547" t="s">
        <v>196</v>
      </c>
      <c r="F40" s="547" t="s">
        <v>70</v>
      </c>
      <c r="G40" s="547" t="s">
        <v>197</v>
      </c>
      <c r="H40" s="547" t="s">
        <v>198</v>
      </c>
      <c r="I40" s="534"/>
      <c r="J40" s="534"/>
      <c r="K40" s="534"/>
      <c r="L40" s="534"/>
      <c r="M40" s="534"/>
      <c r="N40" s="534"/>
      <c r="O40" s="529"/>
      <c r="P40" s="534"/>
      <c r="Q40" s="532"/>
    </row>
    <row r="41" spans="1:17" ht="25.5" x14ac:dyDescent="0.2">
      <c r="A41" s="566">
        <v>26</v>
      </c>
      <c r="B41" s="540" t="s">
        <v>239</v>
      </c>
      <c r="C41" s="541" t="s">
        <v>248</v>
      </c>
      <c r="D41" s="546">
        <v>39358000</v>
      </c>
      <c r="E41" s="547" t="s">
        <v>196</v>
      </c>
      <c r="F41" s="547" t="s">
        <v>70</v>
      </c>
      <c r="G41" s="547" t="s">
        <v>197</v>
      </c>
      <c r="H41" s="547" t="s">
        <v>198</v>
      </c>
      <c r="I41" s="534"/>
      <c r="J41" s="534"/>
      <c r="K41" s="534"/>
      <c r="L41" s="534"/>
      <c r="M41" s="534"/>
      <c r="N41" s="534"/>
      <c r="O41" s="529"/>
      <c r="P41" s="534"/>
      <c r="Q41" s="532"/>
    </row>
    <row r="42" spans="1:17" ht="51.75" thickBot="1" x14ac:dyDescent="0.25">
      <c r="A42" s="566">
        <v>27</v>
      </c>
      <c r="B42" s="550" t="s">
        <v>240</v>
      </c>
      <c r="C42" s="551" t="s">
        <v>214</v>
      </c>
      <c r="D42" s="552">
        <v>207102500</v>
      </c>
      <c r="E42" s="553" t="s">
        <v>196</v>
      </c>
      <c r="F42" s="553" t="s">
        <v>70</v>
      </c>
      <c r="G42" s="553" t="s">
        <v>197</v>
      </c>
      <c r="H42" s="553" t="s">
        <v>198</v>
      </c>
      <c r="I42" s="554"/>
      <c r="J42" s="554"/>
      <c r="K42" s="554"/>
      <c r="L42" s="554"/>
      <c r="M42" s="554"/>
      <c r="N42" s="554"/>
      <c r="O42" s="555"/>
      <c r="P42" s="554"/>
      <c r="Q42" s="556"/>
    </row>
    <row r="43" spans="1:17" ht="15" x14ac:dyDescent="0.2">
      <c r="A43" s="557"/>
      <c r="B43" s="558"/>
      <c r="C43" s="559"/>
      <c r="D43" s="560"/>
      <c r="E43" s="561"/>
      <c r="F43" s="561"/>
      <c r="G43" s="561"/>
      <c r="H43" s="561"/>
      <c r="I43" s="562"/>
      <c r="J43" s="562"/>
      <c r="K43" s="562"/>
      <c r="L43" s="562"/>
      <c r="M43" s="562"/>
      <c r="N43" s="562"/>
      <c r="O43" s="557"/>
      <c r="P43" s="562"/>
      <c r="Q43" s="557"/>
    </row>
    <row r="44" spans="1:17" ht="15" x14ac:dyDescent="0.25">
      <c r="A44" s="563"/>
      <c r="B44" s="564"/>
      <c r="C44" s="564"/>
      <c r="D44" s="565"/>
      <c r="E44" s="564"/>
      <c r="F44" s="564"/>
      <c r="G44" s="564"/>
      <c r="H44" s="564"/>
      <c r="I44" s="563"/>
      <c r="J44" s="563"/>
      <c r="K44" s="563"/>
      <c r="L44" s="567" t="s">
        <v>266</v>
      </c>
      <c r="M44" s="563"/>
      <c r="N44" s="563"/>
      <c r="O44" s="563"/>
      <c r="P44" s="563"/>
      <c r="Q44" s="563"/>
    </row>
    <row r="45" spans="1:17" x14ac:dyDescent="0.2">
      <c r="L45" s="68"/>
    </row>
    <row r="46" spans="1:17" ht="15" x14ac:dyDescent="0.25">
      <c r="A46" s="68"/>
      <c r="L46" s="567" t="s">
        <v>262</v>
      </c>
      <c r="M46" s="68"/>
    </row>
    <row r="47" spans="1:17" ht="15" x14ac:dyDescent="0.25">
      <c r="A47" s="68"/>
      <c r="L47" s="567" t="s">
        <v>17</v>
      </c>
    </row>
    <row r="48" spans="1:17" ht="15" x14ac:dyDescent="0.25">
      <c r="A48" s="68"/>
      <c r="L48" s="568"/>
    </row>
    <row r="49" spans="4:14" x14ac:dyDescent="0.2">
      <c r="L49" s="68"/>
      <c r="N49" s="68"/>
    </row>
    <row r="50" spans="4:14" x14ac:dyDescent="0.2">
      <c r="L50" s="68"/>
    </row>
    <row r="51" spans="4:14" x14ac:dyDescent="0.2">
      <c r="L51" s="68"/>
    </row>
    <row r="52" spans="4:14" ht="15" x14ac:dyDescent="0.25">
      <c r="L52" s="569" t="s">
        <v>263</v>
      </c>
    </row>
    <row r="53" spans="4:14" ht="15" x14ac:dyDescent="0.25">
      <c r="L53" s="567" t="s">
        <v>264</v>
      </c>
    </row>
    <row r="54" spans="4:14" ht="15" x14ac:dyDescent="0.25">
      <c r="L54" s="567" t="s">
        <v>265</v>
      </c>
      <c r="N54" s="332"/>
    </row>
    <row r="55" spans="4:14" x14ac:dyDescent="0.2">
      <c r="D55"/>
      <c r="N55" s="68"/>
    </row>
  </sheetData>
  <mergeCells count="22">
    <mergeCell ref="O10:O12"/>
    <mergeCell ref="G10:G12"/>
    <mergeCell ref="H10:K10"/>
    <mergeCell ref="L10:L12"/>
    <mergeCell ref="M10:M12"/>
    <mergeCell ref="N10:N12"/>
    <mergeCell ref="F10:F12"/>
    <mergeCell ref="E1:M1"/>
    <mergeCell ref="E2:M2"/>
    <mergeCell ref="A4:Q4"/>
    <mergeCell ref="A5:Q5"/>
    <mergeCell ref="A6:P6"/>
    <mergeCell ref="A8:Q8"/>
    <mergeCell ref="A10:A12"/>
    <mergeCell ref="B10:B12"/>
    <mergeCell ref="C10:C12"/>
    <mergeCell ref="D10:D12"/>
    <mergeCell ref="E10:E12"/>
    <mergeCell ref="P10:P12"/>
    <mergeCell ref="Q10:Q12"/>
    <mergeCell ref="H11:H12"/>
    <mergeCell ref="I11:K11"/>
  </mergeCells>
  <printOptions horizontalCentered="1"/>
  <pageMargins left="0.25" right="0.25" top="0.75" bottom="0.25" header="0.3" footer="0.3"/>
  <pageSetup paperSize="14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FORM-2</vt:lpstr>
      <vt:lpstr>FORM-3</vt:lpstr>
      <vt:lpstr>FORM 1</vt:lpstr>
      <vt:lpstr>Lap.Realisasi</vt:lpstr>
      <vt:lpstr>'FORM 1'!Print_Area</vt:lpstr>
      <vt:lpstr>'FORM-2'!Print_Area</vt:lpstr>
      <vt:lpstr>'FORM-3'!Print_Area</vt:lpstr>
      <vt:lpstr>Lap.Realisasi!Print_Area</vt:lpstr>
      <vt:lpstr>'FORM-2'!Print_Titles</vt:lpstr>
      <vt:lpstr>'FORM-3'!Print_Titles</vt:lpstr>
    </vt:vector>
  </TitlesOfParts>
  <Company>Karanganyar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perso</cp:lastModifiedBy>
  <cp:lastPrinted>2024-10-14T02:55:01Z</cp:lastPrinted>
  <dcterms:created xsi:type="dcterms:W3CDTF">2015-06-03T03:54:59Z</dcterms:created>
  <dcterms:modified xsi:type="dcterms:W3CDTF">2024-10-15T08:12:59Z</dcterms:modified>
</cp:coreProperties>
</file>