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erakhir" sheetId="1" r:id="rId1"/>
  </sheets>
  <definedNames>
    <definedName name="_xlnm.Print_Area" localSheetId="0">'terakhir'!$A$1:$Q$126</definedName>
  </definedNames>
  <calcPr fullCalcOnLoad="1"/>
</workbook>
</file>

<file path=xl/sharedStrings.xml><?xml version="1.0" encoding="utf-8"?>
<sst xmlns="http://schemas.openxmlformats.org/spreadsheetml/2006/main" count="120" uniqueCount="107">
  <si>
    <t>PEMERINTAH KABUPATEN KARANGANYAR</t>
  </si>
  <si>
    <t>LAPORAN ARUS KAS</t>
  </si>
  <si>
    <t>(Dalam Rupiah)</t>
  </si>
  <si>
    <t>URAIAN</t>
  </si>
  <si>
    <t>Arus Kas dari Aktivitas Operasi</t>
  </si>
  <si>
    <t>Arus Kas Masuk</t>
  </si>
  <si>
    <t>Pendapatan Pajak Daerah</t>
  </si>
  <si>
    <t>Hasil Retribusi Daerah</t>
  </si>
  <si>
    <t>Hasil Pengelolaan Kekayaan Daerah yang Dipisahkan</t>
  </si>
  <si>
    <t>Lain-lain Pendapatan Asli Daerah yang Sah</t>
  </si>
  <si>
    <t>Bagi Hasil Pajak/Bagi Hasil Bukan Pajak</t>
  </si>
  <si>
    <t>Dana Alokasi Umum</t>
  </si>
  <si>
    <t>Dana Alokasi Khusus</t>
  </si>
  <si>
    <t>Dana Bagi Hasil Pajak Dari Provinsi dan Pemerintah Daerah Lainnya</t>
  </si>
  <si>
    <t>Dana Penyesuaian dan Otonomi Khusus</t>
  </si>
  <si>
    <t>Bantuan Keuangan Dari Provinsi atau Pemerintah Daerah Lainnya</t>
  </si>
  <si>
    <t>Jumlah Arus Kas Masuk</t>
  </si>
  <si>
    <t>Arus Kas Keluar</t>
  </si>
  <si>
    <t>Belanja Pegawai</t>
  </si>
  <si>
    <t>Belanja Bunga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</si>
  <si>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</si>
  <si>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</si>
  <si>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</si>
  <si>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</si>
  <si>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</si>
  <si>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Barang dan Jasa</t>
  </si>
  <si>
    <t>Jumlah Arus Kas Keluar</t>
  </si>
  <si>
    <t>Arus Kas Bersih dari Aktivitas Operasi</t>
  </si>
  <si>
    <t>Arus Kas dari Aktivitas Investasi Non Keuangan</t>
  </si>
  <si>
    <t>Belanja Tanah</t>
  </si>
  <si>
    <t>Belanja Peralatan dan Mesin</t>
  </si>
  <si>
    <t>Belanja Bangunan dan Gedung</t>
  </si>
  <si>
    <t>Belanja Jalan, Irigasi dan Jaringan</t>
  </si>
  <si>
    <t>Belanja Aset Tetap Lainnya</t>
  </si>
  <si>
    <t>Arus Kas Bersih dari Aktivitas Investasi Non Keuangan</t>
  </si>
  <si>
    <t>Arus Kas dari Aktivitas Pembiayaan</t>
  </si>
  <si>
    <t>Penerimaan Kembali Pemberian Pinjaman</t>
  </si>
  <si>
    <t>Penarikan dari Aset Manajemen Unit (AMU) Bank Jateng</t>
  </si>
  <si>
    <t>Sharing Cadangan Tujuan Bank Jateng</t>
  </si>
  <si>
    <t>Penyertaan Modal (Investasi) Pemerintah Daerah</t>
  </si>
  <si>
    <t>Pembayaran Pokok Utang</t>
  </si>
  <si>
    <t>Pemberian Pinjaman Bergulir</t>
  </si>
  <si>
    <t>Arus Kas Bersih dari Aktivitas Pembiayaan</t>
  </si>
  <si>
    <t>Arus Kas dari Aktivitas Non Anggaran</t>
  </si>
  <si>
    <t>Penerimaan Perhitungan Fihak Ketiga (PFK)</t>
  </si>
  <si>
    <t>Pengeluaran Perhitungan Fihak Ketiga (PFK)</t>
  </si>
  <si>
    <t>Arus Kas Bersih dari Aktivitas Non Anggaran</t>
  </si>
  <si>
    <t>Kenaikan / (Penurunan) Bersih Kas Selama Periode</t>
  </si>
  <si>
    <t>Saldo Akhir Kas</t>
  </si>
  <si>
    <t>Catatan</t>
  </si>
  <si>
    <t>Kas Di Bendahara Pengeluaran</t>
  </si>
  <si>
    <t>Kas Di Badan Layanan Umum Daerah</t>
  </si>
  <si>
    <t>Penjualan Kendaraan Dinas Roda Empat</t>
  </si>
  <si>
    <t>Kas Di Bendahara Penerimaan</t>
  </si>
  <si>
    <t>TELAH DIKOORDINASIKAN</t>
  </si>
  <si>
    <t>Pejabat</t>
  </si>
  <si>
    <t>Paraf</t>
  </si>
  <si>
    <t>Penjualan bahan-bahan bekas bangunan</t>
  </si>
  <si>
    <t>Penjualan Kendaraan Dinas Roda Dua</t>
  </si>
  <si>
    <t>Pendapatan Hibah</t>
  </si>
  <si>
    <t>Penjualan Peralatan/Perlengkapan Kantor tidak terpakai</t>
  </si>
  <si>
    <t>Penjualan Hasil Penebangan Pohon</t>
  </si>
  <si>
    <t>Penjualan Lampu Hias Bekas</t>
  </si>
  <si>
    <t>Penjualan Aset Lainnya</t>
  </si>
  <si>
    <t>Pendapatan transfer dari rek. BLUD</t>
  </si>
  <si>
    <t>Pendapatan Lainnya</t>
  </si>
  <si>
    <t>Penerimaan Kembali Investasi Pemerintah Daerah</t>
  </si>
  <si>
    <t>Sisa Saldo Laba dari Bank Jateng</t>
  </si>
  <si>
    <t>Penjualan Jalan, Irigasi dan Jaringan</t>
  </si>
  <si>
    <t>Koreksi silpa tahun lalu</t>
  </si>
  <si>
    <t>Saldo Kas di Bendahara Penerimaan tahun lalu</t>
  </si>
  <si>
    <t>Saldo Sisa UP yg disetor tahun 2018</t>
  </si>
  <si>
    <t>Kas Di BOS</t>
  </si>
  <si>
    <t>Saldo Sisa UP tahun lalu</t>
  </si>
  <si>
    <t>neraca</t>
  </si>
  <si>
    <t>BLUD</t>
  </si>
  <si>
    <t>bosreg</t>
  </si>
  <si>
    <t>Saldo BLUD tahun lalu</t>
  </si>
  <si>
    <t>Per 31 Desember 2018 dan 2017</t>
  </si>
  <si>
    <t>1. Asisten Administrasi</t>
  </si>
  <si>
    <t>F.1</t>
  </si>
  <si>
    <t>F.1.1</t>
  </si>
  <si>
    <t>F.1.2</t>
  </si>
  <si>
    <t>F.2</t>
  </si>
  <si>
    <t>F.2.1</t>
  </si>
  <si>
    <t>F.2.2</t>
  </si>
  <si>
    <t>F.3</t>
  </si>
  <si>
    <t>F.3.1</t>
  </si>
  <si>
    <t>F.3.2</t>
  </si>
  <si>
    <t>F.4</t>
  </si>
  <si>
    <t>F.5</t>
  </si>
  <si>
    <t>F.4.1</t>
  </si>
  <si>
    <t>F.4.2</t>
  </si>
  <si>
    <t>F.5.1</t>
  </si>
  <si>
    <t>F.5.2</t>
  </si>
  <si>
    <t>F.5.3</t>
  </si>
  <si>
    <t>F.5.4</t>
  </si>
  <si>
    <t>F.5.5</t>
  </si>
  <si>
    <t>F.5.6</t>
  </si>
  <si>
    <t>F.5.7</t>
  </si>
  <si>
    <t>2. Kepala BKD</t>
  </si>
  <si>
    <t>3. Kabid Akuntansi</t>
  </si>
  <si>
    <t>Drs. H. JULIYATMONO, M.M.</t>
  </si>
  <si>
    <t>BUPATI KARANGANYAR,</t>
  </si>
  <si>
    <t>REF</t>
  </si>
  <si>
    <t>Saldo Awal Kas di BUD, BLUD, FKTP &amp; BOS</t>
  </si>
  <si>
    <t>Saldo Akhir Kas di BUD, BLUD, FKTP &amp; BOS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</si>
</sst>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.##0.00_);\(#.##0.00\)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i/>
      <sz val="8"/>
      <color indexed="8"/>
      <name val="Tahoma"/>
      <family val="2"/>
    </font>
    <font>
      <sz val="10"/>
      <color indexed="9"/>
      <name val="Tahoma"/>
      <family val="2"/>
    </font>
    <font>
      <sz val="6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name val="Tahoma"/>
      <family val="2"/>
    </font>
    <font>
      <b/>
      <i/>
      <sz val="8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top" wrapText="1" readingOrder="1"/>
    </xf>
    <xf numFmtId="0" fontId="5" fillId="0" borderId="2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9" fontId="3" fillId="0" borderId="19" xfId="0" applyNumberFormat="1" applyFont="1" applyFill="1" applyBorder="1" applyAlignment="1">
      <alignment horizontal="right" vertical="top"/>
    </xf>
    <xf numFmtId="39" fontId="3" fillId="0" borderId="20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 readingOrder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 wrapText="1" readingOrder="1"/>
    </xf>
    <xf numFmtId="0" fontId="7" fillId="0" borderId="0" xfId="0" applyFont="1" applyFill="1" applyBorder="1" applyAlignment="1">
      <alignment vertical="top" wrapText="1"/>
    </xf>
    <xf numFmtId="39" fontId="3" fillId="0" borderId="0" xfId="0" applyNumberFormat="1" applyFont="1" applyFill="1" applyBorder="1" applyAlignment="1">
      <alignment horizontal="right" vertical="top"/>
    </xf>
    <xf numFmtId="39" fontId="5" fillId="0" borderId="0" xfId="0" applyNumberFormat="1" applyFont="1" applyFill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14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Alignment="1">
      <alignment horizontal="left" vertical="top" wrapText="1" readingOrder="1"/>
    </xf>
    <xf numFmtId="0" fontId="15" fillId="0" borderId="0" xfId="0" applyFont="1" applyFill="1" applyAlignment="1">
      <alignment horizontal="right" vertical="top" wrapText="1" readingOrder="1"/>
    </xf>
    <xf numFmtId="0" fontId="14" fillId="0" borderId="0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39" fontId="3" fillId="0" borderId="24" xfId="0" applyNumberFormat="1" applyFont="1" applyFill="1" applyBorder="1" applyAlignment="1">
      <alignment horizontal="right" vertical="top"/>
    </xf>
    <xf numFmtId="39" fontId="3" fillId="0" borderId="29" xfId="0" applyNumberFormat="1" applyFont="1" applyFill="1" applyBorder="1" applyAlignment="1">
      <alignment horizontal="right" vertical="top"/>
    </xf>
    <xf numFmtId="39" fontId="3" fillId="0" borderId="3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 readingOrder="1"/>
    </xf>
    <xf numFmtId="0" fontId="11" fillId="0" borderId="0" xfId="0" applyFont="1" applyFill="1" applyAlignment="1">
      <alignment horizontal="center" vertical="top" wrapText="1" readingOrder="1"/>
    </xf>
    <xf numFmtId="0" fontId="2" fillId="0" borderId="18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/>
    </xf>
    <xf numFmtId="1" fontId="2" fillId="0" borderId="12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0" xfId="0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39" fontId="3" fillId="0" borderId="19" xfId="0" applyNumberFormat="1" applyFont="1" applyFill="1" applyBorder="1" applyAlignment="1">
      <alignment horizontal="right" vertical="top"/>
    </xf>
    <xf numFmtId="39" fontId="3" fillId="0" borderId="20" xfId="0" applyNumberFormat="1" applyFont="1" applyFill="1" applyBorder="1" applyAlignment="1">
      <alignment horizontal="right" vertical="top"/>
    </xf>
    <xf numFmtId="39" fontId="3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 readingOrder="1"/>
    </xf>
    <xf numFmtId="0" fontId="8" fillId="0" borderId="20" xfId="0" applyFont="1" applyFill="1" applyBorder="1" applyAlignment="1">
      <alignment horizontal="left" vertical="top" wrapText="1" readingOrder="1"/>
    </xf>
    <xf numFmtId="39" fontId="3" fillId="0" borderId="24" xfId="0" applyNumberFormat="1" applyFont="1" applyFill="1" applyBorder="1" applyAlignment="1">
      <alignment horizontal="right" vertical="top"/>
    </xf>
    <xf numFmtId="39" fontId="3" fillId="0" borderId="29" xfId="0" applyNumberFormat="1" applyFont="1" applyFill="1" applyBorder="1" applyAlignment="1">
      <alignment horizontal="right" vertical="top"/>
    </xf>
    <xf numFmtId="39" fontId="3" fillId="0" borderId="3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20" xfId="0" applyFont="1" applyFill="1" applyBorder="1" applyAlignment="1">
      <alignment horizontal="left" vertical="top" wrapText="1" readingOrder="1"/>
    </xf>
    <xf numFmtId="39" fontId="3" fillId="0" borderId="25" xfId="0" applyNumberFormat="1" applyFont="1" applyFill="1" applyBorder="1" applyAlignment="1">
      <alignment horizontal="right" vertical="top"/>
    </xf>
    <xf numFmtId="39" fontId="3" fillId="0" borderId="31" xfId="0" applyNumberFormat="1" applyFont="1" applyFill="1" applyBorder="1" applyAlignment="1">
      <alignment horizontal="right" vertical="top"/>
    </xf>
    <xf numFmtId="39" fontId="3" fillId="0" borderId="32" xfId="0" applyNumberFormat="1" applyFont="1" applyFill="1" applyBorder="1" applyAlignment="1">
      <alignment horizontal="right" vertical="top"/>
    </xf>
    <xf numFmtId="39" fontId="2" fillId="0" borderId="26" xfId="0" applyNumberFormat="1" applyFont="1" applyFill="1" applyBorder="1" applyAlignment="1">
      <alignment horizontal="right" vertical="top"/>
    </xf>
    <xf numFmtId="39" fontId="2" fillId="0" borderId="33" xfId="0" applyNumberFormat="1" applyFont="1" applyFill="1" applyBorder="1" applyAlignment="1">
      <alignment horizontal="right" vertical="top"/>
    </xf>
    <xf numFmtId="39" fontId="2" fillId="0" borderId="34" xfId="0" applyNumberFormat="1" applyFont="1" applyFill="1" applyBorder="1" applyAlignment="1">
      <alignment horizontal="right" vertical="top"/>
    </xf>
    <xf numFmtId="39" fontId="3" fillId="0" borderId="27" xfId="0" applyNumberFormat="1" applyFont="1" applyFill="1" applyBorder="1" applyAlignment="1">
      <alignment horizontal="right" vertical="top"/>
    </xf>
    <xf numFmtId="39" fontId="3" fillId="0" borderId="35" xfId="0" applyNumberFormat="1" applyFont="1" applyFill="1" applyBorder="1" applyAlignment="1">
      <alignment horizontal="right" vertical="top"/>
    </xf>
    <xf numFmtId="39" fontId="3" fillId="0" borderId="36" xfId="0" applyNumberFormat="1" applyFont="1" applyFill="1" applyBorder="1" applyAlignment="1">
      <alignment horizontal="right" vertical="top"/>
    </xf>
    <xf numFmtId="39" fontId="3" fillId="0" borderId="28" xfId="0" applyNumberFormat="1" applyFont="1" applyFill="1" applyBorder="1" applyAlignment="1">
      <alignment horizontal="right" vertical="top"/>
    </xf>
    <xf numFmtId="39" fontId="3" fillId="0" borderId="37" xfId="0" applyNumberFormat="1" applyFont="1" applyFill="1" applyBorder="1" applyAlignment="1">
      <alignment horizontal="right" vertical="top"/>
    </xf>
    <xf numFmtId="39" fontId="3" fillId="0" borderId="38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39" fontId="2" fillId="0" borderId="18" xfId="0" applyNumberFormat="1" applyFont="1" applyFill="1" applyBorder="1" applyAlignment="1">
      <alignment horizontal="right" vertical="top"/>
    </xf>
    <xf numFmtId="39" fontId="2" fillId="0" borderId="17" xfId="0" applyNumberFormat="1" applyFont="1" applyFill="1" applyBorder="1" applyAlignment="1">
      <alignment horizontal="right" vertical="top"/>
    </xf>
    <xf numFmtId="39" fontId="2" fillId="0" borderId="12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39" fontId="3" fillId="0" borderId="21" xfId="0" applyNumberFormat="1" applyFont="1" applyFill="1" applyBorder="1" applyAlignment="1">
      <alignment horizontal="right" vertical="top"/>
    </xf>
    <xf numFmtId="39" fontId="3" fillId="0" borderId="22" xfId="0" applyNumberFormat="1" applyFont="1" applyFill="1" applyBorder="1" applyAlignment="1">
      <alignment horizontal="right" vertical="top"/>
    </xf>
    <xf numFmtId="39" fontId="3" fillId="0" borderId="23" xfId="0" applyNumberFormat="1" applyFont="1" applyFill="1" applyBorder="1" applyAlignment="1">
      <alignment horizontal="right" vertical="top"/>
    </xf>
    <xf numFmtId="39" fontId="2" fillId="0" borderId="13" xfId="0" applyNumberFormat="1" applyFont="1" applyFill="1" applyBorder="1" applyAlignment="1">
      <alignment horizontal="right" vertical="top"/>
    </xf>
    <xf numFmtId="39" fontId="2" fillId="0" borderId="16" xfId="0" applyNumberFormat="1" applyFont="1" applyFill="1" applyBorder="1" applyAlignment="1">
      <alignment horizontal="right" vertical="top"/>
    </xf>
    <xf numFmtId="39" fontId="2" fillId="0" borderId="14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39" fontId="2" fillId="0" borderId="0" xfId="0" applyNumberFormat="1" applyFont="1" applyFill="1" applyBorder="1" applyAlignment="1">
      <alignment horizontal="right" vertical="top"/>
    </xf>
    <xf numFmtId="39" fontId="2" fillId="0" borderId="20" xfId="0" applyNumberFormat="1" applyFont="1" applyFill="1" applyBorder="1" applyAlignment="1">
      <alignment horizontal="right" vertical="top"/>
    </xf>
    <xf numFmtId="39" fontId="2" fillId="0" borderId="19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39" fontId="12" fillId="0" borderId="19" xfId="0" applyNumberFormat="1" applyFont="1" applyFill="1" applyBorder="1" applyAlignment="1">
      <alignment horizontal="right" vertical="top"/>
    </xf>
    <xf numFmtId="39" fontId="12" fillId="0" borderId="20" xfId="0" applyNumberFormat="1" applyFont="1" applyFill="1" applyBorder="1" applyAlignment="1">
      <alignment horizontal="right" vertical="top"/>
    </xf>
    <xf numFmtId="39" fontId="12" fillId="0" borderId="0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1" fontId="6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top" wrapText="1" readingOrder="1"/>
    </xf>
    <xf numFmtId="0" fontId="40" fillId="33" borderId="39" xfId="0" applyFont="1" applyFill="1" applyBorder="1" applyAlignment="1">
      <alignment horizontal="center" vertical="top"/>
    </xf>
    <xf numFmtId="0" fontId="40" fillId="33" borderId="26" xfId="0" applyFont="1" applyFill="1" applyBorder="1" applyAlignment="1">
      <alignment horizontal="center" vertical="top"/>
    </xf>
    <xf numFmtId="0" fontId="40" fillId="33" borderId="33" xfId="0" applyFont="1" applyFill="1" applyBorder="1" applyAlignment="1">
      <alignment horizontal="center" vertical="top"/>
    </xf>
    <xf numFmtId="0" fontId="40" fillId="33" borderId="34" xfId="0" applyFont="1" applyFill="1" applyBorder="1" applyAlignment="1">
      <alignment horizontal="center" vertical="top"/>
    </xf>
    <xf numFmtId="1" fontId="41" fillId="0" borderId="39" xfId="0" applyNumberFormat="1" applyFont="1" applyFill="1" applyBorder="1" applyAlignment="1">
      <alignment/>
    </xf>
    <xf numFmtId="1" fontId="41" fillId="0" borderId="26" xfId="0" applyNumberFormat="1" applyFont="1" applyFill="1" applyBorder="1" applyAlignment="1">
      <alignment horizontal="center"/>
    </xf>
    <xf numFmtId="1" fontId="41" fillId="0" borderId="34" xfId="0" applyNumberFormat="1" applyFont="1" applyFill="1" applyBorder="1" applyAlignment="1">
      <alignment horizontal="center"/>
    </xf>
    <xf numFmtId="1" fontId="41" fillId="0" borderId="33" xfId="0" applyNumberFormat="1" applyFont="1" applyFill="1" applyBorder="1" applyAlignment="1">
      <alignment horizontal="center"/>
    </xf>
    <xf numFmtId="0" fontId="61" fillId="0" borderId="0" xfId="0" applyFont="1" applyFill="1" applyAlignment="1">
      <alignment vertical="top"/>
    </xf>
    <xf numFmtId="39" fontId="61" fillId="0" borderId="0" xfId="0" applyNumberFormat="1" applyFont="1" applyFill="1" applyAlignment="1">
      <alignment vertical="top"/>
    </xf>
    <xf numFmtId="39" fontId="61" fillId="34" borderId="0" xfId="0" applyNumberFormat="1" applyFont="1" applyFill="1" applyAlignment="1">
      <alignment vertical="top"/>
    </xf>
    <xf numFmtId="39" fontId="62" fillId="0" borderId="0" xfId="0" applyNumberFormat="1" applyFont="1" applyFill="1" applyAlignment="1">
      <alignment vertical="top"/>
    </xf>
    <xf numFmtId="39" fontId="63" fillId="0" borderId="0" xfId="0" applyNumberFormat="1" applyFont="1" applyFill="1" applyBorder="1" applyAlignment="1">
      <alignment horizontal="right" vertical="top"/>
    </xf>
    <xf numFmtId="0" fontId="61" fillId="0" borderId="0" xfId="0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6</xdr:col>
      <xdr:colOff>295275</xdr:colOff>
      <xdr:row>7</xdr:row>
      <xdr:rowOff>95250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W132"/>
  <sheetViews>
    <sheetView showGridLines="0" tabSelected="1" zoomScalePageLayoutView="0" workbookViewId="0" topLeftCell="A118">
      <selection activeCell="S42" sqref="S42"/>
    </sheetView>
  </sheetViews>
  <sheetFormatPr defaultColWidth="6.8515625" defaultRowHeight="12.75"/>
  <cols>
    <col min="1" max="1" width="2.421875" style="9" customWidth="1"/>
    <col min="2" max="4" width="1.7109375" style="9" customWidth="1"/>
    <col min="5" max="5" width="3.8515625" style="9" customWidth="1"/>
    <col min="6" max="6" width="1.421875" style="9" customWidth="1"/>
    <col min="7" max="7" width="4.57421875" style="9" customWidth="1"/>
    <col min="8" max="8" width="37.8515625" style="9" customWidth="1"/>
    <col min="9" max="10" width="1.7109375" style="9" customWidth="1"/>
    <col min="11" max="11" width="7.421875" style="9" bestFit="1" customWidth="1"/>
    <col min="12" max="12" width="5.00390625" style="9" customWidth="1"/>
    <col min="13" max="13" width="17.7109375" style="9" customWidth="1"/>
    <col min="14" max="14" width="1.1484375" style="9" customWidth="1"/>
    <col min="15" max="15" width="17.7109375" style="9" customWidth="1"/>
    <col min="16" max="16" width="1.1484375" style="9" customWidth="1"/>
    <col min="17" max="18" width="6.8515625" style="9" customWidth="1"/>
    <col min="19" max="19" width="19.8515625" style="9" bestFit="1" customWidth="1"/>
    <col min="20" max="21" width="6.8515625" style="9" customWidth="1"/>
    <col min="22" max="22" width="18.140625" style="9" customWidth="1"/>
    <col min="23" max="16384" width="6.8515625" style="9" customWidth="1"/>
  </cols>
  <sheetData>
    <row r="1" s="1" customFormat="1" ht="12.75" customHeight="1">
      <c r="M1" s="6"/>
    </row>
    <row r="2" spans="6:16" s="40" customFormat="1" ht="13.5" customHeight="1">
      <c r="F2" s="69" t="s">
        <v>0</v>
      </c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6:16" s="40" customFormat="1" ht="3" customHeight="1"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6:16" s="40" customFormat="1" ht="16.5" customHeight="1">
      <c r="F4" s="69" t="s">
        <v>1</v>
      </c>
      <c r="G4" s="69"/>
      <c r="H4" s="69"/>
      <c r="I4" s="69"/>
      <c r="J4" s="69"/>
      <c r="K4" s="69"/>
      <c r="L4" s="69"/>
      <c r="M4" s="69"/>
      <c r="N4" s="69"/>
      <c r="O4" s="69"/>
      <c r="P4" s="69"/>
    </row>
    <row r="5" s="40" customFormat="1" ht="13.5" customHeight="1"/>
    <row r="6" spans="6:16" s="40" customFormat="1" ht="13.5" customHeight="1">
      <c r="F6" s="70" t="s">
        <v>78</v>
      </c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6:16" s="40" customFormat="1" ht="16.5" customHeight="1">
      <c r="F7" s="70" t="s">
        <v>2</v>
      </c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6:16" s="40" customFormat="1" ht="10.5" customHeight="1"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6:16" s="40" customFormat="1" ht="7.5" customHeight="1"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ht="8.25" customHeight="1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0"/>
      <c r="M10" s="13"/>
      <c r="N10" s="10"/>
      <c r="O10" s="11"/>
      <c r="P10" s="13"/>
    </row>
    <row r="11" spans="2:16" ht="18" customHeight="1">
      <c r="B11" s="71" t="s">
        <v>3</v>
      </c>
      <c r="C11" s="72"/>
      <c r="D11" s="72"/>
      <c r="E11" s="72"/>
      <c r="F11" s="72"/>
      <c r="G11" s="72"/>
      <c r="H11" s="72"/>
      <c r="I11" s="72"/>
      <c r="J11" s="73"/>
      <c r="K11" s="68" t="s">
        <v>104</v>
      </c>
      <c r="L11" s="74">
        <v>2018</v>
      </c>
      <c r="M11" s="75"/>
      <c r="N11" s="15"/>
      <c r="O11" s="76">
        <v>2017</v>
      </c>
      <c r="P11" s="77"/>
    </row>
    <row r="12" spans="2:16" ht="15" customHeight="1">
      <c r="B12" s="10"/>
      <c r="C12" s="11"/>
      <c r="D12" s="11"/>
      <c r="E12" s="11"/>
      <c r="F12" s="11"/>
      <c r="G12" s="11"/>
      <c r="H12" s="11"/>
      <c r="I12" s="11"/>
      <c r="J12" s="13"/>
      <c r="K12" s="58"/>
      <c r="L12" s="10"/>
      <c r="M12" s="13"/>
      <c r="N12" s="10"/>
      <c r="O12" s="11"/>
      <c r="P12" s="13"/>
    </row>
    <row r="13" spans="2:16" ht="15" customHeight="1">
      <c r="B13" s="16"/>
      <c r="C13" s="78" t="s">
        <v>4</v>
      </c>
      <c r="D13" s="78"/>
      <c r="E13" s="78"/>
      <c r="F13" s="78"/>
      <c r="G13" s="78"/>
      <c r="H13" s="78"/>
      <c r="I13" s="78"/>
      <c r="J13" s="79"/>
      <c r="K13" s="3" t="s">
        <v>80</v>
      </c>
      <c r="L13" s="16"/>
      <c r="M13" s="18"/>
      <c r="N13" s="16"/>
      <c r="O13" s="19"/>
      <c r="P13" s="18"/>
    </row>
    <row r="14" spans="2:16" ht="15" customHeight="1">
      <c r="B14" s="16"/>
      <c r="C14" s="80" t="s">
        <v>5</v>
      </c>
      <c r="D14" s="80"/>
      <c r="E14" s="80"/>
      <c r="F14" s="80"/>
      <c r="G14" s="80"/>
      <c r="H14" s="80"/>
      <c r="I14" s="80"/>
      <c r="J14" s="81"/>
      <c r="K14" s="3" t="s">
        <v>81</v>
      </c>
      <c r="L14" s="16"/>
      <c r="M14" s="18"/>
      <c r="N14" s="16"/>
      <c r="O14" s="19"/>
      <c r="P14" s="18"/>
    </row>
    <row r="15" spans="2:16" ht="15" customHeight="1">
      <c r="B15" s="16"/>
      <c r="C15" s="19"/>
      <c r="D15" s="82" t="s">
        <v>6</v>
      </c>
      <c r="E15" s="82"/>
      <c r="F15" s="82"/>
      <c r="G15" s="82"/>
      <c r="H15" s="82"/>
      <c r="I15" s="82"/>
      <c r="J15" s="83"/>
      <c r="K15" s="36"/>
      <c r="L15" s="84">
        <v>167176622018</v>
      </c>
      <c r="M15" s="85"/>
      <c r="N15" s="16"/>
      <c r="O15" s="86">
        <v>150746368794</v>
      </c>
      <c r="P15" s="85"/>
    </row>
    <row r="16" spans="2:16" ht="15" customHeight="1">
      <c r="B16" s="16"/>
      <c r="C16" s="19"/>
      <c r="D16" s="82" t="s">
        <v>7</v>
      </c>
      <c r="E16" s="82"/>
      <c r="F16" s="82"/>
      <c r="G16" s="82"/>
      <c r="H16" s="82"/>
      <c r="I16" s="82"/>
      <c r="J16" s="83"/>
      <c r="K16" s="36"/>
      <c r="L16" s="84">
        <v>20521606738</v>
      </c>
      <c r="M16" s="85"/>
      <c r="N16" s="16"/>
      <c r="O16" s="86">
        <v>24052515347</v>
      </c>
      <c r="P16" s="85"/>
    </row>
    <row r="17" spans="2:16" ht="15" customHeight="1">
      <c r="B17" s="16"/>
      <c r="C17" s="19"/>
      <c r="D17" s="82" t="s">
        <v>8</v>
      </c>
      <c r="E17" s="82"/>
      <c r="F17" s="82"/>
      <c r="G17" s="82"/>
      <c r="H17" s="82"/>
      <c r="I17" s="82"/>
      <c r="J17" s="83"/>
      <c r="K17" s="36"/>
      <c r="L17" s="84">
        <v>14026583487</v>
      </c>
      <c r="M17" s="85"/>
      <c r="N17" s="16"/>
      <c r="O17" s="86">
        <v>11040503610</v>
      </c>
      <c r="P17" s="85"/>
    </row>
    <row r="18" spans="2:16" ht="15" customHeight="1">
      <c r="B18" s="16"/>
      <c r="C18" s="19"/>
      <c r="D18" s="82" t="s">
        <v>9</v>
      </c>
      <c r="E18" s="82"/>
      <c r="F18" s="82"/>
      <c r="G18" s="82"/>
      <c r="H18" s="82"/>
      <c r="I18" s="82"/>
      <c r="J18" s="83"/>
      <c r="K18" s="36"/>
      <c r="L18" s="84">
        <f>141431656924-111951500-93200000</f>
        <v>141226505424</v>
      </c>
      <c r="M18" s="85"/>
      <c r="N18" s="16"/>
      <c r="O18" s="86">
        <v>229166324669</v>
      </c>
      <c r="P18" s="85"/>
    </row>
    <row r="19" spans="2:16" ht="15" customHeight="1">
      <c r="B19" s="16"/>
      <c r="C19" s="19"/>
      <c r="D19" s="82" t="s">
        <v>10</v>
      </c>
      <c r="E19" s="82"/>
      <c r="F19" s="82"/>
      <c r="G19" s="82"/>
      <c r="H19" s="82"/>
      <c r="I19" s="82"/>
      <c r="J19" s="83"/>
      <c r="K19" s="36"/>
      <c r="L19" s="84">
        <f>37190832389+1690895599</f>
        <v>38881727988</v>
      </c>
      <c r="M19" s="85"/>
      <c r="N19" s="16"/>
      <c r="O19" s="86">
        <v>39433492326</v>
      </c>
      <c r="P19" s="85"/>
    </row>
    <row r="20" spans="2:16" ht="15" customHeight="1">
      <c r="B20" s="16"/>
      <c r="C20" s="19"/>
      <c r="D20" s="82" t="s">
        <v>11</v>
      </c>
      <c r="E20" s="82"/>
      <c r="F20" s="82"/>
      <c r="G20" s="82"/>
      <c r="H20" s="82"/>
      <c r="I20" s="82"/>
      <c r="J20" s="83"/>
      <c r="K20" s="36"/>
      <c r="L20" s="84">
        <v>978664650000</v>
      </c>
      <c r="M20" s="85"/>
      <c r="N20" s="16"/>
      <c r="O20" s="86">
        <v>978664650000</v>
      </c>
      <c r="P20" s="85"/>
    </row>
    <row r="21" spans="2:16" ht="15" customHeight="1">
      <c r="B21" s="16"/>
      <c r="C21" s="19"/>
      <c r="D21" s="82" t="s">
        <v>12</v>
      </c>
      <c r="E21" s="82"/>
      <c r="F21" s="82"/>
      <c r="G21" s="82"/>
      <c r="H21" s="82"/>
      <c r="I21" s="82"/>
      <c r="J21" s="83"/>
      <c r="K21" s="36"/>
      <c r="L21" s="84">
        <v>308185919715</v>
      </c>
      <c r="M21" s="85"/>
      <c r="N21" s="16"/>
      <c r="O21" s="86">
        <v>253371946521</v>
      </c>
      <c r="P21" s="85"/>
    </row>
    <row r="22" spans="2:16" ht="15" customHeight="1">
      <c r="B22" s="16"/>
      <c r="C22" s="19"/>
      <c r="D22" s="82" t="s">
        <v>13</v>
      </c>
      <c r="E22" s="82"/>
      <c r="F22" s="82"/>
      <c r="G22" s="82"/>
      <c r="H22" s="82"/>
      <c r="I22" s="82"/>
      <c r="J22" s="83"/>
      <c r="K22" s="36"/>
      <c r="L22" s="84">
        <v>142435400653</v>
      </c>
      <c r="M22" s="85"/>
      <c r="N22" s="16"/>
      <c r="O22" s="86">
        <v>134069516000</v>
      </c>
      <c r="P22" s="85"/>
    </row>
    <row r="23" spans="2:16" ht="15" customHeight="1">
      <c r="B23" s="16"/>
      <c r="C23" s="19"/>
      <c r="D23" s="82" t="s">
        <v>14</v>
      </c>
      <c r="E23" s="82"/>
      <c r="F23" s="82"/>
      <c r="G23" s="82"/>
      <c r="H23" s="82"/>
      <c r="I23" s="82"/>
      <c r="J23" s="83"/>
      <c r="K23" s="36"/>
      <c r="L23" s="84">
        <v>207089437000</v>
      </c>
      <c r="M23" s="85"/>
      <c r="N23" s="16"/>
      <c r="O23" s="86">
        <v>187907233000</v>
      </c>
      <c r="P23" s="85"/>
    </row>
    <row r="24" spans="2:16" ht="15" customHeight="1">
      <c r="B24" s="16"/>
      <c r="C24" s="19"/>
      <c r="D24" s="82" t="s">
        <v>15</v>
      </c>
      <c r="E24" s="82"/>
      <c r="F24" s="82"/>
      <c r="G24" s="82"/>
      <c r="H24" s="82"/>
      <c r="I24" s="82"/>
      <c r="J24" s="83"/>
      <c r="K24" s="36"/>
      <c r="L24" s="84">
        <v>9667587140</v>
      </c>
      <c r="M24" s="85"/>
      <c r="N24" s="16"/>
      <c r="O24" s="86">
        <v>24463332821</v>
      </c>
      <c r="P24" s="85"/>
    </row>
    <row r="25" spans="2:16" ht="15" customHeight="1">
      <c r="B25" s="16"/>
      <c r="C25" s="19"/>
      <c r="D25" s="82" t="s">
        <v>59</v>
      </c>
      <c r="E25" s="82"/>
      <c r="F25" s="82"/>
      <c r="G25" s="82"/>
      <c r="H25" s="82"/>
      <c r="I25" s="82"/>
      <c r="J25" s="83"/>
      <c r="K25" s="36"/>
      <c r="L25" s="84">
        <v>85848040000</v>
      </c>
      <c r="M25" s="85"/>
      <c r="N25" s="16"/>
      <c r="O25" s="86">
        <v>10407571931</v>
      </c>
      <c r="P25" s="85"/>
    </row>
    <row r="26" spans="2:19" ht="15" customHeight="1" hidden="1">
      <c r="B26" s="16"/>
      <c r="C26" s="19"/>
      <c r="D26" s="82" t="s">
        <v>65</v>
      </c>
      <c r="E26" s="82"/>
      <c r="F26" s="82"/>
      <c r="G26" s="82"/>
      <c r="H26" s="82"/>
      <c r="I26" s="82"/>
      <c r="J26" s="83"/>
      <c r="K26" s="36"/>
      <c r="L26" s="84">
        <v>0</v>
      </c>
      <c r="M26" s="85"/>
      <c r="N26" s="16"/>
      <c r="O26" s="86">
        <v>0</v>
      </c>
      <c r="P26" s="85"/>
      <c r="S26" s="44">
        <f>L29+L55+L114</f>
        <v>2113929231663</v>
      </c>
    </row>
    <row r="27" spans="2:19" ht="15" customHeight="1">
      <c r="B27" s="16"/>
      <c r="C27" s="19"/>
      <c r="D27" s="64"/>
      <c r="E27" s="64"/>
      <c r="F27" s="64"/>
      <c r="G27" s="64"/>
      <c r="H27" s="64"/>
      <c r="I27" s="64"/>
      <c r="J27" s="49"/>
      <c r="K27" s="36"/>
      <c r="L27" s="65"/>
      <c r="M27" s="66"/>
      <c r="N27" s="25"/>
      <c r="O27" s="67"/>
      <c r="P27" s="66"/>
      <c r="S27" s="44"/>
    </row>
    <row r="28" spans="2:16" ht="15" customHeight="1">
      <c r="B28" s="16"/>
      <c r="C28" s="19"/>
      <c r="D28" s="19"/>
      <c r="E28" s="19"/>
      <c r="F28" s="19"/>
      <c r="G28" s="19"/>
      <c r="H28" s="19"/>
      <c r="I28" s="19"/>
      <c r="J28" s="18"/>
      <c r="K28" s="59"/>
      <c r="L28" s="22"/>
      <c r="M28" s="23"/>
      <c r="N28" s="22"/>
      <c r="O28" s="24"/>
      <c r="P28" s="23"/>
    </row>
    <row r="29" spans="2:16" ht="15" customHeight="1">
      <c r="B29" s="16"/>
      <c r="C29" s="19"/>
      <c r="D29" s="19"/>
      <c r="E29" s="87" t="s">
        <v>16</v>
      </c>
      <c r="F29" s="87"/>
      <c r="G29" s="87"/>
      <c r="H29" s="87"/>
      <c r="I29" s="87"/>
      <c r="J29" s="88"/>
      <c r="K29" s="3"/>
      <c r="L29" s="89">
        <f>L15+L16+L17+L18+L19+L20+L21+L22+L23+L24+L25+L26</f>
        <v>2113724080163</v>
      </c>
      <c r="M29" s="90"/>
      <c r="N29" s="25"/>
      <c r="O29" s="91">
        <f>O15+O16+O17+O18+O19+O20+O21+O22+O23+O24+O25+O26</f>
        <v>2043323455019</v>
      </c>
      <c r="P29" s="90"/>
    </row>
    <row r="30" spans="2:16" ht="15" customHeight="1">
      <c r="B30" s="16"/>
      <c r="C30" s="80" t="s">
        <v>17</v>
      </c>
      <c r="D30" s="80"/>
      <c r="E30" s="80"/>
      <c r="F30" s="80"/>
      <c r="G30" s="80"/>
      <c r="H30" s="80"/>
      <c r="I30" s="80"/>
      <c r="J30" s="81"/>
      <c r="K30" s="36" t="s">
        <v>82</v>
      </c>
      <c r="L30" s="16"/>
      <c r="M30" s="18"/>
      <c r="N30" s="16"/>
      <c r="O30" s="19"/>
      <c r="P30" s="18"/>
    </row>
    <row r="31" spans="2:16" ht="15" customHeight="1">
      <c r="B31" s="16"/>
      <c r="C31" s="19"/>
      <c r="D31" s="82" t="s">
        <v>18</v>
      </c>
      <c r="E31" s="82"/>
      <c r="F31" s="82"/>
      <c r="G31" s="82"/>
      <c r="H31" s="82"/>
      <c r="I31" s="82"/>
      <c r="J31" s="83"/>
      <c r="K31" s="36"/>
      <c r="L31" s="84">
        <v>910590326974</v>
      </c>
      <c r="M31" s="85"/>
      <c r="N31" s="16"/>
      <c r="O31" s="86">
        <v>885878095132</v>
      </c>
      <c r="P31" s="85"/>
    </row>
    <row r="32" spans="2:16" ht="15" customHeight="1">
      <c r="B32" s="16"/>
      <c r="C32" s="19"/>
      <c r="D32" s="82" t="s">
        <v>19</v>
      </c>
      <c r="E32" s="82"/>
      <c r="F32" s="82"/>
      <c r="G32" s="82"/>
      <c r="H32" s="82"/>
      <c r="I32" s="82"/>
      <c r="J32" s="83"/>
      <c r="K32" s="36"/>
      <c r="L32" s="84">
        <v>0</v>
      </c>
      <c r="M32" s="85"/>
      <c r="N32" s="16"/>
      <c r="O32" s="86">
        <v>0</v>
      </c>
      <c r="P32" s="85"/>
    </row>
    <row r="33" spans="2:16" ht="15" customHeight="1">
      <c r="B33" s="16"/>
      <c r="C33" s="19"/>
      <c r="D33" s="82" t="s">
        <v>20</v>
      </c>
      <c r="E33" s="82"/>
      <c r="F33" s="82"/>
      <c r="G33" s="82"/>
      <c r="H33" s="82"/>
      <c r="I33" s="82"/>
      <c r="J33" s="83"/>
      <c r="K33" s="36"/>
      <c r="L33" s="84">
        <v>86881513994</v>
      </c>
      <c r="M33" s="85"/>
      <c r="N33" s="16"/>
      <c r="O33" s="86">
        <v>112449403799</v>
      </c>
      <c r="P33" s="85"/>
    </row>
    <row r="34" spans="2:16" ht="15" customHeight="1">
      <c r="B34" s="16"/>
      <c r="C34" s="19"/>
      <c r="D34" s="82" t="s">
        <v>21</v>
      </c>
      <c r="E34" s="82"/>
      <c r="F34" s="82"/>
      <c r="G34" s="82"/>
      <c r="H34" s="82"/>
      <c r="I34" s="82"/>
      <c r="J34" s="83"/>
      <c r="K34" s="36"/>
      <c r="L34" s="84">
        <v>4748800000</v>
      </c>
      <c r="M34" s="85"/>
      <c r="N34" s="16"/>
      <c r="O34" s="86">
        <v>8976850000</v>
      </c>
      <c r="P34" s="85"/>
    </row>
    <row r="35" spans="2:16" ht="15" customHeight="1">
      <c r="B35" s="16"/>
      <c r="C35" s="19"/>
      <c r="D35" s="82" t="s">
        <v>22</v>
      </c>
      <c r="E35" s="82"/>
      <c r="F35" s="82"/>
      <c r="G35" s="82"/>
      <c r="H35" s="82"/>
      <c r="I35" s="82"/>
      <c r="J35" s="83"/>
      <c r="K35" s="36"/>
      <c r="L35" s="84">
        <v>17419192000</v>
      </c>
      <c r="M35" s="85"/>
      <c r="N35" s="16"/>
      <c r="O35" s="86">
        <v>15104954000</v>
      </c>
      <c r="P35" s="85"/>
    </row>
    <row r="36" spans="2:16" ht="23.25" customHeight="1">
      <c r="B36" s="16"/>
      <c r="C36" s="19"/>
      <c r="D36" s="92" t="s">
        <v>23</v>
      </c>
      <c r="E36" s="92"/>
      <c r="F36" s="92"/>
      <c r="G36" s="92"/>
      <c r="H36" s="92"/>
      <c r="I36" s="92"/>
      <c r="J36" s="93"/>
      <c r="K36" s="3"/>
      <c r="L36" s="84">
        <v>303448658272</v>
      </c>
      <c r="M36" s="85"/>
      <c r="N36" s="16"/>
      <c r="O36" s="86">
        <v>319083021156</v>
      </c>
      <c r="P36" s="85"/>
    </row>
    <row r="37" spans="2:16" ht="15" customHeight="1">
      <c r="B37" s="16"/>
      <c r="C37" s="19"/>
      <c r="D37" s="82" t="s">
        <v>24</v>
      </c>
      <c r="E37" s="82"/>
      <c r="F37" s="82"/>
      <c r="G37" s="82"/>
      <c r="H37" s="82"/>
      <c r="I37" s="82"/>
      <c r="J37" s="83"/>
      <c r="K37" s="36"/>
      <c r="L37" s="84">
        <v>583892500</v>
      </c>
      <c r="M37" s="85"/>
      <c r="N37" s="16"/>
      <c r="O37" s="86">
        <v>257004850</v>
      </c>
      <c r="P37" s="85"/>
    </row>
    <row r="38" spans="2:16" ht="15" customHeight="1">
      <c r="B38" s="16"/>
      <c r="C38" s="19"/>
      <c r="D38" s="82" t="s">
        <v>25</v>
      </c>
      <c r="E38" s="82"/>
      <c r="F38" s="82"/>
      <c r="G38" s="82"/>
      <c r="H38" s="82"/>
      <c r="I38" s="82"/>
      <c r="J38" s="83"/>
      <c r="K38" s="36"/>
      <c r="L38" s="84">
        <v>478973149474</v>
      </c>
      <c r="M38" s="85"/>
      <c r="N38" s="16"/>
      <c r="O38" s="86">
        <v>452774979367</v>
      </c>
      <c r="P38" s="85"/>
    </row>
    <row r="39" spans="2:16" ht="15" customHeight="1">
      <c r="B39" s="16"/>
      <c r="C39" s="19"/>
      <c r="D39" s="19"/>
      <c r="E39" s="19"/>
      <c r="F39" s="19"/>
      <c r="G39" s="19"/>
      <c r="H39" s="19"/>
      <c r="I39" s="19"/>
      <c r="J39" s="18"/>
      <c r="K39" s="59"/>
      <c r="L39" s="16"/>
      <c r="M39" s="18"/>
      <c r="N39" s="16"/>
      <c r="O39" s="19"/>
      <c r="P39" s="18"/>
    </row>
    <row r="40" spans="2:16" ht="15" customHeight="1">
      <c r="B40" s="16"/>
      <c r="C40" s="19"/>
      <c r="D40" s="19"/>
      <c r="E40" s="87" t="s">
        <v>26</v>
      </c>
      <c r="F40" s="87"/>
      <c r="G40" s="87"/>
      <c r="H40" s="87"/>
      <c r="I40" s="87"/>
      <c r="J40" s="88"/>
      <c r="K40" s="3"/>
      <c r="L40" s="94">
        <f>L31+L32+L33+L34+L35+L36+L37+L38</f>
        <v>1802645533214</v>
      </c>
      <c r="M40" s="95"/>
      <c r="N40" s="26"/>
      <c r="O40" s="96">
        <f>O31+O32+O33+O34+O35+O36+O37+O38</f>
        <v>1794524308304</v>
      </c>
      <c r="P40" s="95"/>
    </row>
    <row r="41" spans="2:16" ht="15" customHeight="1">
      <c r="B41" s="16"/>
      <c r="C41" s="19"/>
      <c r="D41" s="19"/>
      <c r="E41" s="19"/>
      <c r="F41" s="19"/>
      <c r="G41" s="19"/>
      <c r="H41" s="19"/>
      <c r="I41" s="19"/>
      <c r="J41" s="18"/>
      <c r="K41" s="59"/>
      <c r="L41" s="15"/>
      <c r="M41" s="14"/>
      <c r="N41" s="15"/>
      <c r="O41" s="27"/>
      <c r="P41" s="14"/>
    </row>
    <row r="42" spans="2:19" ht="15" customHeight="1">
      <c r="B42" s="16"/>
      <c r="C42" s="78" t="s">
        <v>27</v>
      </c>
      <c r="D42" s="78"/>
      <c r="E42" s="78"/>
      <c r="F42" s="78"/>
      <c r="G42" s="78"/>
      <c r="H42" s="78"/>
      <c r="I42" s="78"/>
      <c r="J42" s="79"/>
      <c r="K42" s="3"/>
      <c r="L42" s="97">
        <f>L29-L40</f>
        <v>311078546949</v>
      </c>
      <c r="M42" s="98"/>
      <c r="N42" s="28"/>
      <c r="O42" s="99">
        <f>O29-O40</f>
        <v>248799146715</v>
      </c>
      <c r="P42" s="98"/>
      <c r="S42" s="144">
        <f>L40+L63</f>
        <v>2064581557575</v>
      </c>
    </row>
    <row r="43" spans="2:16" ht="15" customHeight="1">
      <c r="B43" s="16"/>
      <c r="C43" s="5"/>
      <c r="D43" s="5"/>
      <c r="E43" s="5"/>
      <c r="F43" s="5"/>
      <c r="G43" s="5"/>
      <c r="H43" s="5"/>
      <c r="I43" s="5"/>
      <c r="J43" s="17"/>
      <c r="K43" s="3"/>
      <c r="L43" s="16"/>
      <c r="M43" s="18"/>
      <c r="N43" s="16"/>
      <c r="O43" s="19"/>
      <c r="P43" s="18"/>
    </row>
    <row r="44" spans="2:16" ht="15" customHeight="1">
      <c r="B44" s="16"/>
      <c r="C44" s="78" t="s">
        <v>28</v>
      </c>
      <c r="D44" s="78"/>
      <c r="E44" s="78"/>
      <c r="F44" s="78"/>
      <c r="G44" s="78"/>
      <c r="H44" s="78"/>
      <c r="I44" s="78"/>
      <c r="J44" s="79"/>
      <c r="K44" s="3" t="s">
        <v>83</v>
      </c>
      <c r="L44" s="16"/>
      <c r="M44" s="18"/>
      <c r="N44" s="16"/>
      <c r="O44" s="19"/>
      <c r="P44" s="18"/>
    </row>
    <row r="45" spans="2:16" ht="15" customHeight="1">
      <c r="B45" s="16"/>
      <c r="C45" s="80" t="s">
        <v>5</v>
      </c>
      <c r="D45" s="80"/>
      <c r="E45" s="80"/>
      <c r="F45" s="80"/>
      <c r="G45" s="80"/>
      <c r="H45" s="80"/>
      <c r="I45" s="80"/>
      <c r="J45" s="81"/>
      <c r="K45" s="36" t="s">
        <v>84</v>
      </c>
      <c r="L45" s="16"/>
      <c r="M45" s="18"/>
      <c r="N45" s="16"/>
      <c r="O45" s="19"/>
      <c r="P45" s="18"/>
    </row>
    <row r="46" spans="2:19" ht="15" customHeight="1" hidden="1">
      <c r="B46" s="16"/>
      <c r="C46" s="19"/>
      <c r="D46" s="82" t="s">
        <v>57</v>
      </c>
      <c r="E46" s="82"/>
      <c r="F46" s="82"/>
      <c r="G46" s="82"/>
      <c r="H46" s="82"/>
      <c r="I46" s="82"/>
      <c r="J46" s="83"/>
      <c r="K46" s="36"/>
      <c r="L46" s="84">
        <v>0</v>
      </c>
      <c r="M46" s="85"/>
      <c r="N46" s="16"/>
      <c r="O46" s="86">
        <v>0</v>
      </c>
      <c r="P46" s="85"/>
      <c r="S46" s="44"/>
    </row>
    <row r="47" spans="2:16" ht="15" customHeight="1" hidden="1">
      <c r="B47" s="16"/>
      <c r="C47" s="19"/>
      <c r="D47" s="82" t="s">
        <v>58</v>
      </c>
      <c r="E47" s="82"/>
      <c r="F47" s="82"/>
      <c r="G47" s="82"/>
      <c r="H47" s="82"/>
      <c r="I47" s="82"/>
      <c r="J47" s="83"/>
      <c r="K47" s="36"/>
      <c r="L47" s="20"/>
      <c r="M47" s="21">
        <v>0</v>
      </c>
      <c r="N47" s="16"/>
      <c r="O47" s="86">
        <v>0</v>
      </c>
      <c r="P47" s="85"/>
    </row>
    <row r="48" spans="2:16" ht="15" customHeight="1">
      <c r="B48" s="16"/>
      <c r="C48" s="19"/>
      <c r="D48" s="82" t="s">
        <v>52</v>
      </c>
      <c r="E48" s="82"/>
      <c r="F48" s="82"/>
      <c r="G48" s="82"/>
      <c r="H48" s="82"/>
      <c r="I48" s="82"/>
      <c r="J48" s="83"/>
      <c r="K48" s="36"/>
      <c r="L48" s="84">
        <v>93200000</v>
      </c>
      <c r="M48" s="85"/>
      <c r="N48" s="16"/>
      <c r="O48" s="86">
        <v>0</v>
      </c>
      <c r="P48" s="85"/>
    </row>
    <row r="49" spans="2:16" ht="15" customHeight="1">
      <c r="B49" s="16"/>
      <c r="C49" s="19"/>
      <c r="D49" s="82" t="s">
        <v>60</v>
      </c>
      <c r="E49" s="82"/>
      <c r="F49" s="82"/>
      <c r="G49" s="82"/>
      <c r="H49" s="82"/>
      <c r="I49" s="82"/>
      <c r="J49" s="83"/>
      <c r="K49" s="36"/>
      <c r="L49" s="84">
        <v>91413236</v>
      </c>
      <c r="M49" s="85"/>
      <c r="N49" s="16"/>
      <c r="O49" s="86">
        <v>119000000</v>
      </c>
      <c r="P49" s="85"/>
    </row>
    <row r="50" spans="2:16" ht="15" customHeight="1" hidden="1">
      <c r="B50" s="16"/>
      <c r="C50" s="19"/>
      <c r="D50" s="82" t="s">
        <v>61</v>
      </c>
      <c r="E50" s="82"/>
      <c r="F50" s="82"/>
      <c r="G50" s="82"/>
      <c r="H50" s="82"/>
      <c r="I50" s="82"/>
      <c r="J50" s="83"/>
      <c r="K50" s="36"/>
      <c r="L50" s="84">
        <v>0</v>
      </c>
      <c r="M50" s="85"/>
      <c r="N50" s="16"/>
      <c r="O50" s="86">
        <v>0</v>
      </c>
      <c r="P50" s="85"/>
    </row>
    <row r="51" spans="2:16" ht="15" customHeight="1" hidden="1">
      <c r="B51" s="16"/>
      <c r="C51" s="19"/>
      <c r="D51" s="82" t="s">
        <v>62</v>
      </c>
      <c r="E51" s="82"/>
      <c r="F51" s="82"/>
      <c r="G51" s="82"/>
      <c r="H51" s="82"/>
      <c r="I51" s="82"/>
      <c r="J51" s="83"/>
      <c r="K51" s="36"/>
      <c r="L51" s="84">
        <v>0</v>
      </c>
      <c r="M51" s="85"/>
      <c r="N51" s="16"/>
      <c r="O51" s="86">
        <v>0</v>
      </c>
      <c r="P51" s="85"/>
    </row>
    <row r="52" spans="2:16" ht="15" customHeight="1">
      <c r="B52" s="16"/>
      <c r="C52" s="19"/>
      <c r="D52" s="82" t="s">
        <v>63</v>
      </c>
      <c r="E52" s="82"/>
      <c r="F52" s="82"/>
      <c r="G52" s="82"/>
      <c r="H52" s="82"/>
      <c r="I52" s="82"/>
      <c r="J52" s="83"/>
      <c r="K52" s="36"/>
      <c r="L52" s="84">
        <v>20538264</v>
      </c>
      <c r="M52" s="85"/>
      <c r="N52" s="16"/>
      <c r="O52" s="86">
        <v>0</v>
      </c>
      <c r="P52" s="85"/>
    </row>
    <row r="53" spans="2:16" ht="15" customHeight="1" hidden="1">
      <c r="B53" s="16"/>
      <c r="C53" s="19"/>
      <c r="D53" s="82" t="s">
        <v>68</v>
      </c>
      <c r="E53" s="82"/>
      <c r="F53" s="82"/>
      <c r="G53" s="82"/>
      <c r="H53" s="82"/>
      <c r="I53" s="82"/>
      <c r="J53" s="83"/>
      <c r="K53" s="36"/>
      <c r="L53" s="20"/>
      <c r="M53" s="21">
        <v>0</v>
      </c>
      <c r="N53" s="16"/>
      <c r="O53" s="43">
        <v>0</v>
      </c>
      <c r="P53" s="21"/>
    </row>
    <row r="54" spans="2:16" ht="15" customHeight="1">
      <c r="B54" s="16"/>
      <c r="C54" s="19"/>
      <c r="D54" s="19"/>
      <c r="E54" s="19"/>
      <c r="F54" s="19"/>
      <c r="G54" s="19"/>
      <c r="H54" s="19"/>
      <c r="I54" s="19"/>
      <c r="J54" s="18"/>
      <c r="K54" s="59"/>
      <c r="L54" s="16"/>
      <c r="M54" s="18"/>
      <c r="N54" s="16"/>
      <c r="O54" s="19"/>
      <c r="P54" s="18"/>
    </row>
    <row r="55" spans="2:16" ht="15" customHeight="1">
      <c r="B55" s="16"/>
      <c r="C55" s="19"/>
      <c r="D55" s="19"/>
      <c r="E55" s="87" t="s">
        <v>16</v>
      </c>
      <c r="F55" s="87"/>
      <c r="G55" s="87"/>
      <c r="H55" s="87"/>
      <c r="I55" s="87"/>
      <c r="J55" s="88"/>
      <c r="K55" s="3"/>
      <c r="L55" s="100">
        <f>L46+M47+L48+L49+L50+L51+L52+M53</f>
        <v>205151500</v>
      </c>
      <c r="M55" s="101"/>
      <c r="N55" s="29"/>
      <c r="O55" s="102">
        <f>O46+O47+O48+O49+O51+O52+O53</f>
        <v>119000000</v>
      </c>
      <c r="P55" s="101"/>
    </row>
    <row r="56" spans="2:16" ht="15" customHeight="1">
      <c r="B56" s="16"/>
      <c r="C56" s="80" t="s">
        <v>17</v>
      </c>
      <c r="D56" s="80"/>
      <c r="E56" s="80"/>
      <c r="F56" s="80"/>
      <c r="G56" s="80"/>
      <c r="H56" s="80"/>
      <c r="I56" s="80"/>
      <c r="J56" s="81"/>
      <c r="K56" s="36" t="s">
        <v>85</v>
      </c>
      <c r="L56" s="16"/>
      <c r="M56" s="18"/>
      <c r="N56" s="16"/>
      <c r="O56" s="19"/>
      <c r="P56" s="18"/>
    </row>
    <row r="57" spans="2:16" ht="15" customHeight="1">
      <c r="B57" s="16"/>
      <c r="C57" s="19"/>
      <c r="D57" s="82" t="s">
        <v>29</v>
      </c>
      <c r="E57" s="82"/>
      <c r="F57" s="82"/>
      <c r="G57" s="82"/>
      <c r="H57" s="82"/>
      <c r="I57" s="82"/>
      <c r="J57" s="83"/>
      <c r="K57" s="36"/>
      <c r="L57" s="84">
        <v>13771067850</v>
      </c>
      <c r="M57" s="85"/>
      <c r="N57" s="16"/>
      <c r="O57" s="86">
        <v>11359532950</v>
      </c>
      <c r="P57" s="85"/>
    </row>
    <row r="58" spans="2:16" ht="15" customHeight="1">
      <c r="B58" s="16"/>
      <c r="C58" s="19"/>
      <c r="D58" s="82" t="s">
        <v>30</v>
      </c>
      <c r="E58" s="82"/>
      <c r="F58" s="82"/>
      <c r="G58" s="82"/>
      <c r="H58" s="82"/>
      <c r="I58" s="82"/>
      <c r="J58" s="83"/>
      <c r="K58" s="36"/>
      <c r="L58" s="84">
        <v>65886713237</v>
      </c>
      <c r="M58" s="85"/>
      <c r="N58" s="16"/>
      <c r="O58" s="86">
        <v>57711412595</v>
      </c>
      <c r="P58" s="85"/>
    </row>
    <row r="59" spans="2:16" ht="15" customHeight="1">
      <c r="B59" s="16"/>
      <c r="C59" s="19"/>
      <c r="D59" s="82" t="s">
        <v>31</v>
      </c>
      <c r="E59" s="82"/>
      <c r="F59" s="82"/>
      <c r="G59" s="82"/>
      <c r="H59" s="82"/>
      <c r="I59" s="82"/>
      <c r="J59" s="83"/>
      <c r="K59" s="36"/>
      <c r="L59" s="84">
        <v>58347891389</v>
      </c>
      <c r="M59" s="85"/>
      <c r="N59" s="16"/>
      <c r="O59" s="86">
        <v>44743458131</v>
      </c>
      <c r="P59" s="85"/>
    </row>
    <row r="60" spans="2:16" ht="15" customHeight="1">
      <c r="B60" s="16"/>
      <c r="C60" s="19"/>
      <c r="D60" s="82" t="s">
        <v>32</v>
      </c>
      <c r="E60" s="82"/>
      <c r="F60" s="82"/>
      <c r="G60" s="82"/>
      <c r="H60" s="82"/>
      <c r="I60" s="82"/>
      <c r="J60" s="83"/>
      <c r="K60" s="36"/>
      <c r="L60" s="84">
        <v>94555944031</v>
      </c>
      <c r="M60" s="85"/>
      <c r="N60" s="16"/>
      <c r="O60" s="86">
        <v>126883787410</v>
      </c>
      <c r="P60" s="85"/>
    </row>
    <row r="61" spans="2:16" ht="15" customHeight="1">
      <c r="B61" s="16"/>
      <c r="C61" s="19"/>
      <c r="D61" s="82" t="s">
        <v>33</v>
      </c>
      <c r="E61" s="82"/>
      <c r="F61" s="82"/>
      <c r="G61" s="82"/>
      <c r="H61" s="82"/>
      <c r="I61" s="82"/>
      <c r="J61" s="83"/>
      <c r="K61" s="36"/>
      <c r="L61" s="84">
        <v>29374407854</v>
      </c>
      <c r="M61" s="85"/>
      <c r="N61" s="16"/>
      <c r="O61" s="86">
        <v>31272248715</v>
      </c>
      <c r="P61" s="85"/>
    </row>
    <row r="62" spans="2:16" ht="15" customHeight="1">
      <c r="B62" s="16"/>
      <c r="C62" s="19"/>
      <c r="D62" s="19"/>
      <c r="E62" s="19"/>
      <c r="F62" s="19"/>
      <c r="G62" s="19"/>
      <c r="H62" s="19"/>
      <c r="I62" s="19"/>
      <c r="J62" s="18"/>
      <c r="K62" s="59"/>
      <c r="L62" s="16"/>
      <c r="M62" s="18"/>
      <c r="N62" s="16"/>
      <c r="O62" s="19"/>
      <c r="P62" s="18"/>
    </row>
    <row r="63" spans="2:16" ht="15" customHeight="1">
      <c r="B63" s="16"/>
      <c r="C63" s="19"/>
      <c r="D63" s="19"/>
      <c r="E63" s="87" t="s">
        <v>26</v>
      </c>
      <c r="F63" s="87"/>
      <c r="G63" s="87"/>
      <c r="H63" s="87"/>
      <c r="I63" s="87"/>
      <c r="J63" s="88"/>
      <c r="K63" s="3"/>
      <c r="L63" s="103">
        <f>L57+L58+L59+L60+L61</f>
        <v>261936024361</v>
      </c>
      <c r="M63" s="104"/>
      <c r="N63" s="30"/>
      <c r="O63" s="105">
        <f>O57+O58+O59+O60+O61</f>
        <v>271970439801</v>
      </c>
      <c r="P63" s="104"/>
    </row>
    <row r="64" spans="2:16" ht="15" customHeight="1">
      <c r="B64" s="16"/>
      <c r="C64" s="19"/>
      <c r="D64" s="19"/>
      <c r="E64" s="19"/>
      <c r="F64" s="19"/>
      <c r="G64" s="19"/>
      <c r="H64" s="19"/>
      <c r="I64" s="19"/>
      <c r="J64" s="18"/>
      <c r="K64" s="59"/>
      <c r="L64" s="16"/>
      <c r="M64" s="18"/>
      <c r="N64" s="16"/>
      <c r="O64" s="19"/>
      <c r="P64" s="18"/>
    </row>
    <row r="65" spans="2:16" ht="15" customHeight="1">
      <c r="B65" s="15"/>
      <c r="C65" s="106" t="s">
        <v>34</v>
      </c>
      <c r="D65" s="106"/>
      <c r="E65" s="106"/>
      <c r="F65" s="106"/>
      <c r="G65" s="106"/>
      <c r="H65" s="106"/>
      <c r="I65" s="106"/>
      <c r="J65" s="107"/>
      <c r="K65" s="4"/>
      <c r="L65" s="108">
        <f>L55-L63</f>
        <v>-261730872861</v>
      </c>
      <c r="M65" s="109"/>
      <c r="N65" s="31"/>
      <c r="O65" s="110">
        <f>O55-O63</f>
        <v>-271851439801</v>
      </c>
      <c r="P65" s="109"/>
    </row>
    <row r="66" spans="2:16" ht="15" customHeight="1">
      <c r="B66" s="11"/>
      <c r="C66" s="50"/>
      <c r="D66" s="50"/>
      <c r="E66" s="50"/>
      <c r="F66" s="50"/>
      <c r="G66" s="50"/>
      <c r="H66" s="50"/>
      <c r="I66" s="50"/>
      <c r="J66" s="50"/>
      <c r="K66" s="50"/>
      <c r="L66" s="11"/>
      <c r="M66" s="11"/>
      <c r="N66" s="11"/>
      <c r="O66" s="11"/>
      <c r="P66" s="11"/>
    </row>
    <row r="67" spans="2:16" ht="12" customHeight="1" hidden="1">
      <c r="B67" s="19"/>
      <c r="C67" s="5"/>
      <c r="D67" s="5"/>
      <c r="E67" s="5"/>
      <c r="F67" s="5"/>
      <c r="G67" s="5"/>
      <c r="H67" s="5"/>
      <c r="I67" s="5"/>
      <c r="J67" s="5"/>
      <c r="K67" s="5"/>
      <c r="L67" s="19"/>
      <c r="M67" s="19"/>
      <c r="N67" s="19"/>
      <c r="O67" s="19"/>
      <c r="P67" s="19"/>
    </row>
    <row r="68" spans="2:16" ht="12" customHeight="1">
      <c r="B68" s="19"/>
      <c r="C68" s="5"/>
      <c r="D68" s="5"/>
      <c r="E68" s="5"/>
      <c r="F68" s="5"/>
      <c r="G68" s="5"/>
      <c r="H68" s="5"/>
      <c r="I68" s="5"/>
      <c r="J68" s="5"/>
      <c r="K68" s="5"/>
      <c r="L68" s="19"/>
      <c r="M68" s="19"/>
      <c r="N68" s="19"/>
      <c r="O68" s="19"/>
      <c r="P68" s="19"/>
    </row>
    <row r="69" spans="2:16" ht="12" customHeight="1">
      <c r="B69" s="19"/>
      <c r="C69" s="5"/>
      <c r="D69" s="5"/>
      <c r="E69" s="5"/>
      <c r="F69" s="5"/>
      <c r="G69" s="5"/>
      <c r="H69" s="5"/>
      <c r="I69" s="5"/>
      <c r="J69" s="5"/>
      <c r="K69" s="5"/>
      <c r="L69" s="19"/>
      <c r="M69" s="19"/>
      <c r="N69" s="19"/>
      <c r="O69" s="19"/>
      <c r="P69" s="19"/>
    </row>
    <row r="70" spans="2:16" ht="12" customHeight="1">
      <c r="B70" s="19"/>
      <c r="C70" s="5"/>
      <c r="D70" s="5"/>
      <c r="E70" s="5"/>
      <c r="F70" s="5"/>
      <c r="G70" s="5"/>
      <c r="H70" s="5"/>
      <c r="I70" s="5"/>
      <c r="J70" s="5"/>
      <c r="K70" s="5"/>
      <c r="L70" s="19"/>
      <c r="M70" s="19"/>
      <c r="N70" s="19"/>
      <c r="O70" s="19"/>
      <c r="P70" s="19"/>
    </row>
    <row r="71" spans="2:16" ht="12" customHeight="1">
      <c r="B71" s="19"/>
      <c r="C71" s="5"/>
      <c r="D71" s="5"/>
      <c r="E71" s="5"/>
      <c r="F71" s="5"/>
      <c r="G71" s="5"/>
      <c r="H71" s="5"/>
      <c r="I71" s="5"/>
      <c r="J71" s="5"/>
      <c r="K71" s="5"/>
      <c r="L71" s="19"/>
      <c r="M71" s="19"/>
      <c r="N71" s="19"/>
      <c r="O71" s="19"/>
      <c r="P71" s="19"/>
    </row>
    <row r="72" spans="2:16" ht="12" customHeight="1">
      <c r="B72" s="19"/>
      <c r="C72" s="5"/>
      <c r="D72" s="5"/>
      <c r="E72" s="5"/>
      <c r="F72" s="5"/>
      <c r="G72" s="5"/>
      <c r="H72" s="5"/>
      <c r="I72" s="5"/>
      <c r="J72" s="5"/>
      <c r="K72" s="5"/>
      <c r="L72" s="19"/>
      <c r="M72" s="19"/>
      <c r="N72" s="19"/>
      <c r="O72" s="19"/>
      <c r="P72" s="19"/>
    </row>
    <row r="73" spans="2:16" ht="12" customHeight="1">
      <c r="B73" s="10"/>
      <c r="C73" s="11"/>
      <c r="D73" s="11"/>
      <c r="E73" s="11"/>
      <c r="F73" s="11"/>
      <c r="G73" s="11"/>
      <c r="H73" s="11"/>
      <c r="I73" s="11"/>
      <c r="J73" s="11"/>
      <c r="K73" s="58"/>
      <c r="L73" s="10"/>
      <c r="M73" s="13"/>
      <c r="N73" s="10"/>
      <c r="O73" s="11"/>
      <c r="P73" s="13"/>
    </row>
    <row r="74" spans="2:16" ht="12" customHeight="1">
      <c r="B74" s="71" t="s">
        <v>3</v>
      </c>
      <c r="C74" s="72"/>
      <c r="D74" s="72"/>
      <c r="E74" s="72"/>
      <c r="F74" s="72"/>
      <c r="G74" s="72"/>
      <c r="H74" s="72"/>
      <c r="I74" s="72"/>
      <c r="J74" s="73"/>
      <c r="K74" s="2" t="s">
        <v>49</v>
      </c>
      <c r="L74" s="74">
        <v>2018</v>
      </c>
      <c r="M74" s="75"/>
      <c r="N74" s="15"/>
      <c r="O74" s="76">
        <v>2017</v>
      </c>
      <c r="P74" s="77"/>
    </row>
    <row r="75" spans="2:16" ht="15" customHeight="1">
      <c r="B75" s="10"/>
      <c r="C75" s="111" t="s">
        <v>35</v>
      </c>
      <c r="D75" s="111"/>
      <c r="E75" s="111"/>
      <c r="F75" s="111"/>
      <c r="G75" s="111"/>
      <c r="H75" s="111"/>
      <c r="I75" s="111"/>
      <c r="J75" s="112"/>
      <c r="K75" s="60" t="s">
        <v>86</v>
      </c>
      <c r="L75" s="10"/>
      <c r="M75" s="13"/>
      <c r="N75" s="10"/>
      <c r="O75" s="11"/>
      <c r="P75" s="13"/>
    </row>
    <row r="76" spans="2:16" ht="15" customHeight="1">
      <c r="B76" s="16"/>
      <c r="C76" s="80" t="s">
        <v>5</v>
      </c>
      <c r="D76" s="80"/>
      <c r="E76" s="80"/>
      <c r="F76" s="80"/>
      <c r="G76" s="80"/>
      <c r="H76" s="80"/>
      <c r="I76" s="80"/>
      <c r="J76" s="81"/>
      <c r="K76" s="36" t="s">
        <v>87</v>
      </c>
      <c r="L76" s="16"/>
      <c r="M76" s="18"/>
      <c r="N76" s="16"/>
      <c r="O76" s="19"/>
      <c r="P76" s="18"/>
    </row>
    <row r="77" spans="2:16" ht="15" customHeight="1">
      <c r="B77" s="16"/>
      <c r="C77" s="19"/>
      <c r="D77" s="82" t="s">
        <v>36</v>
      </c>
      <c r="E77" s="82"/>
      <c r="F77" s="82"/>
      <c r="G77" s="82"/>
      <c r="H77" s="82"/>
      <c r="I77" s="82"/>
      <c r="J77" s="83"/>
      <c r="K77" s="36"/>
      <c r="L77" s="84">
        <v>174700000</v>
      </c>
      <c r="M77" s="85"/>
      <c r="N77" s="16"/>
      <c r="O77" s="86">
        <v>237525000</v>
      </c>
      <c r="P77" s="85"/>
    </row>
    <row r="78" spans="2:16" ht="15" customHeight="1" hidden="1">
      <c r="B78" s="16"/>
      <c r="C78" s="19"/>
      <c r="D78" s="82" t="s">
        <v>66</v>
      </c>
      <c r="E78" s="82"/>
      <c r="F78" s="82"/>
      <c r="G78" s="82"/>
      <c r="H78" s="82"/>
      <c r="I78" s="82"/>
      <c r="J78" s="83"/>
      <c r="K78" s="36"/>
      <c r="L78" s="84">
        <v>0</v>
      </c>
      <c r="M78" s="85"/>
      <c r="N78" s="16"/>
      <c r="O78" s="86">
        <v>0</v>
      </c>
      <c r="P78" s="85"/>
    </row>
    <row r="79" spans="2:16" ht="15" customHeight="1" hidden="1">
      <c r="B79" s="16"/>
      <c r="C79" s="19"/>
      <c r="D79" s="82" t="s">
        <v>37</v>
      </c>
      <c r="E79" s="82"/>
      <c r="F79" s="82"/>
      <c r="G79" s="82"/>
      <c r="H79" s="82"/>
      <c r="I79" s="82"/>
      <c r="J79" s="83"/>
      <c r="K79" s="36"/>
      <c r="L79" s="84">
        <v>0</v>
      </c>
      <c r="M79" s="85"/>
      <c r="N79" s="16"/>
      <c r="O79" s="86">
        <v>0</v>
      </c>
      <c r="P79" s="85"/>
    </row>
    <row r="80" spans="2:16" ht="15" customHeight="1" hidden="1">
      <c r="B80" s="16"/>
      <c r="C80" s="19"/>
      <c r="D80" s="82" t="s">
        <v>38</v>
      </c>
      <c r="E80" s="82"/>
      <c r="F80" s="82"/>
      <c r="G80" s="82"/>
      <c r="H80" s="82"/>
      <c r="I80" s="82"/>
      <c r="J80" s="83"/>
      <c r="K80" s="36"/>
      <c r="L80" s="84">
        <v>0</v>
      </c>
      <c r="M80" s="85"/>
      <c r="N80" s="16"/>
      <c r="O80" s="86">
        <v>0</v>
      </c>
      <c r="P80" s="85"/>
    </row>
    <row r="81" spans="2:16" ht="15" customHeight="1" hidden="1">
      <c r="B81" s="16"/>
      <c r="C81" s="19"/>
      <c r="D81" s="82" t="s">
        <v>67</v>
      </c>
      <c r="E81" s="82"/>
      <c r="F81" s="82"/>
      <c r="G81" s="82"/>
      <c r="H81" s="82"/>
      <c r="I81" s="82"/>
      <c r="J81" s="83"/>
      <c r="K81" s="36"/>
      <c r="L81" s="84">
        <v>0</v>
      </c>
      <c r="M81" s="85"/>
      <c r="N81" s="16"/>
      <c r="O81" s="86">
        <v>0</v>
      </c>
      <c r="P81" s="85"/>
    </row>
    <row r="82" spans="2:16" ht="15" customHeight="1">
      <c r="B82" s="16"/>
      <c r="C82" s="19"/>
      <c r="D82" s="19"/>
      <c r="E82" s="19"/>
      <c r="F82" s="19"/>
      <c r="G82" s="19"/>
      <c r="H82" s="19"/>
      <c r="I82" s="19"/>
      <c r="J82" s="18"/>
      <c r="K82" s="59"/>
      <c r="L82" s="16"/>
      <c r="M82" s="18"/>
      <c r="N82" s="16"/>
      <c r="O82" s="19"/>
      <c r="P82" s="18"/>
    </row>
    <row r="83" spans="2:16" ht="15" customHeight="1">
      <c r="B83" s="16"/>
      <c r="C83" s="19"/>
      <c r="D83" s="19"/>
      <c r="E83" s="87" t="s">
        <v>16</v>
      </c>
      <c r="F83" s="87"/>
      <c r="G83" s="87"/>
      <c r="H83" s="87"/>
      <c r="I83" s="87"/>
      <c r="J83" s="88"/>
      <c r="K83" s="3"/>
      <c r="L83" s="100">
        <f>L77+L79+L80+L78+L81</f>
        <v>174700000</v>
      </c>
      <c r="M83" s="101"/>
      <c r="N83" s="29"/>
      <c r="O83" s="102">
        <f>O77+O79+O80+O78+O81</f>
        <v>237525000</v>
      </c>
      <c r="P83" s="101"/>
    </row>
    <row r="84" spans="2:16" ht="15" customHeight="1">
      <c r="B84" s="16"/>
      <c r="C84" s="80" t="s">
        <v>17</v>
      </c>
      <c r="D84" s="80"/>
      <c r="E84" s="80"/>
      <c r="F84" s="80"/>
      <c r="G84" s="80"/>
      <c r="H84" s="80"/>
      <c r="I84" s="80"/>
      <c r="J84" s="81"/>
      <c r="K84" s="36" t="s">
        <v>88</v>
      </c>
      <c r="L84" s="16"/>
      <c r="M84" s="18"/>
      <c r="N84" s="16"/>
      <c r="O84" s="19"/>
      <c r="P84" s="18"/>
    </row>
    <row r="85" spans="2:16" ht="15" customHeight="1">
      <c r="B85" s="16"/>
      <c r="C85" s="19"/>
      <c r="D85" s="82" t="s">
        <v>39</v>
      </c>
      <c r="E85" s="82"/>
      <c r="F85" s="82"/>
      <c r="G85" s="82"/>
      <c r="H85" s="82"/>
      <c r="I85" s="82"/>
      <c r="J85" s="83"/>
      <c r="K85" s="36"/>
      <c r="L85" s="84">
        <v>15000000000</v>
      </c>
      <c r="M85" s="85"/>
      <c r="N85" s="16"/>
      <c r="O85" s="86">
        <v>14000000000</v>
      </c>
      <c r="P85" s="85"/>
    </row>
    <row r="86" spans="2:16" ht="15" customHeight="1">
      <c r="B86" s="16"/>
      <c r="C86" s="19"/>
      <c r="D86" s="82" t="s">
        <v>40</v>
      </c>
      <c r="E86" s="82"/>
      <c r="F86" s="82"/>
      <c r="G86" s="82"/>
      <c r="H86" s="82"/>
      <c r="I86" s="82"/>
      <c r="J86" s="83"/>
      <c r="K86" s="36"/>
      <c r="L86" s="84">
        <v>0</v>
      </c>
      <c r="M86" s="85"/>
      <c r="N86" s="16"/>
      <c r="O86" s="86">
        <v>50423800</v>
      </c>
      <c r="P86" s="85"/>
    </row>
    <row r="87" spans="2:16" ht="15" customHeight="1" hidden="1">
      <c r="B87" s="16"/>
      <c r="C87" s="19"/>
      <c r="D87" s="82" t="s">
        <v>41</v>
      </c>
      <c r="E87" s="82"/>
      <c r="F87" s="82"/>
      <c r="G87" s="82"/>
      <c r="H87" s="82"/>
      <c r="I87" s="82"/>
      <c r="J87" s="83"/>
      <c r="K87" s="36"/>
      <c r="L87" s="84">
        <v>0</v>
      </c>
      <c r="M87" s="85"/>
      <c r="N87" s="16"/>
      <c r="O87" s="86">
        <v>0</v>
      </c>
      <c r="P87" s="85"/>
    </row>
    <row r="88" spans="2:16" ht="15" customHeight="1">
      <c r="B88" s="16"/>
      <c r="C88" s="19"/>
      <c r="D88" s="19"/>
      <c r="E88" s="19"/>
      <c r="F88" s="19"/>
      <c r="G88" s="19"/>
      <c r="H88" s="19"/>
      <c r="I88" s="19"/>
      <c r="J88" s="18"/>
      <c r="K88" s="59"/>
      <c r="L88" s="16"/>
      <c r="M88" s="18"/>
      <c r="N88" s="16"/>
      <c r="O88" s="19"/>
      <c r="P88" s="18"/>
    </row>
    <row r="89" spans="2:16" ht="15" customHeight="1">
      <c r="B89" s="16"/>
      <c r="C89" s="19"/>
      <c r="D89" s="19"/>
      <c r="E89" s="87" t="s">
        <v>26</v>
      </c>
      <c r="F89" s="87"/>
      <c r="G89" s="87"/>
      <c r="H89" s="87"/>
      <c r="I89" s="87"/>
      <c r="J89" s="88"/>
      <c r="K89" s="3"/>
      <c r="L89" s="113">
        <f>L85+L86+L87</f>
        <v>15000000000</v>
      </c>
      <c r="M89" s="114"/>
      <c r="N89" s="22"/>
      <c r="O89" s="115">
        <f>O85+O86+O87</f>
        <v>14050423800</v>
      </c>
      <c r="P89" s="114"/>
    </row>
    <row r="90" spans="2:16" ht="15" customHeight="1">
      <c r="B90" s="16"/>
      <c r="C90" s="19"/>
      <c r="D90" s="19"/>
      <c r="E90" s="19"/>
      <c r="F90" s="19"/>
      <c r="G90" s="19"/>
      <c r="H90" s="19"/>
      <c r="I90" s="19"/>
      <c r="J90" s="18"/>
      <c r="K90" s="59"/>
      <c r="L90" s="15"/>
      <c r="M90" s="14"/>
      <c r="N90" s="15"/>
      <c r="O90" s="27"/>
      <c r="P90" s="14"/>
    </row>
    <row r="91" spans="2:16" ht="15" customHeight="1">
      <c r="B91" s="16"/>
      <c r="C91" s="78" t="s">
        <v>42</v>
      </c>
      <c r="D91" s="78"/>
      <c r="E91" s="78"/>
      <c r="F91" s="78"/>
      <c r="G91" s="78"/>
      <c r="H91" s="78"/>
      <c r="I91" s="78"/>
      <c r="J91" s="79"/>
      <c r="K91" s="3"/>
      <c r="L91" s="116">
        <f>L83-L89</f>
        <v>-14825300000</v>
      </c>
      <c r="M91" s="117"/>
      <c r="N91" s="32"/>
      <c r="O91" s="118">
        <f>O83-O89</f>
        <v>-13812898800</v>
      </c>
      <c r="P91" s="117"/>
    </row>
    <row r="92" spans="2:16" ht="15" customHeight="1">
      <c r="B92" s="16"/>
      <c r="C92" s="5"/>
      <c r="D92" s="5"/>
      <c r="E92" s="5"/>
      <c r="F92" s="5"/>
      <c r="G92" s="5"/>
      <c r="H92" s="5"/>
      <c r="I92" s="5"/>
      <c r="J92" s="17"/>
      <c r="K92" s="3"/>
      <c r="L92" s="16"/>
      <c r="M92" s="18"/>
      <c r="N92" s="16"/>
      <c r="O92" s="19"/>
      <c r="P92" s="18"/>
    </row>
    <row r="93" spans="2:16" ht="15" customHeight="1">
      <c r="B93" s="16"/>
      <c r="C93" s="78" t="s">
        <v>43</v>
      </c>
      <c r="D93" s="78"/>
      <c r="E93" s="78"/>
      <c r="F93" s="78"/>
      <c r="G93" s="78"/>
      <c r="H93" s="78"/>
      <c r="I93" s="78"/>
      <c r="J93" s="79"/>
      <c r="K93" s="3" t="s">
        <v>89</v>
      </c>
      <c r="L93" s="16"/>
      <c r="M93" s="18"/>
      <c r="N93" s="16"/>
      <c r="O93" s="19"/>
      <c r="P93" s="18"/>
    </row>
    <row r="94" spans="2:16" ht="15" customHeight="1">
      <c r="B94" s="16"/>
      <c r="C94" s="80" t="s">
        <v>5</v>
      </c>
      <c r="D94" s="80"/>
      <c r="E94" s="80"/>
      <c r="F94" s="80"/>
      <c r="G94" s="80"/>
      <c r="H94" s="80"/>
      <c r="I94" s="80"/>
      <c r="J94" s="81"/>
      <c r="K94" s="3" t="s">
        <v>91</v>
      </c>
      <c r="L94" s="16"/>
      <c r="M94" s="18"/>
      <c r="N94" s="16"/>
      <c r="O94" s="19"/>
      <c r="P94" s="18"/>
    </row>
    <row r="95" spans="2:16" ht="15" customHeight="1">
      <c r="B95" s="16"/>
      <c r="C95" s="19"/>
      <c r="D95" s="82" t="s">
        <v>44</v>
      </c>
      <c r="E95" s="82"/>
      <c r="F95" s="82"/>
      <c r="G95" s="82"/>
      <c r="H95" s="82"/>
      <c r="I95" s="82"/>
      <c r="J95" s="83"/>
      <c r="K95" s="36"/>
      <c r="L95" s="84">
        <v>121200313868</v>
      </c>
      <c r="M95" s="85"/>
      <c r="N95" s="16"/>
      <c r="O95" s="86">
        <v>122102546183</v>
      </c>
      <c r="P95" s="85"/>
    </row>
    <row r="96" spans="2:16" ht="15" customHeight="1" hidden="1">
      <c r="B96" s="16"/>
      <c r="C96" s="19"/>
      <c r="D96" s="82" t="s">
        <v>64</v>
      </c>
      <c r="E96" s="82"/>
      <c r="F96" s="82"/>
      <c r="G96" s="82"/>
      <c r="H96" s="82"/>
      <c r="I96" s="82"/>
      <c r="J96" s="49"/>
      <c r="K96" s="36"/>
      <c r="L96" s="20"/>
      <c r="M96" s="21">
        <v>0</v>
      </c>
      <c r="N96" s="16"/>
      <c r="O96" s="86">
        <v>0</v>
      </c>
      <c r="P96" s="85"/>
    </row>
    <row r="97" spans="2:16" ht="15" customHeight="1" hidden="1">
      <c r="B97" s="16"/>
      <c r="C97" s="19"/>
      <c r="D97" s="82" t="s">
        <v>69</v>
      </c>
      <c r="E97" s="82"/>
      <c r="F97" s="82"/>
      <c r="G97" s="82"/>
      <c r="H97" s="82"/>
      <c r="I97" s="82"/>
      <c r="J97" s="83"/>
      <c r="K97" s="36"/>
      <c r="L97" s="20"/>
      <c r="M97" s="21">
        <v>0</v>
      </c>
      <c r="N97" s="16"/>
      <c r="O97" s="86">
        <v>0</v>
      </c>
      <c r="P97" s="85"/>
    </row>
    <row r="98" spans="2:16" ht="15" customHeight="1">
      <c r="B98" s="16"/>
      <c r="C98" s="19"/>
      <c r="D98" s="82" t="s">
        <v>70</v>
      </c>
      <c r="E98" s="82"/>
      <c r="F98" s="82"/>
      <c r="G98" s="82"/>
      <c r="H98" s="82"/>
      <c r="I98" s="82"/>
      <c r="J98" s="83"/>
      <c r="K98" s="36"/>
      <c r="L98" s="20"/>
      <c r="M98" s="21">
        <v>17850950</v>
      </c>
      <c r="N98" s="16"/>
      <c r="O98" s="86">
        <v>16375649</v>
      </c>
      <c r="P98" s="85"/>
    </row>
    <row r="99" spans="2:16" ht="15" customHeight="1">
      <c r="B99" s="16"/>
      <c r="C99" s="19"/>
      <c r="D99" s="82" t="s">
        <v>73</v>
      </c>
      <c r="E99" s="82"/>
      <c r="F99" s="82"/>
      <c r="G99" s="82"/>
      <c r="H99" s="82"/>
      <c r="I99" s="82"/>
      <c r="J99" s="83"/>
      <c r="K99" s="36"/>
      <c r="L99" s="20"/>
      <c r="M99" s="21">
        <v>0</v>
      </c>
      <c r="N99" s="16"/>
      <c r="O99" s="86">
        <v>9482</v>
      </c>
      <c r="P99" s="85"/>
    </row>
    <row r="100" spans="2:16" ht="15" customHeight="1">
      <c r="B100" s="16"/>
      <c r="C100" s="19"/>
      <c r="D100" s="82" t="s">
        <v>77</v>
      </c>
      <c r="E100" s="82"/>
      <c r="F100" s="82"/>
      <c r="G100" s="82"/>
      <c r="H100" s="82"/>
      <c r="I100" s="82"/>
      <c r="J100" s="83"/>
      <c r="K100" s="36"/>
      <c r="L100" s="20"/>
      <c r="M100" s="21">
        <v>0</v>
      </c>
      <c r="N100" s="16"/>
      <c r="O100" s="86">
        <v>9631523806</v>
      </c>
      <c r="P100" s="85"/>
    </row>
    <row r="101" spans="2:16" ht="15" customHeight="1">
      <c r="B101" s="16"/>
      <c r="C101" s="19"/>
      <c r="D101" s="19"/>
      <c r="E101" s="19"/>
      <c r="F101" s="19"/>
      <c r="G101" s="19"/>
      <c r="H101" s="19"/>
      <c r="I101" s="19"/>
      <c r="J101" s="18"/>
      <c r="K101" s="59"/>
      <c r="L101" s="16"/>
      <c r="M101" s="18"/>
      <c r="N101" s="16"/>
      <c r="O101" s="19"/>
      <c r="P101" s="18"/>
    </row>
    <row r="102" spans="2:16" ht="15" customHeight="1">
      <c r="B102" s="16"/>
      <c r="C102" s="19"/>
      <c r="D102" s="19"/>
      <c r="E102" s="87" t="s">
        <v>16</v>
      </c>
      <c r="F102" s="87"/>
      <c r="G102" s="87"/>
      <c r="H102" s="87"/>
      <c r="I102" s="87"/>
      <c r="J102" s="88"/>
      <c r="K102" s="61"/>
      <c r="L102" s="100">
        <f>L95+M96+M97+M98+M99+M100</f>
        <v>121218164818</v>
      </c>
      <c r="M102" s="101"/>
      <c r="N102" s="29"/>
      <c r="O102" s="102">
        <f>O95+O96+O97+O98+O99+O100</f>
        <v>131750455120</v>
      </c>
      <c r="P102" s="101"/>
    </row>
    <row r="103" spans="2:16" ht="15" customHeight="1">
      <c r="B103" s="16"/>
      <c r="C103" s="80" t="s">
        <v>17</v>
      </c>
      <c r="D103" s="80"/>
      <c r="E103" s="80"/>
      <c r="F103" s="80"/>
      <c r="G103" s="80"/>
      <c r="H103" s="80"/>
      <c r="I103" s="80"/>
      <c r="J103" s="81"/>
      <c r="K103" s="36" t="s">
        <v>92</v>
      </c>
      <c r="L103" s="16"/>
      <c r="M103" s="18"/>
      <c r="N103" s="16"/>
      <c r="O103" s="19"/>
      <c r="P103" s="18"/>
    </row>
    <row r="104" spans="2:22" ht="15" customHeight="1">
      <c r="B104" s="16"/>
      <c r="C104" s="19"/>
      <c r="D104" s="82" t="s">
        <v>45</v>
      </c>
      <c r="E104" s="82"/>
      <c r="F104" s="82"/>
      <c r="G104" s="82"/>
      <c r="H104" s="82"/>
      <c r="I104" s="82"/>
      <c r="J104" s="83"/>
      <c r="K104" s="36"/>
      <c r="L104" s="84">
        <v>121200313868</v>
      </c>
      <c r="M104" s="85"/>
      <c r="N104" s="16"/>
      <c r="O104" s="86">
        <v>122102546183</v>
      </c>
      <c r="P104" s="85"/>
      <c r="V104" s="44"/>
    </row>
    <row r="105" spans="2:16" ht="15" customHeight="1" hidden="1">
      <c r="B105" s="16"/>
      <c r="C105" s="19"/>
      <c r="D105" s="82" t="s">
        <v>71</v>
      </c>
      <c r="E105" s="82"/>
      <c r="F105" s="82"/>
      <c r="G105" s="82"/>
      <c r="H105" s="82"/>
      <c r="I105" s="82"/>
      <c r="J105" s="83"/>
      <c r="K105" s="36"/>
      <c r="L105" s="84">
        <v>0</v>
      </c>
      <c r="M105" s="85"/>
      <c r="N105" s="16"/>
      <c r="O105" s="86">
        <v>0</v>
      </c>
      <c r="P105" s="85"/>
    </row>
    <row r="106" spans="2:16" ht="15" customHeight="1">
      <c r="B106" s="16"/>
      <c r="C106" s="19"/>
      <c r="D106" s="19"/>
      <c r="E106" s="19"/>
      <c r="F106" s="19"/>
      <c r="G106" s="19"/>
      <c r="H106" s="19"/>
      <c r="I106" s="19"/>
      <c r="J106" s="18"/>
      <c r="K106" s="59"/>
      <c r="L106" s="16"/>
      <c r="M106" s="18"/>
      <c r="N106" s="16"/>
      <c r="O106" s="19"/>
      <c r="P106" s="18"/>
    </row>
    <row r="107" spans="2:16" ht="15" customHeight="1">
      <c r="B107" s="16"/>
      <c r="C107" s="19"/>
      <c r="D107" s="19"/>
      <c r="E107" s="87" t="s">
        <v>26</v>
      </c>
      <c r="F107" s="87"/>
      <c r="G107" s="87"/>
      <c r="H107" s="87"/>
      <c r="I107" s="87"/>
      <c r="J107" s="88"/>
      <c r="K107" s="61"/>
      <c r="L107" s="103">
        <f>L104+L105</f>
        <v>121200313868</v>
      </c>
      <c r="M107" s="104"/>
      <c r="N107" s="30"/>
      <c r="O107" s="105">
        <f>O104+O105</f>
        <v>122102546183</v>
      </c>
      <c r="P107" s="104"/>
    </row>
    <row r="108" spans="2:23" ht="15" customHeight="1">
      <c r="B108" s="16"/>
      <c r="C108" s="19"/>
      <c r="D108" s="19"/>
      <c r="E108" s="19"/>
      <c r="F108" s="19"/>
      <c r="G108" s="19"/>
      <c r="H108" s="19"/>
      <c r="I108" s="19"/>
      <c r="J108" s="18"/>
      <c r="K108" s="59"/>
      <c r="L108" s="16"/>
      <c r="M108" s="18"/>
      <c r="N108" s="16"/>
      <c r="O108" s="19"/>
      <c r="P108" s="18"/>
      <c r="S108" s="143"/>
      <c r="T108" s="143"/>
      <c r="U108" s="143"/>
      <c r="V108" s="143"/>
      <c r="W108" s="143"/>
    </row>
    <row r="109" spans="2:23" ht="15" customHeight="1">
      <c r="B109" s="16"/>
      <c r="C109" s="78" t="s">
        <v>46</v>
      </c>
      <c r="D109" s="78"/>
      <c r="E109" s="78"/>
      <c r="F109" s="78"/>
      <c r="G109" s="78"/>
      <c r="H109" s="78"/>
      <c r="I109" s="78"/>
      <c r="J109" s="79"/>
      <c r="K109" s="3"/>
      <c r="L109" s="108">
        <f>L102-L107</f>
        <v>17850950</v>
      </c>
      <c r="M109" s="109"/>
      <c r="N109" s="31"/>
      <c r="O109" s="110">
        <f>O102-O107</f>
        <v>9647908937</v>
      </c>
      <c r="P109" s="109"/>
      <c r="S109" s="143"/>
      <c r="T109" s="143"/>
      <c r="U109" s="143"/>
      <c r="V109" s="143"/>
      <c r="W109" s="143"/>
    </row>
    <row r="110" spans="2:23" ht="15" customHeight="1">
      <c r="B110" s="16"/>
      <c r="C110" s="5"/>
      <c r="D110" s="5"/>
      <c r="E110" s="5"/>
      <c r="F110" s="5"/>
      <c r="G110" s="5"/>
      <c r="H110" s="5"/>
      <c r="I110" s="5"/>
      <c r="J110" s="17"/>
      <c r="K110" s="3"/>
      <c r="L110" s="33"/>
      <c r="M110" s="34"/>
      <c r="N110" s="33"/>
      <c r="O110" s="35"/>
      <c r="P110" s="34"/>
      <c r="S110" s="144">
        <f>161148328375-L113</f>
        <v>-60337102672</v>
      </c>
      <c r="T110" s="143"/>
      <c r="U110" s="143"/>
      <c r="V110" s="143"/>
      <c r="W110" s="143"/>
    </row>
    <row r="111" spans="2:23" ht="15" customHeight="1">
      <c r="B111" s="16"/>
      <c r="C111" s="19"/>
      <c r="D111" s="119" t="s">
        <v>47</v>
      </c>
      <c r="E111" s="119"/>
      <c r="F111" s="119"/>
      <c r="G111" s="119"/>
      <c r="H111" s="119"/>
      <c r="I111" s="119"/>
      <c r="J111" s="120"/>
      <c r="K111" s="36" t="s">
        <v>90</v>
      </c>
      <c r="L111" s="121">
        <f>L42+L65+L91+L109</f>
        <v>34540225038</v>
      </c>
      <c r="M111" s="122"/>
      <c r="N111" s="33"/>
      <c r="O111" s="121">
        <f>O42+O65+O91+O109</f>
        <v>-27217282949</v>
      </c>
      <c r="P111" s="122"/>
      <c r="S111" s="143"/>
      <c r="T111" s="143"/>
      <c r="U111" s="143"/>
      <c r="V111" s="143"/>
      <c r="W111" s="143"/>
    </row>
    <row r="112" spans="2:23" ht="15" customHeight="1">
      <c r="B112" s="16"/>
      <c r="C112" s="19"/>
      <c r="D112" s="119" t="s">
        <v>105</v>
      </c>
      <c r="E112" s="119"/>
      <c r="F112" s="119"/>
      <c r="G112" s="119"/>
      <c r="H112" s="119"/>
      <c r="I112" s="119"/>
      <c r="J112" s="120"/>
      <c r="K112" s="36" t="s">
        <v>93</v>
      </c>
      <c r="L112" s="123">
        <v>186945206009</v>
      </c>
      <c r="M112" s="122"/>
      <c r="N112" s="33"/>
      <c r="O112" s="121">
        <v>214162488958</v>
      </c>
      <c r="P112" s="122"/>
      <c r="S112" s="144">
        <f>187030364954-L118</f>
        <v>-34455356793</v>
      </c>
      <c r="T112" s="143" t="s">
        <v>74</v>
      </c>
      <c r="U112" s="143"/>
      <c r="V112" s="143"/>
      <c r="W112" s="143"/>
    </row>
    <row r="113" spans="2:23" ht="15" customHeight="1">
      <c r="B113" s="16"/>
      <c r="C113" s="19"/>
      <c r="D113" s="119" t="s">
        <v>106</v>
      </c>
      <c r="E113" s="119"/>
      <c r="F113" s="119"/>
      <c r="G113" s="119"/>
      <c r="H113" s="119"/>
      <c r="I113" s="119"/>
      <c r="J113" s="120"/>
      <c r="K113" s="36" t="s">
        <v>94</v>
      </c>
      <c r="L113" s="123">
        <f>L111+L112</f>
        <v>221485431047</v>
      </c>
      <c r="M113" s="122"/>
      <c r="N113" s="33"/>
      <c r="O113" s="121">
        <f>O111+O112</f>
        <v>186945206009</v>
      </c>
      <c r="P113" s="122"/>
      <c r="S113" s="144">
        <f>O116-L116</f>
        <v>0</v>
      </c>
      <c r="T113" s="143" t="s">
        <v>75</v>
      </c>
      <c r="U113" s="143"/>
      <c r="V113" s="143"/>
      <c r="W113" s="143"/>
    </row>
    <row r="114" spans="2:23" ht="15" customHeight="1">
      <c r="B114" s="16"/>
      <c r="C114" s="19"/>
      <c r="D114" s="7"/>
      <c r="E114" s="119" t="s">
        <v>53</v>
      </c>
      <c r="F114" s="119"/>
      <c r="G114" s="119"/>
      <c r="H114" s="119"/>
      <c r="I114" s="119"/>
      <c r="J114" s="120"/>
      <c r="K114" s="36" t="s">
        <v>95</v>
      </c>
      <c r="L114" s="123">
        <v>0</v>
      </c>
      <c r="M114" s="122"/>
      <c r="N114" s="33"/>
      <c r="O114" s="121">
        <v>17850950</v>
      </c>
      <c r="P114" s="122"/>
      <c r="S114" s="144">
        <f>S121-L117</f>
        <v>2294085685</v>
      </c>
      <c r="T114" s="143" t="s">
        <v>76</v>
      </c>
      <c r="U114" s="143"/>
      <c r="V114" s="143"/>
      <c r="W114" s="143"/>
    </row>
    <row r="115" spans="2:23" ht="15" customHeight="1">
      <c r="B115" s="16"/>
      <c r="C115" s="19"/>
      <c r="D115" s="7"/>
      <c r="E115" s="119" t="s">
        <v>50</v>
      </c>
      <c r="F115" s="119"/>
      <c r="G115" s="119"/>
      <c r="H115" s="119"/>
      <c r="I115" s="119"/>
      <c r="J115" s="120"/>
      <c r="K115" s="36" t="s">
        <v>96</v>
      </c>
      <c r="L115" s="123">
        <v>290700</v>
      </c>
      <c r="M115" s="122"/>
      <c r="N115" s="33"/>
      <c r="O115" s="121">
        <v>67307995</v>
      </c>
      <c r="P115" s="122"/>
      <c r="S115" s="145">
        <f>S113+S114</f>
        <v>2294085685</v>
      </c>
      <c r="T115" s="143"/>
      <c r="U115" s="143"/>
      <c r="V115" s="143"/>
      <c r="W115" s="143"/>
    </row>
    <row r="116" spans="2:23" s="37" customFormat="1" ht="15" customHeight="1" hidden="1">
      <c r="B116" s="45"/>
      <c r="C116" s="46"/>
      <c r="D116" s="47"/>
      <c r="E116" s="124" t="s">
        <v>51</v>
      </c>
      <c r="F116" s="124"/>
      <c r="G116" s="124"/>
      <c r="H116" s="124"/>
      <c r="I116" s="124"/>
      <c r="J116" s="125"/>
      <c r="K116" s="36" t="s">
        <v>97</v>
      </c>
      <c r="L116" s="126">
        <v>0</v>
      </c>
      <c r="M116" s="127"/>
      <c r="N116" s="48"/>
      <c r="O116" s="128">
        <v>0</v>
      </c>
      <c r="P116" s="127"/>
      <c r="S116" s="145"/>
      <c r="T116" s="143"/>
      <c r="U116" s="143"/>
      <c r="V116" s="143"/>
      <c r="W116" s="143"/>
    </row>
    <row r="117" spans="2:23" s="37" customFormat="1" ht="15" customHeight="1" hidden="1">
      <c r="B117" s="45"/>
      <c r="C117" s="46"/>
      <c r="D117" s="47"/>
      <c r="E117" s="124" t="s">
        <v>72</v>
      </c>
      <c r="F117" s="124"/>
      <c r="G117" s="124"/>
      <c r="H117" s="124"/>
      <c r="I117" s="124"/>
      <c r="J117" s="125"/>
      <c r="K117" s="36" t="s">
        <v>98</v>
      </c>
      <c r="L117" s="126">
        <v>0</v>
      </c>
      <c r="M117" s="127"/>
      <c r="N117" s="48"/>
      <c r="O117" s="128">
        <v>0</v>
      </c>
      <c r="P117" s="127"/>
      <c r="S117" s="145"/>
      <c r="T117" s="143"/>
      <c r="U117" s="143"/>
      <c r="V117" s="143"/>
      <c r="W117" s="143"/>
    </row>
    <row r="118" spans="2:23" ht="15" customHeight="1">
      <c r="B118" s="15"/>
      <c r="C118" s="27"/>
      <c r="D118" s="8"/>
      <c r="E118" s="129" t="s">
        <v>48</v>
      </c>
      <c r="F118" s="129"/>
      <c r="G118" s="129"/>
      <c r="H118" s="129"/>
      <c r="I118" s="129"/>
      <c r="J118" s="130"/>
      <c r="K118" s="38" t="s">
        <v>99</v>
      </c>
      <c r="L118" s="108">
        <f>L113+L114+L115+L116+L117</f>
        <v>221485721747</v>
      </c>
      <c r="M118" s="109"/>
      <c r="N118" s="31"/>
      <c r="O118" s="110">
        <f>O113+O114+O115+O116</f>
        <v>187030364954</v>
      </c>
      <c r="P118" s="109"/>
      <c r="S118" s="145"/>
      <c r="T118" s="143"/>
      <c r="U118" s="148"/>
      <c r="V118" s="147">
        <v>14049881954</v>
      </c>
      <c r="W118" s="147"/>
    </row>
    <row r="119" spans="19:23" ht="18" customHeight="1">
      <c r="S119" s="143"/>
      <c r="T119" s="143"/>
      <c r="U119" s="148"/>
      <c r="V119" s="147">
        <f>1771019137</f>
        <v>1771019137</v>
      </c>
      <c r="W119" s="147"/>
    </row>
    <row r="120" spans="6:23" ht="19.5" customHeight="1">
      <c r="F120" s="51"/>
      <c r="G120" s="51"/>
      <c r="H120" s="51"/>
      <c r="I120" s="132"/>
      <c r="J120" s="132"/>
      <c r="K120" s="132"/>
      <c r="L120" s="132"/>
      <c r="M120" s="132"/>
      <c r="N120" s="132"/>
      <c r="O120" s="132"/>
      <c r="P120" s="132"/>
      <c r="S120" s="146">
        <f>184668971274-L118</f>
        <v>-36816750473</v>
      </c>
      <c r="T120" s="143"/>
      <c r="U120" s="143"/>
      <c r="V120" s="143"/>
      <c r="W120" s="143"/>
    </row>
    <row r="121" spans="6:23" ht="19.5" customHeight="1">
      <c r="F121" s="51"/>
      <c r="G121" s="135" t="s">
        <v>54</v>
      </c>
      <c r="H121" s="135"/>
      <c r="I121" s="135"/>
      <c r="J121" s="135"/>
      <c r="K121" s="135"/>
      <c r="L121" s="131" t="s">
        <v>103</v>
      </c>
      <c r="M121" s="131"/>
      <c r="N121" s="131"/>
      <c r="O121" s="131"/>
      <c r="P121" s="52"/>
      <c r="Q121" s="42"/>
      <c r="S121" s="144">
        <v>2294085685</v>
      </c>
      <c r="T121" s="143"/>
      <c r="U121" s="143"/>
      <c r="V121" s="143"/>
      <c r="W121" s="143"/>
    </row>
    <row r="122" spans="6:23" ht="19.5" customHeight="1">
      <c r="F122" s="51"/>
      <c r="G122" s="136" t="s">
        <v>55</v>
      </c>
      <c r="H122" s="137"/>
      <c r="I122" s="136" t="s">
        <v>56</v>
      </c>
      <c r="J122" s="138"/>
      <c r="K122" s="137"/>
      <c r="L122" s="62"/>
      <c r="M122" s="62"/>
      <c r="N122" s="62"/>
      <c r="O122" s="62"/>
      <c r="P122" s="53"/>
      <c r="Q122" s="40"/>
      <c r="S122" s="144"/>
      <c r="T122" s="143"/>
      <c r="U122" s="143"/>
      <c r="V122" s="143"/>
      <c r="W122" s="143"/>
    </row>
    <row r="123" spans="6:23" ht="19.5" customHeight="1">
      <c r="F123" s="51"/>
      <c r="G123" s="139" t="s">
        <v>79</v>
      </c>
      <c r="H123" s="139"/>
      <c r="I123" s="140"/>
      <c r="J123" s="141"/>
      <c r="K123" s="142"/>
      <c r="L123" s="63"/>
      <c r="M123" s="63"/>
      <c r="N123" s="63"/>
      <c r="O123" s="63"/>
      <c r="P123" s="54"/>
      <c r="Q123" s="40"/>
      <c r="S123" s="144">
        <v>67307995</v>
      </c>
      <c r="T123" s="143"/>
      <c r="U123" s="143"/>
      <c r="V123" s="143"/>
      <c r="W123" s="143"/>
    </row>
    <row r="124" spans="6:23" ht="19.5" customHeight="1">
      <c r="F124" s="51"/>
      <c r="G124" s="139" t="s">
        <v>100</v>
      </c>
      <c r="H124" s="139"/>
      <c r="I124" s="140"/>
      <c r="J124" s="141"/>
      <c r="K124" s="142"/>
      <c r="L124" s="63"/>
      <c r="M124" s="63"/>
      <c r="N124" s="63"/>
      <c r="O124" s="63"/>
      <c r="P124" s="54"/>
      <c r="Q124" s="40"/>
      <c r="S124" s="144">
        <v>-9482</v>
      </c>
      <c r="T124" s="143"/>
      <c r="U124" s="143"/>
      <c r="V124" s="143"/>
      <c r="W124" s="143"/>
    </row>
    <row r="125" spans="6:23" ht="19.5" customHeight="1">
      <c r="F125" s="51"/>
      <c r="G125" s="139" t="s">
        <v>101</v>
      </c>
      <c r="H125" s="139"/>
      <c r="I125" s="140"/>
      <c r="J125" s="141"/>
      <c r="K125" s="142"/>
      <c r="L125" s="131" t="s">
        <v>102</v>
      </c>
      <c r="M125" s="131"/>
      <c r="N125" s="131"/>
      <c r="O125" s="131"/>
      <c r="P125" s="52"/>
      <c r="Q125" s="42"/>
      <c r="S125" s="146">
        <f>S121+S122+S123+S124</f>
        <v>2361384198</v>
      </c>
      <c r="T125" s="143"/>
      <c r="U125" s="143"/>
      <c r="V125" s="143"/>
      <c r="W125" s="143"/>
    </row>
    <row r="126" spans="6:23" ht="19.5" customHeight="1">
      <c r="F126" s="51"/>
      <c r="G126" s="133"/>
      <c r="H126" s="133"/>
      <c r="I126" s="133"/>
      <c r="J126" s="57"/>
      <c r="K126" s="134"/>
      <c r="L126" s="57"/>
      <c r="M126" s="57"/>
      <c r="N126" s="57"/>
      <c r="O126" s="57"/>
      <c r="P126" s="57"/>
      <c r="S126" s="143"/>
      <c r="T126" s="143"/>
      <c r="U126" s="143"/>
      <c r="V126" s="143"/>
      <c r="W126" s="143"/>
    </row>
    <row r="127" spans="2:16" ht="9.75" customHeight="1">
      <c r="B127" s="39"/>
      <c r="C127" s="39"/>
      <c r="D127" s="39"/>
      <c r="E127" s="39"/>
      <c r="F127" s="55"/>
      <c r="G127" s="51"/>
      <c r="H127" s="51"/>
      <c r="I127" s="51"/>
      <c r="J127" s="51"/>
      <c r="K127" s="56"/>
      <c r="L127" s="56"/>
      <c r="M127" s="56"/>
      <c r="N127" s="56"/>
      <c r="O127" s="56"/>
      <c r="P127" s="56"/>
    </row>
    <row r="128" spans="6:16" ht="3" customHeight="1">
      <c r="F128" s="51"/>
      <c r="G128" s="51"/>
      <c r="H128" s="51"/>
      <c r="I128" s="51"/>
      <c r="J128" s="51"/>
      <c r="K128" s="51"/>
      <c r="L128" s="56"/>
      <c r="M128" s="56"/>
      <c r="N128" s="56"/>
      <c r="O128" s="56"/>
      <c r="P128" s="56"/>
    </row>
    <row r="129" spans="6:16" ht="6.75" customHeight="1"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6:16" ht="12.75"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ht="12.75">
      <c r="O131" s="44"/>
    </row>
    <row r="132" ht="12.75">
      <c r="O132" s="44"/>
    </row>
  </sheetData>
  <sheetProtection/>
  <mergeCells count="232">
    <mergeCell ref="I123:K123"/>
    <mergeCell ref="I124:K124"/>
    <mergeCell ref="I125:K125"/>
    <mergeCell ref="L125:O125"/>
    <mergeCell ref="V118:W118"/>
    <mergeCell ref="V119:W119"/>
    <mergeCell ref="I120:P120"/>
    <mergeCell ref="G121:K121"/>
    <mergeCell ref="L121:O121"/>
    <mergeCell ref="E117:J117"/>
    <mergeCell ref="L117:M117"/>
    <mergeCell ref="G122:H122"/>
    <mergeCell ref="O117:P117"/>
    <mergeCell ref="E118:J118"/>
    <mergeCell ref="L118:M118"/>
    <mergeCell ref="O118:P118"/>
    <mergeCell ref="I122:K122"/>
    <mergeCell ref="E115:J115"/>
    <mergeCell ref="L115:M115"/>
    <mergeCell ref="O115:P115"/>
    <mergeCell ref="E116:J116"/>
    <mergeCell ref="L116:M116"/>
    <mergeCell ref="O116:P116"/>
    <mergeCell ref="D113:J113"/>
    <mergeCell ref="L113:M113"/>
    <mergeCell ref="O113:P113"/>
    <mergeCell ref="E114:J114"/>
    <mergeCell ref="L114:M114"/>
    <mergeCell ref="O114:P114"/>
    <mergeCell ref="D111:J111"/>
    <mergeCell ref="L111:M111"/>
    <mergeCell ref="O111:P111"/>
    <mergeCell ref="D112:J112"/>
    <mergeCell ref="L112:M112"/>
    <mergeCell ref="O112:P112"/>
    <mergeCell ref="E107:J107"/>
    <mergeCell ref="L107:M107"/>
    <mergeCell ref="O107:P107"/>
    <mergeCell ref="C109:J109"/>
    <mergeCell ref="L109:M109"/>
    <mergeCell ref="O109:P109"/>
    <mergeCell ref="D104:J104"/>
    <mergeCell ref="L104:M104"/>
    <mergeCell ref="O104:P104"/>
    <mergeCell ref="D105:J105"/>
    <mergeCell ref="L105:M105"/>
    <mergeCell ref="O105:P105"/>
    <mergeCell ref="D99:J99"/>
    <mergeCell ref="O99:P99"/>
    <mergeCell ref="E102:J102"/>
    <mergeCell ref="L102:M102"/>
    <mergeCell ref="O102:P102"/>
    <mergeCell ref="C103:J103"/>
    <mergeCell ref="D100:J100"/>
    <mergeCell ref="O100:P100"/>
    <mergeCell ref="D96:I96"/>
    <mergeCell ref="O96:P96"/>
    <mergeCell ref="D97:J97"/>
    <mergeCell ref="O97:P97"/>
    <mergeCell ref="D98:J98"/>
    <mergeCell ref="O98:P98"/>
    <mergeCell ref="C91:J91"/>
    <mergeCell ref="L91:M91"/>
    <mergeCell ref="O91:P91"/>
    <mergeCell ref="C93:J93"/>
    <mergeCell ref="C94:J94"/>
    <mergeCell ref="D95:J95"/>
    <mergeCell ref="L95:M95"/>
    <mergeCell ref="O95:P95"/>
    <mergeCell ref="D87:J87"/>
    <mergeCell ref="L87:M87"/>
    <mergeCell ref="O87:P87"/>
    <mergeCell ref="E89:J89"/>
    <mergeCell ref="L89:M89"/>
    <mergeCell ref="O89:P89"/>
    <mergeCell ref="C84:J84"/>
    <mergeCell ref="D85:J85"/>
    <mergeCell ref="L85:M85"/>
    <mergeCell ref="O85:P85"/>
    <mergeCell ref="D86:J86"/>
    <mergeCell ref="L86:M86"/>
    <mergeCell ref="O86:P86"/>
    <mergeCell ref="D81:J81"/>
    <mergeCell ref="L81:M81"/>
    <mergeCell ref="O81:P81"/>
    <mergeCell ref="E83:J83"/>
    <mergeCell ref="L83:M83"/>
    <mergeCell ref="O83:P83"/>
    <mergeCell ref="D79:J79"/>
    <mergeCell ref="L79:M79"/>
    <mergeCell ref="O79:P79"/>
    <mergeCell ref="D80:J80"/>
    <mergeCell ref="L80:M80"/>
    <mergeCell ref="O80:P80"/>
    <mergeCell ref="C75:J75"/>
    <mergeCell ref="C76:J76"/>
    <mergeCell ref="D77:J77"/>
    <mergeCell ref="L77:M77"/>
    <mergeCell ref="O77:P77"/>
    <mergeCell ref="D78:J78"/>
    <mergeCell ref="L78:M78"/>
    <mergeCell ref="O78:P78"/>
    <mergeCell ref="C65:J65"/>
    <mergeCell ref="L65:M65"/>
    <mergeCell ref="O65:P65"/>
    <mergeCell ref="B74:J74"/>
    <mergeCell ref="L74:M74"/>
    <mergeCell ref="O74:P74"/>
    <mergeCell ref="D61:J61"/>
    <mergeCell ref="L61:M61"/>
    <mergeCell ref="O61:P61"/>
    <mergeCell ref="E63:J63"/>
    <mergeCell ref="L63:M63"/>
    <mergeCell ref="O63:P63"/>
    <mergeCell ref="D59:J59"/>
    <mergeCell ref="L59:M59"/>
    <mergeCell ref="O59:P59"/>
    <mergeCell ref="D60:J60"/>
    <mergeCell ref="L60:M60"/>
    <mergeCell ref="O60:P60"/>
    <mergeCell ref="C56:J56"/>
    <mergeCell ref="D57:J57"/>
    <mergeCell ref="L57:M57"/>
    <mergeCell ref="O57:P57"/>
    <mergeCell ref="D58:J58"/>
    <mergeCell ref="L58:M58"/>
    <mergeCell ref="O58:P58"/>
    <mergeCell ref="D52:J52"/>
    <mergeCell ref="L52:M52"/>
    <mergeCell ref="O52:P52"/>
    <mergeCell ref="D53:J53"/>
    <mergeCell ref="E55:J55"/>
    <mergeCell ref="L55:M55"/>
    <mergeCell ref="O55:P55"/>
    <mergeCell ref="D50:J50"/>
    <mergeCell ref="L50:M50"/>
    <mergeCell ref="O50:P50"/>
    <mergeCell ref="D51:J51"/>
    <mergeCell ref="L51:M51"/>
    <mergeCell ref="O51:P51"/>
    <mergeCell ref="D47:J47"/>
    <mergeCell ref="O47:P47"/>
    <mergeCell ref="D48:J48"/>
    <mergeCell ref="L48:M48"/>
    <mergeCell ref="O48:P48"/>
    <mergeCell ref="D49:J49"/>
    <mergeCell ref="L49:M49"/>
    <mergeCell ref="O49:P49"/>
    <mergeCell ref="C42:J42"/>
    <mergeCell ref="L42:M42"/>
    <mergeCell ref="O42:P42"/>
    <mergeCell ref="C44:J44"/>
    <mergeCell ref="C45:J45"/>
    <mergeCell ref="D46:J46"/>
    <mergeCell ref="L46:M46"/>
    <mergeCell ref="O46:P46"/>
    <mergeCell ref="D38:J38"/>
    <mergeCell ref="L38:M38"/>
    <mergeCell ref="O38:P38"/>
    <mergeCell ref="E40:J40"/>
    <mergeCell ref="L40:M40"/>
    <mergeCell ref="O40:P40"/>
    <mergeCell ref="D36:J36"/>
    <mergeCell ref="L36:M36"/>
    <mergeCell ref="O36:P36"/>
    <mergeCell ref="D37:J37"/>
    <mergeCell ref="L37:M37"/>
    <mergeCell ref="O37:P37"/>
    <mergeCell ref="D34:J34"/>
    <mergeCell ref="L34:M34"/>
    <mergeCell ref="O34:P34"/>
    <mergeCell ref="D35:J35"/>
    <mergeCell ref="L35:M35"/>
    <mergeCell ref="O35:P35"/>
    <mergeCell ref="D32:J32"/>
    <mergeCell ref="L32:M32"/>
    <mergeCell ref="O32:P32"/>
    <mergeCell ref="D33:J33"/>
    <mergeCell ref="L33:M33"/>
    <mergeCell ref="O33:P33"/>
    <mergeCell ref="E29:J29"/>
    <mergeCell ref="L29:M29"/>
    <mergeCell ref="O29:P29"/>
    <mergeCell ref="C30:J30"/>
    <mergeCell ref="D31:J31"/>
    <mergeCell ref="L31:M31"/>
    <mergeCell ref="O31:P31"/>
    <mergeCell ref="D25:J25"/>
    <mergeCell ref="L25:M25"/>
    <mergeCell ref="O25:P25"/>
    <mergeCell ref="D26:J26"/>
    <mergeCell ref="L26:M26"/>
    <mergeCell ref="O26:P26"/>
    <mergeCell ref="D23:J23"/>
    <mergeCell ref="L23:M23"/>
    <mergeCell ref="O23:P23"/>
    <mergeCell ref="D24:J24"/>
    <mergeCell ref="L24:M24"/>
    <mergeCell ref="O24:P24"/>
    <mergeCell ref="D21:J21"/>
    <mergeCell ref="L21:M21"/>
    <mergeCell ref="O21:P21"/>
    <mergeCell ref="D22:J22"/>
    <mergeCell ref="L22:M22"/>
    <mergeCell ref="O22:P22"/>
    <mergeCell ref="D19:J19"/>
    <mergeCell ref="L19:M19"/>
    <mergeCell ref="O19:P19"/>
    <mergeCell ref="D20:J20"/>
    <mergeCell ref="L20:M20"/>
    <mergeCell ref="O20:P20"/>
    <mergeCell ref="D17:J17"/>
    <mergeCell ref="L17:M17"/>
    <mergeCell ref="O17:P17"/>
    <mergeCell ref="D18:J18"/>
    <mergeCell ref="L18:M18"/>
    <mergeCell ref="O18:P18"/>
    <mergeCell ref="C13:J13"/>
    <mergeCell ref="C14:J14"/>
    <mergeCell ref="D15:J15"/>
    <mergeCell ref="L15:M15"/>
    <mergeCell ref="O15:P15"/>
    <mergeCell ref="D16:J16"/>
    <mergeCell ref="L16:M16"/>
    <mergeCell ref="O16:P16"/>
    <mergeCell ref="F2:P3"/>
    <mergeCell ref="F4:P4"/>
    <mergeCell ref="F6:P6"/>
    <mergeCell ref="F7:P7"/>
    <mergeCell ref="B11:J11"/>
    <mergeCell ref="L11:M11"/>
    <mergeCell ref="O11:P11"/>
  </mergeCells>
  <printOptions horizontalCentered="1"/>
  <pageMargins left="0.8267716535433072" right="0.11811023622047245" top="0.6299212598425197" bottom="0.1968503937007874" header="0.6299212598425197" footer="0.31496062992125984"/>
  <pageSetup horizontalDpi="180" verticalDpi="180" orientation="portrait" paperSize="9" scale="80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2019-04-26T08:34:04Z</cp:lastPrinted>
  <dcterms:created xsi:type="dcterms:W3CDTF">2011-03-21T00:52:21Z</dcterms:created>
  <dcterms:modified xsi:type="dcterms:W3CDTF">2019-04-26T08:44:16Z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01903E8254FAA47D5BC5258B89EC16F8FAB5D63CD3AA0C6FD31F082819655DBCAE6A2B5ED8AAC55CD5A3A99F9D37DD949F091086EE907E6663CC7C838FA07FDF3CCA34929F5A1BF0E7C1C008C9FAC69E9416270703529415C8EB6625D6079FB12459CCC11C022F79175E7A8D87182D7B11F35988DE35EA3A0068D8E26F29A59</vt:lpwstr>
  </property>
  <property fmtid="{D5CDD505-2E9C-101B-9397-08002B2CF9AE}" pid="3" name="Business Objects Context Information1">
    <vt:lpwstr>307A1E675C13AE30FEFC5840BA4DB25D3BD6DB1B453D00193E954C7CFA4F8C5C058B3830BE354C3128F383F2B23AEFC571407F9DAA0C4E72CFDBA8730AEB331A11362849C943E45F42214BF9DFAB25495192BFC42CA1BC893761118AA806621307932C801621A0DA361E5AE31E9351703D7B01776A1CAB87958161773E3A463</vt:lpwstr>
  </property>
  <property fmtid="{D5CDD505-2E9C-101B-9397-08002B2CF9AE}" pid="4" name="Business Objects Context Information2">
    <vt:lpwstr>FAC5EE086B2778F5C67ADA7979DE0AB40BE88C3C1B768D98B8CDF13A3CD7AC76CCF25E4A8F3F11DCEDF53DC54531CE06E1C8D2AB472FCA82F29F6FDAE0DCAEC61872947C00A2B51A145CAC6C4A8D75939AF2E4D875E9AA02B25FC27775BF4440FCA0BDA05F2680FA1B1B067DAC27A147E9BBCFE667992B7F7699123F466571C</vt:lpwstr>
  </property>
  <property fmtid="{D5CDD505-2E9C-101B-9397-08002B2CF9AE}" pid="5" name="Business Objects Context Information3">
    <vt:lpwstr>655F6EAD27E61B4F4A725D47527F888C40122AAD29021C62F8255F14E8EC3CB2CD4128FBE1A8E12C6A8A798169F969E7341F07C92357E28AECF65290A4F66E1B9E5D6037347F2EC4EABE5D63FC683BD382569C06B6B919E156809B7268560EEB7183544C1A0C73EA8901916FA25781BEE770368D761ECCDDFE8663A3A447D8E</vt:lpwstr>
  </property>
  <property fmtid="{D5CDD505-2E9C-101B-9397-08002B2CF9AE}" pid="6" name="Business Objects Context Information4">
    <vt:lpwstr>5D2C958DFBE0EE5415238E05128BEC9A485EEABF2C7F489BF031BF2AA2AB9145740FB8CD669174A488E5D13A955F27CFFC18BCBA11119E7C675BFCE849E43B23D0284998CE980C0A9F8D66D3B0FD51DFA4A182AB353EFF3C30DE63189DA071B6D9C7C99AF4F3CCE54D28BDD069776B5C62592409F1965F8EF08E4E66530C1E2</vt:lpwstr>
  </property>
  <property fmtid="{D5CDD505-2E9C-101B-9397-08002B2CF9AE}" pid="7" name="Business Objects Context Information5">
    <vt:lpwstr>E42E78C1F661E055D1659413B0418A06B6B8373C50161C64B5A0FC654AE8829962C01632456E2C4FAEBC891252B2DE2AABACFD9E53F088CF896D37EB135215D11E780BBF1E7664F4103F65AC035F831991B2A9A8C0383C448A78D4B7350F2ACA2D02801720F0465E4001C031724EAD8E8452CDC98DD224118B78A226F7983E7</vt:lpwstr>
  </property>
  <property fmtid="{D5CDD505-2E9C-101B-9397-08002B2CF9AE}" pid="8" name="Business Objects Context Information6">
    <vt:lpwstr>7396D2F68CA29A2C0F9BAE29DE0D6BB274CE99769621460894D44432D17E080EF57DD41DB032E8DF9DA02794A7E99660FEC49F6C86CB659FD67DABF13EA830320A3DD5296BE22F50745ED965926CFAA9FFA1AE294D96534254D960A1FAA4C94EBE817511</vt:lpwstr>
  </property>
</Properties>
</file>