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1AA58992-EB3E-423F-B585-8879924469BD}" xr6:coauthVersionLast="43" xr6:coauthVersionMax="43" xr10:uidLastSave="{00000000-0000-0000-0000-000000000000}"/>
  <bookViews>
    <workbookView xWindow="-120" yWindow="-120" windowWidth="20730" windowHeight="11160" xr2:uid="{D18B2607-EA2D-4CFF-8EF6-6582DE452641}"/>
  </bookViews>
  <sheets>
    <sheet name="september" sheetId="1" r:id="rId1"/>
  </sheets>
  <definedNames>
    <definedName name="_xlnm.Print_Titles" localSheetId="0">september!$14:$17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I69" i="1"/>
  <c r="F69" i="1"/>
  <c r="M68" i="1"/>
  <c r="N68" i="1" s="1"/>
  <c r="L68" i="1"/>
  <c r="K68" i="1" s="1"/>
  <c r="J68" i="1"/>
  <c r="I68" i="1"/>
  <c r="G68" i="1"/>
  <c r="M67" i="1"/>
  <c r="N67" i="1" s="1"/>
  <c r="L67" i="1"/>
  <c r="K67" i="1" s="1"/>
  <c r="J67" i="1"/>
  <c r="G67" i="1"/>
  <c r="M66" i="1"/>
  <c r="N66" i="1" s="1"/>
  <c r="L66" i="1"/>
  <c r="K66" i="1" s="1"/>
  <c r="J66" i="1"/>
  <c r="G66" i="1"/>
  <c r="N65" i="1"/>
  <c r="M65" i="1"/>
  <c r="L65" i="1"/>
  <c r="K65" i="1"/>
  <c r="J65" i="1"/>
  <c r="I65" i="1"/>
  <c r="G65" i="1"/>
  <c r="N64" i="1"/>
  <c r="M64" i="1"/>
  <c r="L64" i="1"/>
  <c r="K64" i="1"/>
  <c r="J64" i="1"/>
  <c r="G64" i="1"/>
  <c r="M63" i="1"/>
  <c r="N63" i="1" s="1"/>
  <c r="L63" i="1"/>
  <c r="J63" i="1"/>
  <c r="K63" i="1" s="1"/>
  <c r="G63" i="1"/>
  <c r="L62" i="1"/>
  <c r="K62" i="1" s="1"/>
  <c r="J62" i="1"/>
  <c r="I62" i="1"/>
  <c r="M62" i="1" s="1"/>
  <c r="N62" i="1" s="1"/>
  <c r="G62" i="1"/>
  <c r="M61" i="1"/>
  <c r="N61" i="1" s="1"/>
  <c r="L61" i="1"/>
  <c r="K61" i="1" s="1"/>
  <c r="J61" i="1"/>
  <c r="G61" i="1"/>
  <c r="L60" i="1"/>
  <c r="K60" i="1"/>
  <c r="J60" i="1"/>
  <c r="I60" i="1"/>
  <c r="M60" i="1" s="1"/>
  <c r="N60" i="1" s="1"/>
  <c r="G60" i="1"/>
  <c r="L59" i="1"/>
  <c r="L69" i="1" s="1"/>
  <c r="K59" i="1"/>
  <c r="J59" i="1"/>
  <c r="J69" i="1" s="1"/>
  <c r="I59" i="1"/>
  <c r="M59" i="1" s="1"/>
  <c r="N59" i="1" s="1"/>
  <c r="G59" i="1"/>
  <c r="G69" i="1" s="1"/>
  <c r="L58" i="1"/>
  <c r="K58" i="1"/>
  <c r="J58" i="1"/>
  <c r="I58" i="1"/>
  <c r="M58" i="1" s="1"/>
  <c r="N58" i="1" s="1"/>
  <c r="G58" i="1"/>
  <c r="L57" i="1"/>
  <c r="K57" i="1"/>
  <c r="J57" i="1"/>
  <c r="I57" i="1"/>
  <c r="M57" i="1" s="1"/>
  <c r="N57" i="1" s="1"/>
  <c r="G57" i="1"/>
  <c r="L56" i="1"/>
  <c r="K56" i="1"/>
  <c r="J56" i="1"/>
  <c r="I56" i="1"/>
  <c r="M56" i="1" s="1"/>
  <c r="N56" i="1" s="1"/>
  <c r="G56" i="1"/>
  <c r="L55" i="1"/>
  <c r="K55" i="1"/>
  <c r="J55" i="1"/>
  <c r="I55" i="1"/>
  <c r="M55" i="1" s="1"/>
  <c r="N55" i="1" s="1"/>
  <c r="G55" i="1"/>
  <c r="L54" i="1"/>
  <c r="K54" i="1"/>
  <c r="J54" i="1"/>
  <c r="I54" i="1"/>
  <c r="M54" i="1" s="1"/>
  <c r="N54" i="1" s="1"/>
  <c r="G54" i="1"/>
  <c r="L53" i="1"/>
  <c r="K53" i="1"/>
  <c r="J53" i="1"/>
  <c r="I53" i="1"/>
  <c r="M53" i="1" s="1"/>
  <c r="N53" i="1" s="1"/>
  <c r="G53" i="1"/>
  <c r="L52" i="1"/>
  <c r="K52" i="1"/>
  <c r="J52" i="1"/>
  <c r="I52" i="1"/>
  <c r="M52" i="1" s="1"/>
  <c r="N52" i="1" s="1"/>
  <c r="G52" i="1"/>
  <c r="M51" i="1"/>
  <c r="N51" i="1" s="1"/>
  <c r="L51" i="1"/>
  <c r="K51" i="1"/>
  <c r="J51" i="1"/>
  <c r="G51" i="1"/>
  <c r="L50" i="1"/>
  <c r="J50" i="1"/>
  <c r="K50" i="1" s="1"/>
  <c r="I50" i="1"/>
  <c r="M50" i="1" s="1"/>
  <c r="N50" i="1" s="1"/>
  <c r="G50" i="1"/>
  <c r="L49" i="1"/>
  <c r="J49" i="1"/>
  <c r="K49" i="1" s="1"/>
  <c r="I49" i="1"/>
  <c r="M49" i="1" s="1"/>
  <c r="N49" i="1" s="1"/>
  <c r="G49" i="1"/>
  <c r="M48" i="1"/>
  <c r="N48" i="1" s="1"/>
  <c r="L48" i="1"/>
  <c r="J48" i="1"/>
  <c r="K48" i="1" s="1"/>
  <c r="G48" i="1"/>
  <c r="L47" i="1"/>
  <c r="K47" i="1" s="1"/>
  <c r="J47" i="1"/>
  <c r="I47" i="1"/>
  <c r="M47" i="1" s="1"/>
  <c r="N47" i="1" s="1"/>
  <c r="G47" i="1"/>
  <c r="L46" i="1"/>
  <c r="K46" i="1" s="1"/>
  <c r="J46" i="1"/>
  <c r="I46" i="1"/>
  <c r="M46" i="1" s="1"/>
  <c r="N46" i="1" s="1"/>
  <c r="G46" i="1"/>
  <c r="N45" i="1"/>
  <c r="M45" i="1"/>
  <c r="L45" i="1"/>
  <c r="K45" i="1" s="1"/>
  <c r="J45" i="1"/>
  <c r="G45" i="1"/>
  <c r="M44" i="1"/>
  <c r="N44" i="1" s="1"/>
  <c r="L44" i="1"/>
  <c r="J44" i="1"/>
  <c r="K44" i="1" s="1"/>
  <c r="I44" i="1"/>
  <c r="G44" i="1"/>
  <c r="M43" i="1"/>
  <c r="N43" i="1" s="1"/>
  <c r="L43" i="1"/>
  <c r="K43" i="1"/>
  <c r="J43" i="1"/>
  <c r="G43" i="1"/>
  <c r="M42" i="1"/>
  <c r="N42" i="1" s="1"/>
  <c r="L42" i="1"/>
  <c r="K42" i="1" s="1"/>
  <c r="J42" i="1"/>
  <c r="G42" i="1"/>
  <c r="N41" i="1"/>
  <c r="M41" i="1"/>
  <c r="L41" i="1"/>
  <c r="K41" i="1"/>
  <c r="J41" i="1"/>
  <c r="G41" i="1"/>
  <c r="M40" i="1"/>
  <c r="N40" i="1" s="1"/>
  <c r="L40" i="1"/>
  <c r="J40" i="1"/>
  <c r="K40" i="1" s="1"/>
  <c r="I40" i="1"/>
  <c r="G40" i="1"/>
  <c r="M39" i="1"/>
  <c r="N39" i="1" s="1"/>
  <c r="L39" i="1"/>
  <c r="J39" i="1"/>
  <c r="K39" i="1" s="1"/>
  <c r="I39" i="1"/>
  <c r="G39" i="1"/>
  <c r="M38" i="1"/>
  <c r="N38" i="1" s="1"/>
  <c r="L38" i="1"/>
  <c r="J38" i="1"/>
  <c r="K38" i="1" s="1"/>
  <c r="I38" i="1"/>
  <c r="G38" i="1"/>
  <c r="M37" i="1"/>
  <c r="N37" i="1" s="1"/>
  <c r="L37" i="1"/>
  <c r="J37" i="1"/>
  <c r="K37" i="1" s="1"/>
  <c r="I37" i="1"/>
  <c r="G37" i="1"/>
  <c r="M36" i="1"/>
  <c r="N36" i="1" s="1"/>
  <c r="L36" i="1"/>
  <c r="J36" i="1"/>
  <c r="K36" i="1" s="1"/>
  <c r="I36" i="1"/>
  <c r="G36" i="1"/>
  <c r="M35" i="1"/>
  <c r="N35" i="1" s="1"/>
  <c r="L35" i="1"/>
  <c r="J35" i="1"/>
  <c r="K35" i="1" s="1"/>
  <c r="I35" i="1"/>
  <c r="G35" i="1"/>
  <c r="M34" i="1"/>
  <c r="N34" i="1" s="1"/>
  <c r="L34" i="1"/>
  <c r="J34" i="1"/>
  <c r="K34" i="1" s="1"/>
  <c r="I34" i="1"/>
  <c r="G34" i="1"/>
  <c r="M33" i="1"/>
  <c r="N33" i="1" s="1"/>
  <c r="L33" i="1"/>
  <c r="J33" i="1"/>
  <c r="K33" i="1" s="1"/>
  <c r="I33" i="1"/>
  <c r="G33" i="1"/>
  <c r="M32" i="1"/>
  <c r="N32" i="1" s="1"/>
  <c r="L32" i="1"/>
  <c r="J32" i="1"/>
  <c r="K32" i="1" s="1"/>
  <c r="I32" i="1"/>
  <c r="G32" i="1"/>
  <c r="M31" i="1"/>
  <c r="N31" i="1" s="1"/>
  <c r="L31" i="1"/>
  <c r="J31" i="1"/>
  <c r="K31" i="1" s="1"/>
  <c r="I31" i="1"/>
  <c r="G31" i="1"/>
  <c r="M30" i="1"/>
  <c r="N30" i="1" s="1"/>
  <c r="L30" i="1"/>
  <c r="J30" i="1"/>
  <c r="K30" i="1" s="1"/>
  <c r="I30" i="1"/>
  <c r="G30" i="1"/>
  <c r="M29" i="1"/>
  <c r="N29" i="1" s="1"/>
  <c r="L29" i="1"/>
  <c r="J29" i="1"/>
  <c r="K29" i="1" s="1"/>
  <c r="I29" i="1"/>
  <c r="G29" i="1"/>
  <c r="M28" i="1"/>
  <c r="N28" i="1" s="1"/>
  <c r="L28" i="1"/>
  <c r="J28" i="1"/>
  <c r="K28" i="1" s="1"/>
  <c r="I28" i="1"/>
  <c r="G28" i="1"/>
  <c r="M27" i="1"/>
  <c r="N27" i="1" s="1"/>
  <c r="L27" i="1"/>
  <c r="J27" i="1"/>
  <c r="K27" i="1" s="1"/>
  <c r="I27" i="1"/>
  <c r="G27" i="1"/>
  <c r="M26" i="1"/>
  <c r="N26" i="1" s="1"/>
  <c r="L26" i="1"/>
  <c r="J26" i="1"/>
  <c r="K26" i="1" s="1"/>
  <c r="I26" i="1"/>
  <c r="G26" i="1"/>
  <c r="M25" i="1"/>
  <c r="N25" i="1" s="1"/>
  <c r="L25" i="1"/>
  <c r="J25" i="1"/>
  <c r="K25" i="1" s="1"/>
  <c r="I25" i="1"/>
  <c r="G25" i="1"/>
  <c r="M24" i="1"/>
  <c r="N24" i="1" s="1"/>
  <c r="L24" i="1"/>
  <c r="J24" i="1"/>
  <c r="K24" i="1" s="1"/>
  <c r="I24" i="1"/>
  <c r="G24" i="1"/>
  <c r="M23" i="1"/>
  <c r="N23" i="1" s="1"/>
  <c r="L23" i="1"/>
  <c r="J23" i="1"/>
  <c r="K23" i="1" s="1"/>
  <c r="I23" i="1"/>
  <c r="G23" i="1"/>
  <c r="M22" i="1"/>
  <c r="N22" i="1" s="1"/>
  <c r="L22" i="1"/>
  <c r="J22" i="1"/>
  <c r="K22" i="1" s="1"/>
  <c r="I22" i="1"/>
  <c r="G22" i="1"/>
  <c r="M21" i="1"/>
  <c r="N21" i="1" s="1"/>
  <c r="L21" i="1"/>
  <c r="J21" i="1"/>
  <c r="K21" i="1" s="1"/>
  <c r="I21" i="1"/>
  <c r="G21" i="1"/>
  <c r="M20" i="1"/>
  <c r="N20" i="1" s="1"/>
  <c r="L20" i="1"/>
  <c r="J20" i="1"/>
  <c r="K20" i="1" s="1"/>
  <c r="I20" i="1"/>
  <c r="G20" i="1"/>
  <c r="M19" i="1"/>
  <c r="N19" i="1" s="1"/>
  <c r="L19" i="1"/>
  <c r="J19" i="1"/>
  <c r="K19" i="1" s="1"/>
  <c r="I19" i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M18" i="1"/>
  <c r="N18" i="1" s="1"/>
  <c r="L18" i="1"/>
  <c r="J18" i="1"/>
  <c r="K18" i="1" s="1"/>
  <c r="I18" i="1"/>
  <c r="G18" i="1"/>
  <c r="K69" i="1" l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<sst xmlns="http://schemas.openxmlformats.org/spreadsheetml/2006/main" count="138" uniqueCount="132">
  <si>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</si>
  <si>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</si>
  <si>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</si>
  <si>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</si>
  <si>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</si>
  <si>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</si>
  <si>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</si>
  <si>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</si>
  <si>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SEPTEMBER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</si>
  <si>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</si>
  <si>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</si>
  <si>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</si>
  <si>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</si>
  <si>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</si>
  <si>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</si>
  <si>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</si>
  <si>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</si>
  <si>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</si>
  <si>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</si>
  <si>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</si>
  <si>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</si>
  <si>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</si>
  <si>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</si>
  <si>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</si>
  <si>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</si>
  <si>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</si>
  <si>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</si>
  <si>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</si>
  <si>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</si>
  <si>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</si>
  <si>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</si>
  <si>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</si>
  <si>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</si>
  <si>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</si>
  <si>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</si>
  <si>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</si>
  <si>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</si>
  <si>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</si>
  <si>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</si>
  <si>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</si>
  <si>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</si>
  <si>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</si>
  <si>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</si>
  <si>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</si>
  <si>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</si>
  <si>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</si>
  <si>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</si>
  <si>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</si>
  <si>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</si>
  <si>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</si>
  <si>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</si>
  <si>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</si>
  <si>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</si>
  <si>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</si>
  <si>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</si>
  <si>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</si>
  <si>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</si>
  <si>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</si>
  <si>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</si>
  <si>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</si>
  <si>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</si>
  <si>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</si>
  <si>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</si>
  <si>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</si>
  <si>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</si>
  <si>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</si>
  <si>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</si>
  <si>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</si>
  <si>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</si>
  <si>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</si>
  <si>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</si>
  <si>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</si>
  <si>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</si>
  <si>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</si>
  <si>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</si>
  <si>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</si>
  <si>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</si>
  <si>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</si>
  <si>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</si>
  <si>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</si>
  <si>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</si>
  <si>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</si>
  <si>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</si>
  <si>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</si>
  <si>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</si>
  <si>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</si>
  <si>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</si>
  <si>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</si>
  <si>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</si>
  <si>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</si>
  <si>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</si>
  <si>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</si>
  <si>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</si>
  <si>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</si>
  <si>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</si>
  <si>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</si>
  <si>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</si>
  <si>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</si>
  <si>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</si>
  <si>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</si>
  <si>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</si>
  <si>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</si>
  <si>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</si>
  <si>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</si>
  <si>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</si>
  <si>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</si>
  <si>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</si>
  <si>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</si>
  <si>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</si>
  <si>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</si>
  <si>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</si>
  <si>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</si>
  <si>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</si>
  <si>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</si>
  <si>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</si>
  <si>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</si>
  <si>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</si>
  <si>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</si>
  <si>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</si>
  <si>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</si>
  <si>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</si>
  <si>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</si>
  <si>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</si>
  <si>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</si>
  <si>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</si>
  <si>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</si>
  <si>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9  OKTOBER 2020</t>
  </si>
  <si>
    <t>KEPALA DINAS KEARSIPAN DAN PERPUSTAKAAN</t>
  </si>
  <si>
    <t>KABUPATEN KARANGANYAR</t>
  </si>
  <si>
    <t>Drs.Sugeng Raharto,M.Si.</t>
  </si>
  <si>
    <t>Pembina  Tk.1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</si>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</sst>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7"/>
      <color indexed="8"/>
      <name val="Tahoma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20" fillId="0" borderId="0"/>
    <xf numFmtId="0" fontId="22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top"/>
    </xf>
    <xf numFmtId="165" fontId="1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165" fontId="15" fillId="0" borderId="0" xfId="0" applyNumberFormat="1" applyFont="1" applyAlignment="1">
      <alignment horizontal="right" vertical="top"/>
    </xf>
    <xf numFmtId="0" fontId="16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right" vertical="top"/>
    </xf>
    <xf numFmtId="164" fontId="17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center" vertical="top" wrapText="1" readingOrder="1"/>
    </xf>
    <xf numFmtId="0" fontId="18" fillId="0" borderId="0" xfId="0" applyFont="1" applyAlignment="1"/>
    <xf numFmtId="0" fontId="19" fillId="0" borderId="0" xfId="0" applyFont="1">
      <alignment vertical="top"/>
    </xf>
    <xf numFmtId="164" fontId="15" fillId="0" borderId="0" xfId="0" applyNumberFormat="1" applyFont="1" applyAlignment="1">
      <alignment horizontal="right" vertical="top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3" fontId="23" fillId="2" borderId="0" xfId="2" applyNumberFormat="1" applyFont="1" applyFill="1" applyAlignment="1">
      <alignment vertical="top"/>
    </xf>
    <xf numFmtId="3" fontId="24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05031819-86C0-48AA-A2E2-82D960CC1234}"/>
    <cellStyle name="Normal 3" xfId="2" xr:uid="{7104194D-41C7-4468-8241-1B6461869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9910-28D3-42CC-851F-C70EC4AD61AE}">
  <dimension ref="A1:Q79"/>
  <sheetViews>
    <sheetView tabSelected="1" topLeftCell="A8" workbookViewId="0">
      <selection activeCell="I24" sqref="I24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85546875" customWidth="1"/>
    <col min="6" max="6" width="12.140625" style="1" customWidth="1"/>
    <col min="7" max="7" width="12.140625" customWidth="1"/>
    <col min="8" max="8" width="12.140625" style="1" customWidth="1"/>
    <col min="9" max="9" width="6.42578125" customWidth="1"/>
    <col min="10" max="11" width="11.7109375" customWidth="1"/>
    <col min="12" max="12" width="12.42578125" customWidth="1"/>
    <col min="13" max="13" width="6.42578125" customWidth="1"/>
    <col min="14" max="14" width="6.7109375" customWidth="1"/>
    <col min="15" max="15" width="4.57031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85546875" customWidth="1"/>
    <col min="262" max="264" width="12.140625" customWidth="1"/>
    <col min="265" max="265" width="6.42578125" customWidth="1"/>
    <col min="266" max="267" width="11.7109375" customWidth="1"/>
    <col min="268" max="268" width="12.42578125" customWidth="1"/>
    <col min="269" max="269" width="6.42578125" customWidth="1"/>
    <col min="270" max="270" width="6.7109375" customWidth="1"/>
    <col min="271" max="271" width="4.57031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85546875" customWidth="1"/>
    <col min="518" max="520" width="12.140625" customWidth="1"/>
    <col min="521" max="521" width="6.42578125" customWidth="1"/>
    <col min="522" max="523" width="11.7109375" customWidth="1"/>
    <col min="524" max="524" width="12.42578125" customWidth="1"/>
    <col min="525" max="525" width="6.42578125" customWidth="1"/>
    <col min="526" max="526" width="6.7109375" customWidth="1"/>
    <col min="527" max="527" width="4.57031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85546875" customWidth="1"/>
    <col min="774" max="776" width="12.140625" customWidth="1"/>
    <col min="777" max="777" width="6.42578125" customWidth="1"/>
    <col min="778" max="779" width="11.7109375" customWidth="1"/>
    <col min="780" max="780" width="12.42578125" customWidth="1"/>
    <col min="781" max="781" width="6.42578125" customWidth="1"/>
    <col min="782" max="782" width="6.7109375" customWidth="1"/>
    <col min="783" max="783" width="4.57031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85546875" customWidth="1"/>
    <col min="1030" max="1032" width="12.140625" customWidth="1"/>
    <col min="1033" max="1033" width="6.42578125" customWidth="1"/>
    <col min="1034" max="1035" width="11.7109375" customWidth="1"/>
    <col min="1036" max="1036" width="12.42578125" customWidth="1"/>
    <col min="1037" max="1037" width="6.42578125" customWidth="1"/>
    <col min="1038" max="1038" width="6.7109375" customWidth="1"/>
    <col min="1039" max="1039" width="4.57031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85546875" customWidth="1"/>
    <col min="1286" max="1288" width="12.140625" customWidth="1"/>
    <col min="1289" max="1289" width="6.42578125" customWidth="1"/>
    <col min="1290" max="1291" width="11.7109375" customWidth="1"/>
    <col min="1292" max="1292" width="12.42578125" customWidth="1"/>
    <col min="1293" max="1293" width="6.42578125" customWidth="1"/>
    <col min="1294" max="1294" width="6.7109375" customWidth="1"/>
    <col min="1295" max="1295" width="4.57031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85546875" customWidth="1"/>
    <col min="1542" max="1544" width="12.140625" customWidth="1"/>
    <col min="1545" max="1545" width="6.42578125" customWidth="1"/>
    <col min="1546" max="1547" width="11.7109375" customWidth="1"/>
    <col min="1548" max="1548" width="12.42578125" customWidth="1"/>
    <col min="1549" max="1549" width="6.42578125" customWidth="1"/>
    <col min="1550" max="1550" width="6.7109375" customWidth="1"/>
    <col min="1551" max="1551" width="4.57031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85546875" customWidth="1"/>
    <col min="1798" max="1800" width="12.140625" customWidth="1"/>
    <col min="1801" max="1801" width="6.42578125" customWidth="1"/>
    <col min="1802" max="1803" width="11.7109375" customWidth="1"/>
    <col min="1804" max="1804" width="12.42578125" customWidth="1"/>
    <col min="1805" max="1805" width="6.42578125" customWidth="1"/>
    <col min="1806" max="1806" width="6.7109375" customWidth="1"/>
    <col min="1807" max="1807" width="4.57031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85546875" customWidth="1"/>
    <col min="2054" max="2056" width="12.140625" customWidth="1"/>
    <col min="2057" max="2057" width="6.42578125" customWidth="1"/>
    <col min="2058" max="2059" width="11.7109375" customWidth="1"/>
    <col min="2060" max="2060" width="12.42578125" customWidth="1"/>
    <col min="2061" max="2061" width="6.42578125" customWidth="1"/>
    <col min="2062" max="2062" width="6.7109375" customWidth="1"/>
    <col min="2063" max="2063" width="4.57031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85546875" customWidth="1"/>
    <col min="2310" max="2312" width="12.140625" customWidth="1"/>
    <col min="2313" max="2313" width="6.42578125" customWidth="1"/>
    <col min="2314" max="2315" width="11.7109375" customWidth="1"/>
    <col min="2316" max="2316" width="12.42578125" customWidth="1"/>
    <col min="2317" max="2317" width="6.42578125" customWidth="1"/>
    <col min="2318" max="2318" width="6.7109375" customWidth="1"/>
    <col min="2319" max="2319" width="4.57031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85546875" customWidth="1"/>
    <col min="2566" max="2568" width="12.140625" customWidth="1"/>
    <col min="2569" max="2569" width="6.42578125" customWidth="1"/>
    <col min="2570" max="2571" width="11.7109375" customWidth="1"/>
    <col min="2572" max="2572" width="12.42578125" customWidth="1"/>
    <col min="2573" max="2573" width="6.42578125" customWidth="1"/>
    <col min="2574" max="2574" width="6.7109375" customWidth="1"/>
    <col min="2575" max="2575" width="4.57031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85546875" customWidth="1"/>
    <col min="2822" max="2824" width="12.140625" customWidth="1"/>
    <col min="2825" max="2825" width="6.42578125" customWidth="1"/>
    <col min="2826" max="2827" width="11.7109375" customWidth="1"/>
    <col min="2828" max="2828" width="12.42578125" customWidth="1"/>
    <col min="2829" max="2829" width="6.42578125" customWidth="1"/>
    <col min="2830" max="2830" width="6.7109375" customWidth="1"/>
    <col min="2831" max="2831" width="4.57031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85546875" customWidth="1"/>
    <col min="3078" max="3080" width="12.140625" customWidth="1"/>
    <col min="3081" max="3081" width="6.42578125" customWidth="1"/>
    <col min="3082" max="3083" width="11.7109375" customWidth="1"/>
    <col min="3084" max="3084" width="12.42578125" customWidth="1"/>
    <col min="3085" max="3085" width="6.42578125" customWidth="1"/>
    <col min="3086" max="3086" width="6.7109375" customWidth="1"/>
    <col min="3087" max="3087" width="4.57031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85546875" customWidth="1"/>
    <col min="3334" max="3336" width="12.140625" customWidth="1"/>
    <col min="3337" max="3337" width="6.42578125" customWidth="1"/>
    <col min="3338" max="3339" width="11.7109375" customWidth="1"/>
    <col min="3340" max="3340" width="12.42578125" customWidth="1"/>
    <col min="3341" max="3341" width="6.42578125" customWidth="1"/>
    <col min="3342" max="3342" width="6.7109375" customWidth="1"/>
    <col min="3343" max="3343" width="4.57031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85546875" customWidth="1"/>
    <col min="3590" max="3592" width="12.140625" customWidth="1"/>
    <col min="3593" max="3593" width="6.42578125" customWidth="1"/>
    <col min="3594" max="3595" width="11.7109375" customWidth="1"/>
    <col min="3596" max="3596" width="12.42578125" customWidth="1"/>
    <col min="3597" max="3597" width="6.42578125" customWidth="1"/>
    <col min="3598" max="3598" width="6.7109375" customWidth="1"/>
    <col min="3599" max="3599" width="4.57031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85546875" customWidth="1"/>
    <col min="3846" max="3848" width="12.140625" customWidth="1"/>
    <col min="3849" max="3849" width="6.42578125" customWidth="1"/>
    <col min="3850" max="3851" width="11.7109375" customWidth="1"/>
    <col min="3852" max="3852" width="12.42578125" customWidth="1"/>
    <col min="3853" max="3853" width="6.42578125" customWidth="1"/>
    <col min="3854" max="3854" width="6.7109375" customWidth="1"/>
    <col min="3855" max="3855" width="4.57031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85546875" customWidth="1"/>
    <col min="4102" max="4104" width="12.140625" customWidth="1"/>
    <col min="4105" max="4105" width="6.42578125" customWidth="1"/>
    <col min="4106" max="4107" width="11.7109375" customWidth="1"/>
    <col min="4108" max="4108" width="12.42578125" customWidth="1"/>
    <col min="4109" max="4109" width="6.42578125" customWidth="1"/>
    <col min="4110" max="4110" width="6.7109375" customWidth="1"/>
    <col min="4111" max="4111" width="4.57031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85546875" customWidth="1"/>
    <col min="4358" max="4360" width="12.140625" customWidth="1"/>
    <col min="4361" max="4361" width="6.42578125" customWidth="1"/>
    <col min="4362" max="4363" width="11.7109375" customWidth="1"/>
    <col min="4364" max="4364" width="12.42578125" customWidth="1"/>
    <col min="4365" max="4365" width="6.42578125" customWidth="1"/>
    <col min="4366" max="4366" width="6.7109375" customWidth="1"/>
    <col min="4367" max="4367" width="4.57031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85546875" customWidth="1"/>
    <col min="4614" max="4616" width="12.140625" customWidth="1"/>
    <col min="4617" max="4617" width="6.42578125" customWidth="1"/>
    <col min="4618" max="4619" width="11.7109375" customWidth="1"/>
    <col min="4620" max="4620" width="12.42578125" customWidth="1"/>
    <col min="4621" max="4621" width="6.42578125" customWidth="1"/>
    <col min="4622" max="4622" width="6.7109375" customWidth="1"/>
    <col min="4623" max="4623" width="4.57031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85546875" customWidth="1"/>
    <col min="4870" max="4872" width="12.140625" customWidth="1"/>
    <col min="4873" max="4873" width="6.42578125" customWidth="1"/>
    <col min="4874" max="4875" width="11.7109375" customWidth="1"/>
    <col min="4876" max="4876" width="12.42578125" customWidth="1"/>
    <col min="4877" max="4877" width="6.42578125" customWidth="1"/>
    <col min="4878" max="4878" width="6.7109375" customWidth="1"/>
    <col min="4879" max="4879" width="4.57031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85546875" customWidth="1"/>
    <col min="5126" max="5128" width="12.140625" customWidth="1"/>
    <col min="5129" max="5129" width="6.42578125" customWidth="1"/>
    <col min="5130" max="5131" width="11.7109375" customWidth="1"/>
    <col min="5132" max="5132" width="12.42578125" customWidth="1"/>
    <col min="5133" max="5133" width="6.42578125" customWidth="1"/>
    <col min="5134" max="5134" width="6.7109375" customWidth="1"/>
    <col min="5135" max="5135" width="4.57031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85546875" customWidth="1"/>
    <col min="5382" max="5384" width="12.140625" customWidth="1"/>
    <col min="5385" max="5385" width="6.42578125" customWidth="1"/>
    <col min="5386" max="5387" width="11.7109375" customWidth="1"/>
    <col min="5388" max="5388" width="12.42578125" customWidth="1"/>
    <col min="5389" max="5389" width="6.42578125" customWidth="1"/>
    <col min="5390" max="5390" width="6.7109375" customWidth="1"/>
    <col min="5391" max="5391" width="4.57031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85546875" customWidth="1"/>
    <col min="5638" max="5640" width="12.140625" customWidth="1"/>
    <col min="5641" max="5641" width="6.42578125" customWidth="1"/>
    <col min="5642" max="5643" width="11.7109375" customWidth="1"/>
    <col min="5644" max="5644" width="12.42578125" customWidth="1"/>
    <col min="5645" max="5645" width="6.42578125" customWidth="1"/>
    <col min="5646" max="5646" width="6.7109375" customWidth="1"/>
    <col min="5647" max="5647" width="4.57031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85546875" customWidth="1"/>
    <col min="5894" max="5896" width="12.140625" customWidth="1"/>
    <col min="5897" max="5897" width="6.42578125" customWidth="1"/>
    <col min="5898" max="5899" width="11.7109375" customWidth="1"/>
    <col min="5900" max="5900" width="12.42578125" customWidth="1"/>
    <col min="5901" max="5901" width="6.42578125" customWidth="1"/>
    <col min="5902" max="5902" width="6.7109375" customWidth="1"/>
    <col min="5903" max="5903" width="4.57031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85546875" customWidth="1"/>
    <col min="6150" max="6152" width="12.140625" customWidth="1"/>
    <col min="6153" max="6153" width="6.42578125" customWidth="1"/>
    <col min="6154" max="6155" width="11.7109375" customWidth="1"/>
    <col min="6156" max="6156" width="12.42578125" customWidth="1"/>
    <col min="6157" max="6157" width="6.42578125" customWidth="1"/>
    <col min="6158" max="6158" width="6.7109375" customWidth="1"/>
    <col min="6159" max="6159" width="4.57031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85546875" customWidth="1"/>
    <col min="6406" max="6408" width="12.140625" customWidth="1"/>
    <col min="6409" max="6409" width="6.42578125" customWidth="1"/>
    <col min="6410" max="6411" width="11.7109375" customWidth="1"/>
    <col min="6412" max="6412" width="12.42578125" customWidth="1"/>
    <col min="6413" max="6413" width="6.42578125" customWidth="1"/>
    <col min="6414" max="6414" width="6.7109375" customWidth="1"/>
    <col min="6415" max="6415" width="4.57031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85546875" customWidth="1"/>
    <col min="6662" max="6664" width="12.140625" customWidth="1"/>
    <col min="6665" max="6665" width="6.42578125" customWidth="1"/>
    <col min="6666" max="6667" width="11.7109375" customWidth="1"/>
    <col min="6668" max="6668" width="12.42578125" customWidth="1"/>
    <col min="6669" max="6669" width="6.42578125" customWidth="1"/>
    <col min="6670" max="6670" width="6.7109375" customWidth="1"/>
    <col min="6671" max="6671" width="4.57031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85546875" customWidth="1"/>
    <col min="6918" max="6920" width="12.140625" customWidth="1"/>
    <col min="6921" max="6921" width="6.42578125" customWidth="1"/>
    <col min="6922" max="6923" width="11.7109375" customWidth="1"/>
    <col min="6924" max="6924" width="12.42578125" customWidth="1"/>
    <col min="6925" max="6925" width="6.42578125" customWidth="1"/>
    <col min="6926" max="6926" width="6.7109375" customWidth="1"/>
    <col min="6927" max="6927" width="4.57031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85546875" customWidth="1"/>
    <col min="7174" max="7176" width="12.140625" customWidth="1"/>
    <col min="7177" max="7177" width="6.42578125" customWidth="1"/>
    <col min="7178" max="7179" width="11.7109375" customWidth="1"/>
    <col min="7180" max="7180" width="12.42578125" customWidth="1"/>
    <col min="7181" max="7181" width="6.42578125" customWidth="1"/>
    <col min="7182" max="7182" width="6.7109375" customWidth="1"/>
    <col min="7183" max="7183" width="4.57031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85546875" customWidth="1"/>
    <col min="7430" max="7432" width="12.140625" customWidth="1"/>
    <col min="7433" max="7433" width="6.42578125" customWidth="1"/>
    <col min="7434" max="7435" width="11.7109375" customWidth="1"/>
    <col min="7436" max="7436" width="12.42578125" customWidth="1"/>
    <col min="7437" max="7437" width="6.42578125" customWidth="1"/>
    <col min="7438" max="7438" width="6.7109375" customWidth="1"/>
    <col min="7439" max="7439" width="4.57031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85546875" customWidth="1"/>
    <col min="7686" max="7688" width="12.140625" customWidth="1"/>
    <col min="7689" max="7689" width="6.42578125" customWidth="1"/>
    <col min="7690" max="7691" width="11.7109375" customWidth="1"/>
    <col min="7692" max="7692" width="12.42578125" customWidth="1"/>
    <col min="7693" max="7693" width="6.42578125" customWidth="1"/>
    <col min="7694" max="7694" width="6.7109375" customWidth="1"/>
    <col min="7695" max="7695" width="4.57031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85546875" customWidth="1"/>
    <col min="7942" max="7944" width="12.140625" customWidth="1"/>
    <col min="7945" max="7945" width="6.42578125" customWidth="1"/>
    <col min="7946" max="7947" width="11.7109375" customWidth="1"/>
    <col min="7948" max="7948" width="12.42578125" customWidth="1"/>
    <col min="7949" max="7949" width="6.42578125" customWidth="1"/>
    <col min="7950" max="7950" width="6.7109375" customWidth="1"/>
    <col min="7951" max="7951" width="4.57031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85546875" customWidth="1"/>
    <col min="8198" max="8200" width="12.140625" customWidth="1"/>
    <col min="8201" max="8201" width="6.42578125" customWidth="1"/>
    <col min="8202" max="8203" width="11.7109375" customWidth="1"/>
    <col min="8204" max="8204" width="12.42578125" customWidth="1"/>
    <col min="8205" max="8205" width="6.42578125" customWidth="1"/>
    <col min="8206" max="8206" width="6.7109375" customWidth="1"/>
    <col min="8207" max="8207" width="4.57031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85546875" customWidth="1"/>
    <col min="8454" max="8456" width="12.140625" customWidth="1"/>
    <col min="8457" max="8457" width="6.42578125" customWidth="1"/>
    <col min="8458" max="8459" width="11.7109375" customWidth="1"/>
    <col min="8460" max="8460" width="12.42578125" customWidth="1"/>
    <col min="8461" max="8461" width="6.42578125" customWidth="1"/>
    <col min="8462" max="8462" width="6.7109375" customWidth="1"/>
    <col min="8463" max="8463" width="4.57031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85546875" customWidth="1"/>
    <col min="8710" max="8712" width="12.140625" customWidth="1"/>
    <col min="8713" max="8713" width="6.42578125" customWidth="1"/>
    <col min="8714" max="8715" width="11.7109375" customWidth="1"/>
    <col min="8716" max="8716" width="12.42578125" customWidth="1"/>
    <col min="8717" max="8717" width="6.42578125" customWidth="1"/>
    <col min="8718" max="8718" width="6.7109375" customWidth="1"/>
    <col min="8719" max="8719" width="4.57031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85546875" customWidth="1"/>
    <col min="8966" max="8968" width="12.140625" customWidth="1"/>
    <col min="8969" max="8969" width="6.42578125" customWidth="1"/>
    <col min="8970" max="8971" width="11.7109375" customWidth="1"/>
    <col min="8972" max="8972" width="12.42578125" customWidth="1"/>
    <col min="8973" max="8973" width="6.42578125" customWidth="1"/>
    <col min="8974" max="8974" width="6.7109375" customWidth="1"/>
    <col min="8975" max="8975" width="4.57031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85546875" customWidth="1"/>
    <col min="9222" max="9224" width="12.140625" customWidth="1"/>
    <col min="9225" max="9225" width="6.42578125" customWidth="1"/>
    <col min="9226" max="9227" width="11.7109375" customWidth="1"/>
    <col min="9228" max="9228" width="12.42578125" customWidth="1"/>
    <col min="9229" max="9229" width="6.42578125" customWidth="1"/>
    <col min="9230" max="9230" width="6.7109375" customWidth="1"/>
    <col min="9231" max="9231" width="4.57031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85546875" customWidth="1"/>
    <col min="9478" max="9480" width="12.140625" customWidth="1"/>
    <col min="9481" max="9481" width="6.42578125" customWidth="1"/>
    <col min="9482" max="9483" width="11.7109375" customWidth="1"/>
    <col min="9484" max="9484" width="12.42578125" customWidth="1"/>
    <col min="9485" max="9485" width="6.42578125" customWidth="1"/>
    <col min="9486" max="9486" width="6.7109375" customWidth="1"/>
    <col min="9487" max="9487" width="4.57031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85546875" customWidth="1"/>
    <col min="9734" max="9736" width="12.140625" customWidth="1"/>
    <col min="9737" max="9737" width="6.42578125" customWidth="1"/>
    <col min="9738" max="9739" width="11.7109375" customWidth="1"/>
    <col min="9740" max="9740" width="12.42578125" customWidth="1"/>
    <col min="9741" max="9741" width="6.42578125" customWidth="1"/>
    <col min="9742" max="9742" width="6.7109375" customWidth="1"/>
    <col min="9743" max="9743" width="4.57031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85546875" customWidth="1"/>
    <col min="9990" max="9992" width="12.140625" customWidth="1"/>
    <col min="9993" max="9993" width="6.42578125" customWidth="1"/>
    <col min="9994" max="9995" width="11.7109375" customWidth="1"/>
    <col min="9996" max="9996" width="12.42578125" customWidth="1"/>
    <col min="9997" max="9997" width="6.42578125" customWidth="1"/>
    <col min="9998" max="9998" width="6.7109375" customWidth="1"/>
    <col min="9999" max="9999" width="4.57031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85546875" customWidth="1"/>
    <col min="10246" max="10248" width="12.140625" customWidth="1"/>
    <col min="10249" max="10249" width="6.42578125" customWidth="1"/>
    <col min="10250" max="10251" width="11.7109375" customWidth="1"/>
    <col min="10252" max="10252" width="12.42578125" customWidth="1"/>
    <col min="10253" max="10253" width="6.42578125" customWidth="1"/>
    <col min="10254" max="10254" width="6.7109375" customWidth="1"/>
    <col min="10255" max="10255" width="4.57031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85546875" customWidth="1"/>
    <col min="10502" max="10504" width="12.140625" customWidth="1"/>
    <col min="10505" max="10505" width="6.42578125" customWidth="1"/>
    <col min="10506" max="10507" width="11.7109375" customWidth="1"/>
    <col min="10508" max="10508" width="12.42578125" customWidth="1"/>
    <col min="10509" max="10509" width="6.42578125" customWidth="1"/>
    <col min="10510" max="10510" width="6.7109375" customWidth="1"/>
    <col min="10511" max="10511" width="4.57031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85546875" customWidth="1"/>
    <col min="10758" max="10760" width="12.140625" customWidth="1"/>
    <col min="10761" max="10761" width="6.42578125" customWidth="1"/>
    <col min="10762" max="10763" width="11.7109375" customWidth="1"/>
    <col min="10764" max="10764" width="12.42578125" customWidth="1"/>
    <col min="10765" max="10765" width="6.42578125" customWidth="1"/>
    <col min="10766" max="10766" width="6.7109375" customWidth="1"/>
    <col min="10767" max="10767" width="4.57031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85546875" customWidth="1"/>
    <col min="11014" max="11016" width="12.140625" customWidth="1"/>
    <col min="11017" max="11017" width="6.42578125" customWidth="1"/>
    <col min="11018" max="11019" width="11.7109375" customWidth="1"/>
    <col min="11020" max="11020" width="12.42578125" customWidth="1"/>
    <col min="11021" max="11021" width="6.42578125" customWidth="1"/>
    <col min="11022" max="11022" width="6.7109375" customWidth="1"/>
    <col min="11023" max="11023" width="4.57031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85546875" customWidth="1"/>
    <col min="11270" max="11272" width="12.140625" customWidth="1"/>
    <col min="11273" max="11273" width="6.42578125" customWidth="1"/>
    <col min="11274" max="11275" width="11.7109375" customWidth="1"/>
    <col min="11276" max="11276" width="12.42578125" customWidth="1"/>
    <col min="11277" max="11277" width="6.42578125" customWidth="1"/>
    <col min="11278" max="11278" width="6.7109375" customWidth="1"/>
    <col min="11279" max="11279" width="4.57031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85546875" customWidth="1"/>
    <col min="11526" max="11528" width="12.140625" customWidth="1"/>
    <col min="11529" max="11529" width="6.42578125" customWidth="1"/>
    <col min="11530" max="11531" width="11.7109375" customWidth="1"/>
    <col min="11532" max="11532" width="12.42578125" customWidth="1"/>
    <col min="11533" max="11533" width="6.42578125" customWidth="1"/>
    <col min="11534" max="11534" width="6.7109375" customWidth="1"/>
    <col min="11535" max="11535" width="4.57031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85546875" customWidth="1"/>
    <col min="11782" max="11784" width="12.140625" customWidth="1"/>
    <col min="11785" max="11785" width="6.42578125" customWidth="1"/>
    <col min="11786" max="11787" width="11.7109375" customWidth="1"/>
    <col min="11788" max="11788" width="12.42578125" customWidth="1"/>
    <col min="11789" max="11789" width="6.42578125" customWidth="1"/>
    <col min="11790" max="11790" width="6.7109375" customWidth="1"/>
    <col min="11791" max="11791" width="4.57031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85546875" customWidth="1"/>
    <col min="12038" max="12040" width="12.140625" customWidth="1"/>
    <col min="12041" max="12041" width="6.42578125" customWidth="1"/>
    <col min="12042" max="12043" width="11.7109375" customWidth="1"/>
    <col min="12044" max="12044" width="12.42578125" customWidth="1"/>
    <col min="12045" max="12045" width="6.42578125" customWidth="1"/>
    <col min="12046" max="12046" width="6.7109375" customWidth="1"/>
    <col min="12047" max="12047" width="4.57031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85546875" customWidth="1"/>
    <col min="12294" max="12296" width="12.140625" customWidth="1"/>
    <col min="12297" max="12297" width="6.42578125" customWidth="1"/>
    <col min="12298" max="12299" width="11.7109375" customWidth="1"/>
    <col min="12300" max="12300" width="12.42578125" customWidth="1"/>
    <col min="12301" max="12301" width="6.42578125" customWidth="1"/>
    <col min="12302" max="12302" width="6.7109375" customWidth="1"/>
    <col min="12303" max="12303" width="4.57031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85546875" customWidth="1"/>
    <col min="12550" max="12552" width="12.140625" customWidth="1"/>
    <col min="12553" max="12553" width="6.42578125" customWidth="1"/>
    <col min="12554" max="12555" width="11.7109375" customWidth="1"/>
    <col min="12556" max="12556" width="12.42578125" customWidth="1"/>
    <col min="12557" max="12557" width="6.42578125" customWidth="1"/>
    <col min="12558" max="12558" width="6.7109375" customWidth="1"/>
    <col min="12559" max="12559" width="4.57031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85546875" customWidth="1"/>
    <col min="12806" max="12808" width="12.140625" customWidth="1"/>
    <col min="12809" max="12809" width="6.42578125" customWidth="1"/>
    <col min="12810" max="12811" width="11.7109375" customWidth="1"/>
    <col min="12812" max="12812" width="12.42578125" customWidth="1"/>
    <col min="12813" max="12813" width="6.42578125" customWidth="1"/>
    <col min="12814" max="12814" width="6.7109375" customWidth="1"/>
    <col min="12815" max="12815" width="4.57031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85546875" customWidth="1"/>
    <col min="13062" max="13064" width="12.140625" customWidth="1"/>
    <col min="13065" max="13065" width="6.42578125" customWidth="1"/>
    <col min="13066" max="13067" width="11.7109375" customWidth="1"/>
    <col min="13068" max="13068" width="12.42578125" customWidth="1"/>
    <col min="13069" max="13069" width="6.42578125" customWidth="1"/>
    <col min="13070" max="13070" width="6.7109375" customWidth="1"/>
    <col min="13071" max="13071" width="4.57031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85546875" customWidth="1"/>
    <col min="13318" max="13320" width="12.140625" customWidth="1"/>
    <col min="13321" max="13321" width="6.42578125" customWidth="1"/>
    <col min="13322" max="13323" width="11.7109375" customWidth="1"/>
    <col min="13324" max="13324" width="12.42578125" customWidth="1"/>
    <col min="13325" max="13325" width="6.42578125" customWidth="1"/>
    <col min="13326" max="13326" width="6.7109375" customWidth="1"/>
    <col min="13327" max="13327" width="4.57031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85546875" customWidth="1"/>
    <col min="13574" max="13576" width="12.140625" customWidth="1"/>
    <col min="13577" max="13577" width="6.42578125" customWidth="1"/>
    <col min="13578" max="13579" width="11.7109375" customWidth="1"/>
    <col min="13580" max="13580" width="12.42578125" customWidth="1"/>
    <col min="13581" max="13581" width="6.42578125" customWidth="1"/>
    <col min="13582" max="13582" width="6.7109375" customWidth="1"/>
    <col min="13583" max="13583" width="4.57031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85546875" customWidth="1"/>
    <col min="13830" max="13832" width="12.140625" customWidth="1"/>
    <col min="13833" max="13833" width="6.42578125" customWidth="1"/>
    <col min="13834" max="13835" width="11.7109375" customWidth="1"/>
    <col min="13836" max="13836" width="12.42578125" customWidth="1"/>
    <col min="13837" max="13837" width="6.42578125" customWidth="1"/>
    <col min="13838" max="13838" width="6.7109375" customWidth="1"/>
    <col min="13839" max="13839" width="4.57031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85546875" customWidth="1"/>
    <col min="14086" max="14088" width="12.140625" customWidth="1"/>
    <col min="14089" max="14089" width="6.42578125" customWidth="1"/>
    <col min="14090" max="14091" width="11.7109375" customWidth="1"/>
    <col min="14092" max="14092" width="12.42578125" customWidth="1"/>
    <col min="14093" max="14093" width="6.42578125" customWidth="1"/>
    <col min="14094" max="14094" width="6.7109375" customWidth="1"/>
    <col min="14095" max="14095" width="4.57031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85546875" customWidth="1"/>
    <col min="14342" max="14344" width="12.140625" customWidth="1"/>
    <col min="14345" max="14345" width="6.42578125" customWidth="1"/>
    <col min="14346" max="14347" width="11.7109375" customWidth="1"/>
    <col min="14348" max="14348" width="12.42578125" customWidth="1"/>
    <col min="14349" max="14349" width="6.42578125" customWidth="1"/>
    <col min="14350" max="14350" width="6.7109375" customWidth="1"/>
    <col min="14351" max="14351" width="4.57031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85546875" customWidth="1"/>
    <col min="14598" max="14600" width="12.140625" customWidth="1"/>
    <col min="14601" max="14601" width="6.42578125" customWidth="1"/>
    <col min="14602" max="14603" width="11.7109375" customWidth="1"/>
    <col min="14604" max="14604" width="12.42578125" customWidth="1"/>
    <col min="14605" max="14605" width="6.42578125" customWidth="1"/>
    <col min="14606" max="14606" width="6.7109375" customWidth="1"/>
    <col min="14607" max="14607" width="4.57031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85546875" customWidth="1"/>
    <col min="14854" max="14856" width="12.140625" customWidth="1"/>
    <col min="14857" max="14857" width="6.42578125" customWidth="1"/>
    <col min="14858" max="14859" width="11.7109375" customWidth="1"/>
    <col min="14860" max="14860" width="12.42578125" customWidth="1"/>
    <col min="14861" max="14861" width="6.42578125" customWidth="1"/>
    <col min="14862" max="14862" width="6.7109375" customWidth="1"/>
    <col min="14863" max="14863" width="4.57031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85546875" customWidth="1"/>
    <col min="15110" max="15112" width="12.140625" customWidth="1"/>
    <col min="15113" max="15113" width="6.42578125" customWidth="1"/>
    <col min="15114" max="15115" width="11.7109375" customWidth="1"/>
    <col min="15116" max="15116" width="12.42578125" customWidth="1"/>
    <col min="15117" max="15117" width="6.42578125" customWidth="1"/>
    <col min="15118" max="15118" width="6.7109375" customWidth="1"/>
    <col min="15119" max="15119" width="4.57031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85546875" customWidth="1"/>
    <col min="15366" max="15368" width="12.140625" customWidth="1"/>
    <col min="15369" max="15369" width="6.42578125" customWidth="1"/>
    <col min="15370" max="15371" width="11.7109375" customWidth="1"/>
    <col min="15372" max="15372" width="12.42578125" customWidth="1"/>
    <col min="15373" max="15373" width="6.42578125" customWidth="1"/>
    <col min="15374" max="15374" width="6.7109375" customWidth="1"/>
    <col min="15375" max="15375" width="4.57031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85546875" customWidth="1"/>
    <col min="15622" max="15624" width="12.140625" customWidth="1"/>
    <col min="15625" max="15625" width="6.42578125" customWidth="1"/>
    <col min="15626" max="15627" width="11.7109375" customWidth="1"/>
    <col min="15628" max="15628" width="12.42578125" customWidth="1"/>
    <col min="15629" max="15629" width="6.42578125" customWidth="1"/>
    <col min="15630" max="15630" width="6.7109375" customWidth="1"/>
    <col min="15631" max="15631" width="4.57031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85546875" customWidth="1"/>
    <col min="15878" max="15880" width="12.140625" customWidth="1"/>
    <col min="15881" max="15881" width="6.42578125" customWidth="1"/>
    <col min="15882" max="15883" width="11.7109375" customWidth="1"/>
    <col min="15884" max="15884" width="12.42578125" customWidth="1"/>
    <col min="15885" max="15885" width="6.42578125" customWidth="1"/>
    <col min="15886" max="15886" width="6.7109375" customWidth="1"/>
    <col min="15887" max="15887" width="4.57031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85546875" customWidth="1"/>
    <col min="16134" max="16136" width="12.140625" customWidth="1"/>
    <col min="16137" max="16137" width="6.42578125" customWidth="1"/>
    <col min="16138" max="16139" width="11.7109375" customWidth="1"/>
    <col min="16140" max="16140" width="12.42578125" customWidth="1"/>
    <col min="16141" max="16141" width="6.42578125" customWidth="1"/>
    <col min="16142" max="16142" width="6.7109375" customWidth="1"/>
    <col min="16143" max="16143" width="4.57031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7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7" s="36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343690000</v>
      </c>
      <c r="F18" s="33">
        <v>149655596</v>
      </c>
      <c r="G18" s="33">
        <f>H18-F18</f>
        <v>28074673</v>
      </c>
      <c r="H18" s="32">
        <v>177730269</v>
      </c>
      <c r="I18" s="34">
        <f>H18/E18*100</f>
        <v>51.712377142192089</v>
      </c>
      <c r="J18" s="35">
        <f>F18</f>
        <v>149655596</v>
      </c>
      <c r="K18" s="33">
        <f>L18-J18</f>
        <v>28074673</v>
      </c>
      <c r="L18" s="35">
        <f>H18</f>
        <v>177730269</v>
      </c>
      <c r="M18" s="34">
        <f>I18</f>
        <v>51.712377142192089</v>
      </c>
      <c r="N18" s="34">
        <f>M18</f>
        <v>51.712377142192089</v>
      </c>
      <c r="O18" s="34"/>
      <c r="Q18" s="37"/>
    </row>
    <row r="19" spans="1:17" ht="13.5" customHeight="1" x14ac:dyDescent="0.2">
      <c r="A19" s="38">
        <f>A18+1</f>
        <v>2</v>
      </c>
      <c r="B19" s="39" t="s">
        <v>25</v>
      </c>
      <c r="C19" s="40"/>
      <c r="D19" s="41" t="s">
        <v>26</v>
      </c>
      <c r="E19" s="42">
        <v>1996500</v>
      </c>
      <c r="F19" s="43">
        <v>390000</v>
      </c>
      <c r="G19" s="43">
        <f>H19-F19</f>
        <v>0</v>
      </c>
      <c r="H19" s="42">
        <v>390000</v>
      </c>
      <c r="I19" s="44">
        <f t="shared" ref="I19:I69" si="0">H19/E19*100</f>
        <v>19.534184823441024</v>
      </c>
      <c r="J19" s="45">
        <f t="shared" ref="J19:J68" si="1">F19</f>
        <v>390000</v>
      </c>
      <c r="K19" s="43">
        <f>L19-J19</f>
        <v>0</v>
      </c>
      <c r="L19" s="45">
        <f t="shared" ref="L19:M69" si="2">H19</f>
        <v>390000</v>
      </c>
      <c r="M19" s="44">
        <f t="shared" si="2"/>
        <v>19.534184823441024</v>
      </c>
      <c r="N19" s="44">
        <f t="shared" ref="N19:N68" si="3">M19</f>
        <v>19.534184823441024</v>
      </c>
      <c r="O19" s="44"/>
      <c r="Q19" s="37"/>
    </row>
    <row r="20" spans="1:17" ht="13.5" customHeight="1" x14ac:dyDescent="0.2">
      <c r="A20" s="38">
        <f t="shared" ref="A20:A68" si="4">A19+1</f>
        <v>3</v>
      </c>
      <c r="B20" s="39" t="s">
        <v>27</v>
      </c>
      <c r="C20" s="40"/>
      <c r="D20" s="41" t="s">
        <v>28</v>
      </c>
      <c r="E20" s="42">
        <v>100000000</v>
      </c>
      <c r="F20" s="43">
        <v>28615291</v>
      </c>
      <c r="G20" s="43">
        <f t="shared" ref="G20:G68" si="5">H20-F20</f>
        <v>11701273</v>
      </c>
      <c r="H20" s="42">
        <v>40316564</v>
      </c>
      <c r="I20" s="44">
        <f t="shared" si="0"/>
        <v>40.316564</v>
      </c>
      <c r="J20" s="45">
        <f t="shared" si="1"/>
        <v>28615291</v>
      </c>
      <c r="K20" s="43">
        <f t="shared" ref="K20:K68" si="6">L20-J20</f>
        <v>11701273</v>
      </c>
      <c r="L20" s="45">
        <f t="shared" si="2"/>
        <v>40316564</v>
      </c>
      <c r="M20" s="44">
        <f t="shared" si="2"/>
        <v>40.316564</v>
      </c>
      <c r="N20" s="44">
        <f t="shared" si="3"/>
        <v>40.316564</v>
      </c>
      <c r="O20" s="44"/>
      <c r="Q20" s="37"/>
    </row>
    <row r="21" spans="1:17" ht="13.5" customHeight="1" x14ac:dyDescent="0.2">
      <c r="A21" s="38">
        <f t="shared" si="4"/>
        <v>4</v>
      </c>
      <c r="B21" s="39" t="s">
        <v>29</v>
      </c>
      <c r="C21" s="40"/>
      <c r="D21" s="41" t="s">
        <v>30</v>
      </c>
      <c r="E21" s="42">
        <v>63160000</v>
      </c>
      <c r="F21" s="43">
        <v>33025136</v>
      </c>
      <c r="G21" s="43">
        <f t="shared" si="5"/>
        <v>7705900</v>
      </c>
      <c r="H21" s="42">
        <v>40731036</v>
      </c>
      <c r="I21" s="44">
        <f t="shared" si="0"/>
        <v>64.488657378087396</v>
      </c>
      <c r="J21" s="45">
        <f t="shared" si="1"/>
        <v>33025136</v>
      </c>
      <c r="K21" s="43">
        <f t="shared" si="6"/>
        <v>7705900</v>
      </c>
      <c r="L21" s="45">
        <f t="shared" si="2"/>
        <v>40731036</v>
      </c>
      <c r="M21" s="44">
        <f t="shared" si="2"/>
        <v>64.488657378087396</v>
      </c>
      <c r="N21" s="44">
        <f t="shared" si="3"/>
        <v>64.488657378087396</v>
      </c>
      <c r="O21" s="44"/>
      <c r="Q21" s="37"/>
    </row>
    <row r="22" spans="1:17" ht="13.5" customHeight="1" x14ac:dyDescent="0.2">
      <c r="A22" s="38">
        <f t="shared" si="4"/>
        <v>5</v>
      </c>
      <c r="B22" s="39" t="s">
        <v>31</v>
      </c>
      <c r="C22" s="40"/>
      <c r="D22" s="41" t="s">
        <v>32</v>
      </c>
      <c r="E22" s="42">
        <v>25775000</v>
      </c>
      <c r="F22" s="43">
        <v>13820900</v>
      </c>
      <c r="G22" s="43">
        <f t="shared" si="5"/>
        <v>992500</v>
      </c>
      <c r="H22" s="42">
        <v>14813400</v>
      </c>
      <c r="I22" s="44">
        <f t="shared" si="0"/>
        <v>57.471968962172646</v>
      </c>
      <c r="J22" s="45">
        <f t="shared" si="1"/>
        <v>13820900</v>
      </c>
      <c r="K22" s="43">
        <f t="shared" si="6"/>
        <v>992500</v>
      </c>
      <c r="L22" s="45">
        <f t="shared" si="2"/>
        <v>14813400</v>
      </c>
      <c r="M22" s="44">
        <f t="shared" si="2"/>
        <v>57.471968962172646</v>
      </c>
      <c r="N22" s="44">
        <f t="shared" si="3"/>
        <v>57.471968962172646</v>
      </c>
      <c r="O22" s="44"/>
      <c r="Q22" s="37"/>
    </row>
    <row r="23" spans="1:17" ht="13.5" customHeight="1" x14ac:dyDescent="0.2">
      <c r="A23" s="38">
        <f t="shared" si="4"/>
        <v>6</v>
      </c>
      <c r="B23" s="39" t="s">
        <v>33</v>
      </c>
      <c r="C23" s="40"/>
      <c r="D23" s="41" t="s">
        <v>34</v>
      </c>
      <c r="E23" s="42">
        <v>14973500</v>
      </c>
      <c r="F23" s="43">
        <v>2990000</v>
      </c>
      <c r="G23" s="43">
        <f t="shared" si="5"/>
        <v>1000000</v>
      </c>
      <c r="H23" s="42">
        <v>3990000</v>
      </c>
      <c r="I23" s="44">
        <f t="shared" si="0"/>
        <v>26.647076501819882</v>
      </c>
      <c r="J23" s="45">
        <f t="shared" si="1"/>
        <v>2990000</v>
      </c>
      <c r="K23" s="43">
        <f t="shared" si="6"/>
        <v>1000000</v>
      </c>
      <c r="L23" s="45">
        <f t="shared" si="2"/>
        <v>3990000</v>
      </c>
      <c r="M23" s="44">
        <f t="shared" si="2"/>
        <v>26.647076501819882</v>
      </c>
      <c r="N23" s="44">
        <f t="shared" si="3"/>
        <v>26.647076501819882</v>
      </c>
      <c r="O23" s="44"/>
      <c r="Q23" s="37"/>
    </row>
    <row r="24" spans="1:17" ht="25.5" customHeight="1" x14ac:dyDescent="0.2">
      <c r="A24" s="38">
        <f t="shared" si="4"/>
        <v>7</v>
      </c>
      <c r="B24" s="39" t="s">
        <v>35</v>
      </c>
      <c r="C24" s="40"/>
      <c r="D24" s="41" t="s">
        <v>36</v>
      </c>
      <c r="E24" s="42">
        <v>12000000</v>
      </c>
      <c r="F24" s="43">
        <v>4860000</v>
      </c>
      <c r="G24" s="43">
        <f t="shared" si="5"/>
        <v>2805000</v>
      </c>
      <c r="H24" s="42">
        <v>7665000</v>
      </c>
      <c r="I24" s="44">
        <f t="shared" si="0"/>
        <v>63.875000000000007</v>
      </c>
      <c r="J24" s="45">
        <f t="shared" si="1"/>
        <v>4860000</v>
      </c>
      <c r="K24" s="43">
        <f t="shared" si="6"/>
        <v>2805000</v>
      </c>
      <c r="L24" s="45">
        <f t="shared" si="2"/>
        <v>7665000</v>
      </c>
      <c r="M24" s="44">
        <f t="shared" si="2"/>
        <v>63.875000000000007</v>
      </c>
      <c r="N24" s="44">
        <f t="shared" si="3"/>
        <v>63.875000000000007</v>
      </c>
      <c r="O24" s="44"/>
      <c r="Q24" s="37"/>
    </row>
    <row r="25" spans="1:17" ht="13.5" customHeight="1" x14ac:dyDescent="0.2">
      <c r="A25" s="38">
        <f t="shared" si="4"/>
        <v>8</v>
      </c>
      <c r="B25" s="39" t="s">
        <v>37</v>
      </c>
      <c r="C25" s="40"/>
      <c r="D25" s="41" t="s">
        <v>38</v>
      </c>
      <c r="E25" s="42">
        <v>30000000</v>
      </c>
      <c r="F25" s="43">
        <v>8525000</v>
      </c>
      <c r="G25" s="43">
        <f t="shared" si="5"/>
        <v>1000000</v>
      </c>
      <c r="H25" s="42">
        <v>9525000</v>
      </c>
      <c r="I25" s="44">
        <f t="shared" si="0"/>
        <v>31.75</v>
      </c>
      <c r="J25" s="45">
        <f t="shared" si="1"/>
        <v>8525000</v>
      </c>
      <c r="K25" s="43">
        <f t="shared" si="6"/>
        <v>1000000</v>
      </c>
      <c r="L25" s="45">
        <f t="shared" si="2"/>
        <v>9525000</v>
      </c>
      <c r="M25" s="44">
        <f t="shared" si="2"/>
        <v>31.75</v>
      </c>
      <c r="N25" s="44">
        <f t="shared" si="3"/>
        <v>31.75</v>
      </c>
      <c r="O25" s="44"/>
      <c r="Q25" s="37"/>
    </row>
    <row r="26" spans="1:17" ht="24" customHeight="1" x14ac:dyDescent="0.2">
      <c r="A26" s="38">
        <f t="shared" si="4"/>
        <v>9</v>
      </c>
      <c r="B26" s="39" t="s">
        <v>39</v>
      </c>
      <c r="C26" s="40"/>
      <c r="D26" s="41" t="s">
        <v>40</v>
      </c>
      <c r="E26" s="42">
        <v>80185000</v>
      </c>
      <c r="F26" s="43">
        <v>49629269</v>
      </c>
      <c r="G26" s="43">
        <f t="shared" si="5"/>
        <v>270000</v>
      </c>
      <c r="H26" s="42">
        <v>49899269</v>
      </c>
      <c r="I26" s="44">
        <f t="shared" si="0"/>
        <v>62.23017896115234</v>
      </c>
      <c r="J26" s="45">
        <f t="shared" si="1"/>
        <v>49629269</v>
      </c>
      <c r="K26" s="43">
        <f t="shared" si="6"/>
        <v>270000</v>
      </c>
      <c r="L26" s="45">
        <f t="shared" si="2"/>
        <v>49899269</v>
      </c>
      <c r="M26" s="44">
        <f t="shared" si="2"/>
        <v>62.23017896115234</v>
      </c>
      <c r="N26" s="44">
        <f t="shared" si="3"/>
        <v>62.23017896115234</v>
      </c>
      <c r="O26" s="44"/>
      <c r="Q26" s="37"/>
    </row>
    <row r="27" spans="1:17" ht="13.5" customHeight="1" x14ac:dyDescent="0.2">
      <c r="A27" s="38">
        <f t="shared" si="4"/>
        <v>10</v>
      </c>
      <c r="B27" s="39" t="s">
        <v>41</v>
      </c>
      <c r="C27" s="40"/>
      <c r="D27" s="41" t="s">
        <v>42</v>
      </c>
      <c r="E27" s="42">
        <v>15600000</v>
      </c>
      <c r="F27" s="43">
        <v>7800000</v>
      </c>
      <c r="G27" s="43">
        <f t="shared" si="5"/>
        <v>2600000</v>
      </c>
      <c r="H27" s="42">
        <v>10400000</v>
      </c>
      <c r="I27" s="44">
        <f t="shared" si="0"/>
        <v>66.666666666666657</v>
      </c>
      <c r="J27" s="45">
        <f t="shared" si="1"/>
        <v>7800000</v>
      </c>
      <c r="K27" s="43">
        <f t="shared" si="6"/>
        <v>2600000</v>
      </c>
      <c r="L27" s="45">
        <f t="shared" si="2"/>
        <v>10400000</v>
      </c>
      <c r="M27" s="44">
        <f t="shared" si="2"/>
        <v>66.666666666666657</v>
      </c>
      <c r="N27" s="44">
        <f t="shared" si="3"/>
        <v>66.666666666666657</v>
      </c>
      <c r="O27" s="44"/>
      <c r="Q27" s="37"/>
    </row>
    <row r="28" spans="1:17" s="36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420798800</v>
      </c>
      <c r="F28" s="33">
        <v>159042064</v>
      </c>
      <c r="G28" s="33">
        <f t="shared" si="5"/>
        <v>19749850</v>
      </c>
      <c r="H28" s="32">
        <v>178791914</v>
      </c>
      <c r="I28" s="34">
        <f t="shared" si="0"/>
        <v>42.488693884108038</v>
      </c>
      <c r="J28" s="35">
        <f t="shared" si="1"/>
        <v>159042064</v>
      </c>
      <c r="K28" s="33">
        <f t="shared" si="6"/>
        <v>19749850</v>
      </c>
      <c r="L28" s="35">
        <f t="shared" si="2"/>
        <v>178791914</v>
      </c>
      <c r="M28" s="34">
        <f t="shared" si="2"/>
        <v>42.488693884108038</v>
      </c>
      <c r="N28" s="34">
        <f t="shared" si="3"/>
        <v>42.488693884108038</v>
      </c>
      <c r="O28" s="34"/>
      <c r="Q28" s="37"/>
    </row>
    <row r="29" spans="1:17" ht="13.5" customHeight="1" x14ac:dyDescent="0.2">
      <c r="A29" s="38">
        <f t="shared" si="4"/>
        <v>12</v>
      </c>
      <c r="B29" s="39" t="s">
        <v>45</v>
      </c>
      <c r="C29" s="40"/>
      <c r="D29" s="41" t="s">
        <v>46</v>
      </c>
      <c r="E29" s="42">
        <v>96538800</v>
      </c>
      <c r="F29" s="43">
        <v>23981000</v>
      </c>
      <c r="G29" s="43">
        <f t="shared" si="5"/>
        <v>8400000</v>
      </c>
      <c r="H29" s="42">
        <v>32381000</v>
      </c>
      <c r="I29" s="44">
        <f t="shared" si="0"/>
        <v>33.541954115858083</v>
      </c>
      <c r="J29" s="45">
        <f t="shared" si="1"/>
        <v>23981000</v>
      </c>
      <c r="K29" s="43">
        <f t="shared" si="6"/>
        <v>8400000</v>
      </c>
      <c r="L29" s="45">
        <f t="shared" si="2"/>
        <v>32381000</v>
      </c>
      <c r="M29" s="44">
        <f t="shared" si="2"/>
        <v>33.541954115858083</v>
      </c>
      <c r="N29" s="44">
        <f t="shared" si="3"/>
        <v>33.541954115858083</v>
      </c>
      <c r="O29" s="44"/>
      <c r="Q29" s="37"/>
    </row>
    <row r="30" spans="1:17" ht="13.5" customHeight="1" x14ac:dyDescent="0.2">
      <c r="A30" s="38">
        <f t="shared" si="4"/>
        <v>13</v>
      </c>
      <c r="B30" s="39" t="s">
        <v>47</v>
      </c>
      <c r="C30" s="40"/>
      <c r="D30" s="41" t="s">
        <v>48</v>
      </c>
      <c r="E30" s="42">
        <v>87815000</v>
      </c>
      <c r="F30" s="43">
        <v>19598964</v>
      </c>
      <c r="G30" s="43">
        <f t="shared" si="5"/>
        <v>0</v>
      </c>
      <c r="H30" s="42">
        <v>19598964</v>
      </c>
      <c r="I30" s="44">
        <f t="shared" si="0"/>
        <v>22.318469509764846</v>
      </c>
      <c r="J30" s="45">
        <f t="shared" si="1"/>
        <v>19598964</v>
      </c>
      <c r="K30" s="43">
        <f t="shared" si="6"/>
        <v>0</v>
      </c>
      <c r="L30" s="45">
        <f t="shared" si="2"/>
        <v>19598964</v>
      </c>
      <c r="M30" s="44">
        <f t="shared" si="2"/>
        <v>22.318469509764846</v>
      </c>
      <c r="N30" s="44">
        <f t="shared" si="3"/>
        <v>22.318469509764846</v>
      </c>
      <c r="O30" s="44"/>
      <c r="Q30" s="37"/>
    </row>
    <row r="31" spans="1:17" ht="24" customHeight="1" x14ac:dyDescent="0.2">
      <c r="A31" s="38">
        <f t="shared" si="4"/>
        <v>14</v>
      </c>
      <c r="B31" s="39" t="s">
        <v>49</v>
      </c>
      <c r="C31" s="40"/>
      <c r="D31" s="41" t="s">
        <v>50</v>
      </c>
      <c r="E31" s="42">
        <v>102695000</v>
      </c>
      <c r="F31" s="43">
        <v>32827100</v>
      </c>
      <c r="G31" s="43">
        <f t="shared" si="5"/>
        <v>11349850</v>
      </c>
      <c r="H31" s="42">
        <v>44176950</v>
      </c>
      <c r="I31" s="44">
        <f t="shared" si="0"/>
        <v>43.017625006085986</v>
      </c>
      <c r="J31" s="45">
        <f t="shared" si="1"/>
        <v>32827100</v>
      </c>
      <c r="K31" s="43">
        <f t="shared" si="6"/>
        <v>11349850</v>
      </c>
      <c r="L31" s="45">
        <f t="shared" si="2"/>
        <v>44176950</v>
      </c>
      <c r="M31" s="44">
        <f t="shared" si="2"/>
        <v>43.017625006085986</v>
      </c>
      <c r="N31" s="44">
        <f t="shared" si="3"/>
        <v>43.017625006085986</v>
      </c>
      <c r="O31" s="44"/>
      <c r="Q31" s="37"/>
    </row>
    <row r="32" spans="1:17" ht="13.5" customHeight="1" x14ac:dyDescent="0.2">
      <c r="A32" s="38">
        <f t="shared" si="4"/>
        <v>15</v>
      </c>
      <c r="B32" s="39" t="s">
        <v>51</v>
      </c>
      <c r="C32" s="40"/>
      <c r="D32" s="41" t="s">
        <v>52</v>
      </c>
      <c r="E32" s="42">
        <v>25650000</v>
      </c>
      <c r="F32" s="43">
        <v>4985000</v>
      </c>
      <c r="G32" s="43">
        <f t="shared" si="5"/>
        <v>0</v>
      </c>
      <c r="H32" s="42">
        <v>4985000</v>
      </c>
      <c r="I32" s="44">
        <f t="shared" si="0"/>
        <v>19.434697855750489</v>
      </c>
      <c r="J32" s="45">
        <f t="shared" si="1"/>
        <v>4985000</v>
      </c>
      <c r="K32" s="43">
        <f t="shared" si="6"/>
        <v>0</v>
      </c>
      <c r="L32" s="45">
        <f t="shared" si="2"/>
        <v>4985000</v>
      </c>
      <c r="M32" s="44">
        <f t="shared" si="2"/>
        <v>19.434697855750489</v>
      </c>
      <c r="N32" s="44">
        <f t="shared" si="3"/>
        <v>19.434697855750489</v>
      </c>
      <c r="O32" s="44"/>
      <c r="Q32" s="37"/>
    </row>
    <row r="33" spans="1:17" s="12" customFormat="1" ht="24.75" customHeight="1" x14ac:dyDescent="0.2">
      <c r="A33" s="38">
        <f t="shared" si="4"/>
        <v>16</v>
      </c>
      <c r="B33" s="39" t="s">
        <v>53</v>
      </c>
      <c r="C33" s="40"/>
      <c r="D33" s="41" t="s">
        <v>54</v>
      </c>
      <c r="E33" s="42">
        <v>108100000</v>
      </c>
      <c r="F33" s="43">
        <v>77650000</v>
      </c>
      <c r="G33" s="43">
        <f t="shared" si="5"/>
        <v>0</v>
      </c>
      <c r="H33" s="42">
        <v>77650000</v>
      </c>
      <c r="I33" s="43">
        <f t="shared" si="0"/>
        <v>71.831637372802959</v>
      </c>
      <c r="J33" s="45">
        <f t="shared" si="1"/>
        <v>77650000</v>
      </c>
      <c r="K33" s="43">
        <f t="shared" si="6"/>
        <v>0</v>
      </c>
      <c r="L33" s="45">
        <f t="shared" si="2"/>
        <v>77650000</v>
      </c>
      <c r="M33" s="43">
        <f t="shared" si="2"/>
        <v>71.831637372802959</v>
      </c>
      <c r="N33" s="43">
        <f t="shared" si="3"/>
        <v>71.831637372802959</v>
      </c>
      <c r="O33" s="44"/>
      <c r="Q33" s="37"/>
    </row>
    <row r="34" spans="1:17" s="36" customFormat="1" ht="33.75" customHeight="1" x14ac:dyDescent="0.2">
      <c r="A34" s="29">
        <f t="shared" si="4"/>
        <v>17</v>
      </c>
      <c r="B34" s="30" t="s">
        <v>55</v>
      </c>
      <c r="C34" s="46" t="s">
        <v>56</v>
      </c>
      <c r="D34" s="46"/>
      <c r="E34" s="32">
        <v>11600000</v>
      </c>
      <c r="F34" s="33">
        <v>1606000</v>
      </c>
      <c r="G34" s="33">
        <f t="shared" si="5"/>
        <v>750000</v>
      </c>
      <c r="H34" s="32">
        <v>2356000</v>
      </c>
      <c r="I34" s="33">
        <f t="shared" si="0"/>
        <v>20.310344827586206</v>
      </c>
      <c r="J34" s="35">
        <f t="shared" si="1"/>
        <v>1606000</v>
      </c>
      <c r="K34" s="33">
        <f t="shared" si="6"/>
        <v>750000</v>
      </c>
      <c r="L34" s="35">
        <f t="shared" si="2"/>
        <v>2356000</v>
      </c>
      <c r="M34" s="33">
        <f t="shared" si="2"/>
        <v>20.310344827586206</v>
      </c>
      <c r="N34" s="33">
        <f t="shared" si="3"/>
        <v>20.310344827586206</v>
      </c>
      <c r="O34" s="34"/>
      <c r="Q34" s="37"/>
    </row>
    <row r="35" spans="1:17" ht="13.5" customHeight="1" x14ac:dyDescent="0.2">
      <c r="A35" s="38">
        <f t="shared" si="4"/>
        <v>18</v>
      </c>
      <c r="B35" s="39" t="s">
        <v>57</v>
      </c>
      <c r="C35" s="40"/>
      <c r="D35" s="41" t="s">
        <v>58</v>
      </c>
      <c r="E35" s="42">
        <v>6600000</v>
      </c>
      <c r="F35" s="43">
        <v>965000</v>
      </c>
      <c r="G35" s="43">
        <f t="shared" si="5"/>
        <v>0</v>
      </c>
      <c r="H35" s="42">
        <v>965000</v>
      </c>
      <c r="I35" s="43">
        <f t="shared" si="0"/>
        <v>14.621212121212121</v>
      </c>
      <c r="J35" s="45">
        <f t="shared" si="1"/>
        <v>965000</v>
      </c>
      <c r="K35" s="43">
        <f t="shared" si="6"/>
        <v>0</v>
      </c>
      <c r="L35" s="45">
        <f t="shared" si="2"/>
        <v>965000</v>
      </c>
      <c r="M35" s="43">
        <f t="shared" si="2"/>
        <v>14.621212121212121</v>
      </c>
      <c r="N35" s="43">
        <f t="shared" si="3"/>
        <v>14.621212121212121</v>
      </c>
      <c r="O35" s="44"/>
      <c r="Q35" s="37"/>
    </row>
    <row r="36" spans="1:17" ht="13.5" customHeight="1" x14ac:dyDescent="0.2">
      <c r="A36" s="38">
        <f t="shared" si="4"/>
        <v>19</v>
      </c>
      <c r="B36" s="39" t="s">
        <v>59</v>
      </c>
      <c r="C36" s="40"/>
      <c r="D36" s="41" t="s">
        <v>60</v>
      </c>
      <c r="E36" s="42">
        <v>5000000</v>
      </c>
      <c r="F36" s="43">
        <v>641000</v>
      </c>
      <c r="G36" s="43">
        <f t="shared" si="5"/>
        <v>750000</v>
      </c>
      <c r="H36" s="42">
        <v>1391000</v>
      </c>
      <c r="I36" s="43">
        <f t="shared" si="0"/>
        <v>27.82</v>
      </c>
      <c r="J36" s="45">
        <f t="shared" si="1"/>
        <v>641000</v>
      </c>
      <c r="K36" s="43">
        <f t="shared" si="6"/>
        <v>750000</v>
      </c>
      <c r="L36" s="45">
        <f t="shared" si="2"/>
        <v>1391000</v>
      </c>
      <c r="M36" s="43">
        <f t="shared" si="2"/>
        <v>27.82</v>
      </c>
      <c r="N36" s="43">
        <f t="shared" si="3"/>
        <v>27.82</v>
      </c>
      <c r="O36" s="44"/>
      <c r="Q36" s="37"/>
    </row>
    <row r="37" spans="1:17" s="36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120437100</v>
      </c>
      <c r="F37" s="33">
        <v>20434665</v>
      </c>
      <c r="G37" s="33">
        <f t="shared" si="5"/>
        <v>94400000</v>
      </c>
      <c r="H37" s="32">
        <v>114834665</v>
      </c>
      <c r="I37" s="34">
        <f t="shared" si="0"/>
        <v>95.348248172697609</v>
      </c>
      <c r="J37" s="35">
        <f t="shared" si="1"/>
        <v>20434665</v>
      </c>
      <c r="K37" s="33">
        <f t="shared" si="6"/>
        <v>94400000</v>
      </c>
      <c r="L37" s="35">
        <f t="shared" si="2"/>
        <v>114834665</v>
      </c>
      <c r="M37" s="34">
        <f t="shared" si="2"/>
        <v>95.348248172697609</v>
      </c>
      <c r="N37" s="34">
        <f t="shared" si="3"/>
        <v>95.348248172697609</v>
      </c>
      <c r="O37" s="34"/>
      <c r="Q37" s="37"/>
    </row>
    <row r="38" spans="1:17" ht="13.5" customHeight="1" x14ac:dyDescent="0.2">
      <c r="A38" s="38">
        <f t="shared" si="4"/>
        <v>21</v>
      </c>
      <c r="B38" s="39" t="s">
        <v>63</v>
      </c>
      <c r="C38" s="40"/>
      <c r="D38" s="41" t="s">
        <v>64</v>
      </c>
      <c r="E38" s="42">
        <v>100000000</v>
      </c>
      <c r="F38" s="43">
        <v>0</v>
      </c>
      <c r="G38" s="43">
        <f t="shared" si="5"/>
        <v>94400000</v>
      </c>
      <c r="H38" s="42">
        <v>94400000</v>
      </c>
      <c r="I38" s="44">
        <f t="shared" si="0"/>
        <v>94.399999999999991</v>
      </c>
      <c r="J38" s="45">
        <f t="shared" si="1"/>
        <v>0</v>
      </c>
      <c r="K38" s="43">
        <f t="shared" si="6"/>
        <v>94400000</v>
      </c>
      <c r="L38" s="45">
        <f t="shared" si="2"/>
        <v>94400000</v>
      </c>
      <c r="M38" s="44">
        <f t="shared" si="2"/>
        <v>94.399999999999991</v>
      </c>
      <c r="N38" s="44">
        <f t="shared" si="3"/>
        <v>94.399999999999991</v>
      </c>
      <c r="O38" s="44"/>
      <c r="Q38" s="37"/>
    </row>
    <row r="39" spans="1:17" ht="13.5" customHeight="1" x14ac:dyDescent="0.2">
      <c r="A39" s="38">
        <f t="shared" si="4"/>
        <v>22</v>
      </c>
      <c r="B39" s="39" t="s">
        <v>65</v>
      </c>
      <c r="C39" s="40"/>
      <c r="D39" s="41" t="s">
        <v>66</v>
      </c>
      <c r="E39" s="42">
        <v>17937100</v>
      </c>
      <c r="F39" s="43">
        <v>17934665</v>
      </c>
      <c r="G39" s="43">
        <f t="shared" si="5"/>
        <v>0</v>
      </c>
      <c r="H39" s="42">
        <v>17934665</v>
      </c>
      <c r="I39" s="44">
        <f t="shared" si="0"/>
        <v>99.986424784385434</v>
      </c>
      <c r="J39" s="45">
        <f t="shared" si="1"/>
        <v>17934665</v>
      </c>
      <c r="K39" s="43">
        <f t="shared" si="6"/>
        <v>0</v>
      </c>
      <c r="L39" s="45">
        <f t="shared" si="2"/>
        <v>17934665</v>
      </c>
      <c r="M39" s="44">
        <f t="shared" si="2"/>
        <v>99.986424784385434</v>
      </c>
      <c r="N39" s="44">
        <f t="shared" si="3"/>
        <v>99.986424784385434</v>
      </c>
      <c r="O39" s="44"/>
      <c r="Q39" s="37"/>
    </row>
    <row r="40" spans="1:17" ht="13.5" customHeight="1" x14ac:dyDescent="0.2">
      <c r="A40" s="38">
        <f t="shared" si="4"/>
        <v>23</v>
      </c>
      <c r="B40" s="39" t="s">
        <v>67</v>
      </c>
      <c r="C40" s="40"/>
      <c r="D40" s="41" t="s">
        <v>68</v>
      </c>
      <c r="E40" s="42">
        <v>2500000</v>
      </c>
      <c r="F40" s="43">
        <v>2500000</v>
      </c>
      <c r="G40" s="43">
        <f t="shared" si="5"/>
        <v>0</v>
      </c>
      <c r="H40" s="42">
        <v>2500000</v>
      </c>
      <c r="I40" s="44">
        <f t="shared" si="0"/>
        <v>100</v>
      </c>
      <c r="J40" s="45">
        <f t="shared" si="1"/>
        <v>2500000</v>
      </c>
      <c r="K40" s="43">
        <f t="shared" si="6"/>
        <v>0</v>
      </c>
      <c r="L40" s="45">
        <f t="shared" si="2"/>
        <v>2500000</v>
      </c>
      <c r="M40" s="44">
        <f t="shared" si="2"/>
        <v>100</v>
      </c>
      <c r="N40" s="44">
        <f t="shared" si="3"/>
        <v>100</v>
      </c>
      <c r="O40" s="44"/>
      <c r="Q40" s="37"/>
    </row>
    <row r="41" spans="1:17" ht="13.5" customHeight="1" x14ac:dyDescent="0.2">
      <c r="A41" s="38">
        <f t="shared" si="4"/>
        <v>24</v>
      </c>
      <c r="B41" s="39" t="s">
        <v>69</v>
      </c>
      <c r="C41" s="40"/>
      <c r="D41" s="41" t="s">
        <v>70</v>
      </c>
      <c r="E41" s="42">
        <v>0</v>
      </c>
      <c r="F41" s="43">
        <v>0</v>
      </c>
      <c r="G41" s="43">
        <f>H41-F41</f>
        <v>0</v>
      </c>
      <c r="H41" s="42">
        <v>0</v>
      </c>
      <c r="I41" s="44">
        <v>0</v>
      </c>
      <c r="J41" s="45">
        <f t="shared" si="1"/>
        <v>0</v>
      </c>
      <c r="K41" s="43">
        <f t="shared" si="6"/>
        <v>0</v>
      </c>
      <c r="L41" s="45">
        <f t="shared" si="2"/>
        <v>0</v>
      </c>
      <c r="M41" s="44">
        <f>I41</f>
        <v>0</v>
      </c>
      <c r="N41" s="44">
        <f>M41</f>
        <v>0</v>
      </c>
      <c r="O41" s="44"/>
      <c r="Q41" s="37"/>
    </row>
    <row r="42" spans="1:17" ht="13.5" customHeight="1" x14ac:dyDescent="0.2">
      <c r="A42" s="38">
        <f t="shared" si="4"/>
        <v>25</v>
      </c>
      <c r="B42" s="39" t="s">
        <v>71</v>
      </c>
      <c r="C42" s="40"/>
      <c r="D42" s="41" t="s">
        <v>72</v>
      </c>
      <c r="E42" s="42">
        <v>0</v>
      </c>
      <c r="F42" s="43">
        <v>0</v>
      </c>
      <c r="G42" s="43">
        <f t="shared" si="5"/>
        <v>0</v>
      </c>
      <c r="H42" s="42">
        <v>0</v>
      </c>
      <c r="I42" s="44">
        <v>0</v>
      </c>
      <c r="J42" s="45">
        <f t="shared" si="1"/>
        <v>0</v>
      </c>
      <c r="K42" s="43">
        <f t="shared" si="6"/>
        <v>0</v>
      </c>
      <c r="L42" s="45">
        <f t="shared" si="2"/>
        <v>0</v>
      </c>
      <c r="M42" s="44">
        <f t="shared" si="2"/>
        <v>0</v>
      </c>
      <c r="N42" s="44">
        <f t="shared" si="3"/>
        <v>0</v>
      </c>
      <c r="O42" s="44"/>
      <c r="Q42" s="37"/>
    </row>
    <row r="43" spans="1:17" ht="13.5" customHeight="1" x14ac:dyDescent="0.2">
      <c r="A43" s="38">
        <f t="shared" si="4"/>
        <v>26</v>
      </c>
      <c r="B43" s="39" t="s">
        <v>73</v>
      </c>
      <c r="C43" s="40"/>
      <c r="D43" s="41" t="s">
        <v>74</v>
      </c>
      <c r="E43" s="42">
        <v>0</v>
      </c>
      <c r="F43" s="43">
        <v>0</v>
      </c>
      <c r="G43" s="43">
        <f t="shared" si="5"/>
        <v>0</v>
      </c>
      <c r="H43" s="42">
        <v>0</v>
      </c>
      <c r="I43" s="44">
        <v>0</v>
      </c>
      <c r="J43" s="45">
        <f t="shared" si="1"/>
        <v>0</v>
      </c>
      <c r="K43" s="43">
        <f t="shared" si="6"/>
        <v>0</v>
      </c>
      <c r="L43" s="45">
        <f t="shared" si="2"/>
        <v>0</v>
      </c>
      <c r="M43" s="44">
        <f t="shared" si="2"/>
        <v>0</v>
      </c>
      <c r="N43" s="44">
        <f t="shared" si="3"/>
        <v>0</v>
      </c>
      <c r="O43" s="44"/>
      <c r="Q43" s="37"/>
    </row>
    <row r="44" spans="1:17" s="36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309439100</v>
      </c>
      <c r="F44" s="33">
        <v>145304650</v>
      </c>
      <c r="G44" s="33">
        <f t="shared" si="5"/>
        <v>46255550</v>
      </c>
      <c r="H44" s="32">
        <v>191560200</v>
      </c>
      <c r="I44" s="34">
        <f t="shared" si="0"/>
        <v>61.905622140188484</v>
      </c>
      <c r="J44" s="35">
        <f t="shared" si="1"/>
        <v>145304650</v>
      </c>
      <c r="K44" s="33">
        <f t="shared" si="6"/>
        <v>46255550</v>
      </c>
      <c r="L44" s="35">
        <f t="shared" si="2"/>
        <v>191560200</v>
      </c>
      <c r="M44" s="34">
        <f t="shared" si="2"/>
        <v>61.905622140188484</v>
      </c>
      <c r="N44" s="34">
        <f t="shared" si="3"/>
        <v>61.905622140188484</v>
      </c>
      <c r="O44" s="34"/>
      <c r="Q44" s="37"/>
    </row>
    <row r="45" spans="1:17" ht="22.5" customHeight="1" x14ac:dyDescent="0.2">
      <c r="A45" s="38">
        <f t="shared" si="4"/>
        <v>28</v>
      </c>
      <c r="B45" s="39" t="s">
        <v>77</v>
      </c>
      <c r="C45" s="40"/>
      <c r="D45" s="41" t="s">
        <v>78</v>
      </c>
      <c r="E45" s="42">
        <v>0</v>
      </c>
      <c r="F45" s="43">
        <v>0</v>
      </c>
      <c r="G45" s="43">
        <f t="shared" si="5"/>
        <v>0</v>
      </c>
      <c r="H45" s="42">
        <v>0</v>
      </c>
      <c r="I45" s="44">
        <v>0</v>
      </c>
      <c r="J45" s="45">
        <f t="shared" si="1"/>
        <v>0</v>
      </c>
      <c r="K45" s="43">
        <f t="shared" si="6"/>
        <v>0</v>
      </c>
      <c r="L45" s="45">
        <f t="shared" si="2"/>
        <v>0</v>
      </c>
      <c r="M45" s="44">
        <f t="shared" si="2"/>
        <v>0</v>
      </c>
      <c r="N45" s="44">
        <f t="shared" si="3"/>
        <v>0</v>
      </c>
      <c r="O45" s="44"/>
      <c r="Q45" s="37"/>
    </row>
    <row r="46" spans="1:17" s="36" customFormat="1" ht="13.5" customHeight="1" x14ac:dyDescent="0.2">
      <c r="A46" s="29">
        <f t="shared" si="4"/>
        <v>29</v>
      </c>
      <c r="B46" s="39" t="s">
        <v>79</v>
      </c>
      <c r="C46" s="40"/>
      <c r="D46" s="41" t="s">
        <v>80</v>
      </c>
      <c r="E46" s="42">
        <v>23464100</v>
      </c>
      <c r="F46" s="43">
        <v>14004650</v>
      </c>
      <c r="G46" s="43">
        <f t="shared" si="5"/>
        <v>2055550</v>
      </c>
      <c r="H46" s="42">
        <v>16060200</v>
      </c>
      <c r="I46" s="44">
        <f t="shared" si="0"/>
        <v>68.445838536317183</v>
      </c>
      <c r="J46" s="45">
        <f t="shared" si="1"/>
        <v>14004650</v>
      </c>
      <c r="K46" s="43">
        <f t="shared" si="6"/>
        <v>2055550</v>
      </c>
      <c r="L46" s="45">
        <f t="shared" si="2"/>
        <v>16060200</v>
      </c>
      <c r="M46" s="44">
        <f t="shared" si="2"/>
        <v>68.445838536317183</v>
      </c>
      <c r="N46" s="44">
        <f t="shared" si="3"/>
        <v>68.445838536317183</v>
      </c>
      <c r="O46" s="34"/>
      <c r="Q46" s="37"/>
    </row>
    <row r="47" spans="1:17" ht="13.5" customHeight="1" x14ac:dyDescent="0.2">
      <c r="A47" s="38">
        <f t="shared" si="4"/>
        <v>30</v>
      </c>
      <c r="B47" s="39" t="s">
        <v>81</v>
      </c>
      <c r="C47" s="40"/>
      <c r="D47" s="41" t="s">
        <v>82</v>
      </c>
      <c r="E47" s="42">
        <v>10000000</v>
      </c>
      <c r="F47" s="43">
        <v>0</v>
      </c>
      <c r="G47" s="43">
        <f t="shared" si="5"/>
        <v>0</v>
      </c>
      <c r="H47" s="42">
        <v>0</v>
      </c>
      <c r="I47" s="44">
        <f t="shared" si="0"/>
        <v>0</v>
      </c>
      <c r="J47" s="45">
        <f t="shared" si="1"/>
        <v>0</v>
      </c>
      <c r="K47" s="43">
        <f t="shared" si="6"/>
        <v>0</v>
      </c>
      <c r="L47" s="45">
        <f t="shared" si="2"/>
        <v>0</v>
      </c>
      <c r="M47" s="44">
        <f t="shared" si="2"/>
        <v>0</v>
      </c>
      <c r="N47" s="44">
        <f t="shared" si="3"/>
        <v>0</v>
      </c>
      <c r="O47" s="44"/>
      <c r="Q47" s="37"/>
    </row>
    <row r="48" spans="1:17" ht="13.5" customHeight="1" x14ac:dyDescent="0.2">
      <c r="A48" s="38">
        <f t="shared" si="4"/>
        <v>31</v>
      </c>
      <c r="B48" s="39" t="s">
        <v>83</v>
      </c>
      <c r="C48" s="40"/>
      <c r="D48" s="41" t="s">
        <v>84</v>
      </c>
      <c r="E48" s="42">
        <v>0</v>
      </c>
      <c r="F48" s="43">
        <v>0</v>
      </c>
      <c r="G48" s="43">
        <f t="shared" si="5"/>
        <v>0</v>
      </c>
      <c r="H48" s="42">
        <v>0</v>
      </c>
      <c r="I48" s="44">
        <v>0</v>
      </c>
      <c r="J48" s="45">
        <f t="shared" si="1"/>
        <v>0</v>
      </c>
      <c r="K48" s="43">
        <f t="shared" si="6"/>
        <v>0</v>
      </c>
      <c r="L48" s="45">
        <f t="shared" si="2"/>
        <v>0</v>
      </c>
      <c r="M48" s="44">
        <f t="shared" si="2"/>
        <v>0</v>
      </c>
      <c r="N48" s="44">
        <f t="shared" si="3"/>
        <v>0</v>
      </c>
      <c r="O48" s="44"/>
      <c r="Q48" s="37"/>
    </row>
    <row r="49" spans="1:17" ht="23.25" customHeight="1" x14ac:dyDescent="0.2">
      <c r="A49" s="38">
        <f t="shared" si="4"/>
        <v>32</v>
      </c>
      <c r="B49" s="39" t="s">
        <v>85</v>
      </c>
      <c r="C49" s="40"/>
      <c r="D49" s="41" t="s">
        <v>86</v>
      </c>
      <c r="E49" s="42">
        <v>275975000</v>
      </c>
      <c r="F49" s="43">
        <v>131300000</v>
      </c>
      <c r="G49" s="43">
        <f t="shared" si="5"/>
        <v>44200000</v>
      </c>
      <c r="H49" s="42">
        <v>175500000</v>
      </c>
      <c r="I49" s="44">
        <f t="shared" si="0"/>
        <v>63.592716731588006</v>
      </c>
      <c r="J49" s="45">
        <f t="shared" si="1"/>
        <v>131300000</v>
      </c>
      <c r="K49" s="43">
        <f t="shared" si="6"/>
        <v>44200000</v>
      </c>
      <c r="L49" s="45">
        <f t="shared" si="2"/>
        <v>175500000</v>
      </c>
      <c r="M49" s="44">
        <f t="shared" si="2"/>
        <v>63.592716731588006</v>
      </c>
      <c r="N49" s="44">
        <f t="shared" si="3"/>
        <v>63.592716731588006</v>
      </c>
      <c r="O49" s="44"/>
      <c r="Q49" s="37"/>
    </row>
    <row r="50" spans="1:17" s="36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50000000</v>
      </c>
      <c r="F50" s="33">
        <v>0</v>
      </c>
      <c r="G50" s="33">
        <f t="shared" si="5"/>
        <v>0</v>
      </c>
      <c r="H50" s="32">
        <v>0</v>
      </c>
      <c r="I50" s="34">
        <f t="shared" si="0"/>
        <v>0</v>
      </c>
      <c r="J50" s="35">
        <f t="shared" si="1"/>
        <v>0</v>
      </c>
      <c r="K50" s="33">
        <f t="shared" si="6"/>
        <v>0</v>
      </c>
      <c r="L50" s="35">
        <f t="shared" si="2"/>
        <v>0</v>
      </c>
      <c r="M50" s="34">
        <f t="shared" si="2"/>
        <v>0</v>
      </c>
      <c r="N50" s="34">
        <f t="shared" si="3"/>
        <v>0</v>
      </c>
      <c r="O50" s="34"/>
      <c r="Q50" s="37"/>
    </row>
    <row r="51" spans="1:17" ht="13.5" customHeight="1" x14ac:dyDescent="0.2">
      <c r="A51" s="38">
        <f t="shared" si="4"/>
        <v>34</v>
      </c>
      <c r="B51" s="39" t="s">
        <v>89</v>
      </c>
      <c r="C51" s="40"/>
      <c r="D51" s="41" t="s">
        <v>90</v>
      </c>
      <c r="E51" s="42">
        <v>0</v>
      </c>
      <c r="F51" s="43">
        <v>0</v>
      </c>
      <c r="G51" s="43">
        <f t="shared" si="5"/>
        <v>0</v>
      </c>
      <c r="H51" s="42">
        <v>0</v>
      </c>
      <c r="I51" s="44">
        <v>0</v>
      </c>
      <c r="J51" s="45">
        <f t="shared" si="1"/>
        <v>0</v>
      </c>
      <c r="K51" s="43">
        <f t="shared" si="6"/>
        <v>0</v>
      </c>
      <c r="L51" s="45">
        <f t="shared" si="2"/>
        <v>0</v>
      </c>
      <c r="M51" s="44">
        <f t="shared" si="2"/>
        <v>0</v>
      </c>
      <c r="N51" s="44">
        <f t="shared" si="3"/>
        <v>0</v>
      </c>
      <c r="O51" s="44"/>
      <c r="Q51" s="37"/>
    </row>
    <row r="52" spans="1:17" ht="13.5" customHeight="1" x14ac:dyDescent="0.2">
      <c r="A52" s="38">
        <f t="shared" si="4"/>
        <v>35</v>
      </c>
      <c r="B52" s="39" t="s">
        <v>91</v>
      </c>
      <c r="C52" s="40"/>
      <c r="D52" s="41" t="s">
        <v>92</v>
      </c>
      <c r="E52" s="42">
        <v>50000000</v>
      </c>
      <c r="F52" s="43">
        <v>0</v>
      </c>
      <c r="G52" s="43">
        <f t="shared" si="5"/>
        <v>0</v>
      </c>
      <c r="H52" s="42">
        <v>0</v>
      </c>
      <c r="I52" s="44">
        <f t="shared" si="0"/>
        <v>0</v>
      </c>
      <c r="J52" s="45">
        <f t="shared" si="1"/>
        <v>0</v>
      </c>
      <c r="K52" s="43">
        <f t="shared" si="6"/>
        <v>0</v>
      </c>
      <c r="L52" s="45">
        <f t="shared" si="2"/>
        <v>0</v>
      </c>
      <c r="M52" s="44">
        <f t="shared" si="2"/>
        <v>0</v>
      </c>
      <c r="N52" s="44">
        <f t="shared" si="3"/>
        <v>0</v>
      </c>
      <c r="O52" s="44"/>
      <c r="Q52" s="37"/>
    </row>
    <row r="53" spans="1:17" s="36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140592000</v>
      </c>
      <c r="F53" s="33">
        <v>36512500</v>
      </c>
      <c r="G53" s="33">
        <f t="shared" si="5"/>
        <v>3890000</v>
      </c>
      <c r="H53" s="32">
        <v>40402500</v>
      </c>
      <c r="I53" s="34">
        <f t="shared" si="0"/>
        <v>28.737410378968931</v>
      </c>
      <c r="J53" s="35">
        <f t="shared" si="1"/>
        <v>36512500</v>
      </c>
      <c r="K53" s="33">
        <f t="shared" si="6"/>
        <v>3890000</v>
      </c>
      <c r="L53" s="35">
        <f t="shared" si="2"/>
        <v>40402500</v>
      </c>
      <c r="M53" s="34">
        <f t="shared" si="2"/>
        <v>28.737410378968931</v>
      </c>
      <c r="N53" s="34">
        <f t="shared" si="3"/>
        <v>28.737410378968931</v>
      </c>
      <c r="O53" s="34"/>
      <c r="Q53" s="37"/>
    </row>
    <row r="54" spans="1:17" s="12" customFormat="1" ht="24.75" customHeight="1" x14ac:dyDescent="0.2">
      <c r="A54" s="38">
        <f t="shared" si="4"/>
        <v>37</v>
      </c>
      <c r="B54" s="39" t="s">
        <v>95</v>
      </c>
      <c r="C54" s="40"/>
      <c r="D54" s="41" t="s">
        <v>96</v>
      </c>
      <c r="E54" s="42">
        <v>36000000</v>
      </c>
      <c r="F54" s="43">
        <v>30670500</v>
      </c>
      <c r="G54" s="43">
        <f t="shared" si="5"/>
        <v>0</v>
      </c>
      <c r="H54" s="42">
        <v>30670500</v>
      </c>
      <c r="I54" s="44">
        <f t="shared" si="0"/>
        <v>85.19583333333334</v>
      </c>
      <c r="J54" s="45">
        <f t="shared" si="1"/>
        <v>30670500</v>
      </c>
      <c r="K54" s="43">
        <f t="shared" si="6"/>
        <v>0</v>
      </c>
      <c r="L54" s="45">
        <f t="shared" si="2"/>
        <v>30670500</v>
      </c>
      <c r="M54" s="44">
        <f t="shared" si="2"/>
        <v>85.19583333333334</v>
      </c>
      <c r="N54" s="44">
        <f t="shared" si="3"/>
        <v>85.19583333333334</v>
      </c>
      <c r="O54" s="44"/>
      <c r="Q54" s="37"/>
    </row>
    <row r="55" spans="1:17" ht="13.5" customHeight="1" x14ac:dyDescent="0.2">
      <c r="A55" s="38">
        <f t="shared" si="4"/>
        <v>38</v>
      </c>
      <c r="B55" s="39" t="s">
        <v>97</v>
      </c>
      <c r="C55" s="40"/>
      <c r="D55" s="41" t="s">
        <v>98</v>
      </c>
      <c r="E55" s="42">
        <v>12000000</v>
      </c>
      <c r="F55" s="43">
        <v>5592000</v>
      </c>
      <c r="G55" s="43">
        <f t="shared" si="5"/>
        <v>1840000</v>
      </c>
      <c r="H55" s="42">
        <v>7432000</v>
      </c>
      <c r="I55" s="44">
        <f t="shared" si="0"/>
        <v>61.93333333333333</v>
      </c>
      <c r="J55" s="45">
        <f t="shared" si="1"/>
        <v>5592000</v>
      </c>
      <c r="K55" s="43">
        <f t="shared" si="6"/>
        <v>1840000</v>
      </c>
      <c r="L55" s="45">
        <f t="shared" si="2"/>
        <v>7432000</v>
      </c>
      <c r="M55" s="44">
        <f t="shared" si="2"/>
        <v>61.93333333333333</v>
      </c>
      <c r="N55" s="44">
        <f t="shared" si="3"/>
        <v>61.93333333333333</v>
      </c>
      <c r="O55" s="44"/>
      <c r="Q55" s="37"/>
    </row>
    <row r="56" spans="1:17" s="12" customFormat="1" ht="21.75" customHeight="1" x14ac:dyDescent="0.2">
      <c r="A56" s="38">
        <f t="shared" si="4"/>
        <v>39</v>
      </c>
      <c r="B56" s="39" t="s">
        <v>99</v>
      </c>
      <c r="C56" s="40"/>
      <c r="D56" s="41" t="s">
        <v>100</v>
      </c>
      <c r="E56" s="42">
        <v>2492500</v>
      </c>
      <c r="F56" s="43">
        <v>0</v>
      </c>
      <c r="G56" s="43">
        <f t="shared" si="5"/>
        <v>0</v>
      </c>
      <c r="H56" s="42">
        <v>0</v>
      </c>
      <c r="I56" s="44">
        <f t="shared" si="0"/>
        <v>0</v>
      </c>
      <c r="J56" s="45">
        <f t="shared" si="1"/>
        <v>0</v>
      </c>
      <c r="K56" s="43">
        <f t="shared" si="6"/>
        <v>0</v>
      </c>
      <c r="L56" s="45">
        <f t="shared" si="2"/>
        <v>0</v>
      </c>
      <c r="M56" s="44">
        <f t="shared" si="2"/>
        <v>0</v>
      </c>
      <c r="N56" s="44">
        <f t="shared" si="3"/>
        <v>0</v>
      </c>
      <c r="O56" s="44"/>
      <c r="Q56" s="37"/>
    </row>
    <row r="57" spans="1:17" ht="13.5" customHeight="1" x14ac:dyDescent="0.2">
      <c r="A57" s="38">
        <f t="shared" si="4"/>
        <v>40</v>
      </c>
      <c r="B57" s="39" t="s">
        <v>101</v>
      </c>
      <c r="C57" s="40"/>
      <c r="D57" s="41" t="s">
        <v>102</v>
      </c>
      <c r="E57" s="42">
        <v>80000000</v>
      </c>
      <c r="F57" s="43">
        <v>250000</v>
      </c>
      <c r="G57" s="43">
        <f t="shared" si="5"/>
        <v>2050000</v>
      </c>
      <c r="H57" s="42">
        <v>2300000</v>
      </c>
      <c r="I57" s="44">
        <f t="shared" si="0"/>
        <v>2.875</v>
      </c>
      <c r="J57" s="45">
        <f t="shared" si="1"/>
        <v>250000</v>
      </c>
      <c r="K57" s="43">
        <f t="shared" si="6"/>
        <v>2050000</v>
      </c>
      <c r="L57" s="45">
        <f t="shared" si="2"/>
        <v>2300000</v>
      </c>
      <c r="M57" s="44">
        <f t="shared" si="2"/>
        <v>2.875</v>
      </c>
      <c r="N57" s="44">
        <f t="shared" si="3"/>
        <v>2.875</v>
      </c>
      <c r="O57" s="44"/>
      <c r="Q57" s="37"/>
    </row>
    <row r="58" spans="1:17" ht="13.5" customHeight="1" x14ac:dyDescent="0.2">
      <c r="A58" s="38">
        <f t="shared" si="4"/>
        <v>41</v>
      </c>
      <c r="B58" s="39" t="s">
        <v>103</v>
      </c>
      <c r="C58" s="40"/>
      <c r="D58" s="47" t="s">
        <v>104</v>
      </c>
      <c r="E58" s="42">
        <v>10099500</v>
      </c>
      <c r="F58" s="43">
        <v>0</v>
      </c>
      <c r="G58" s="43">
        <f t="shared" si="5"/>
        <v>0</v>
      </c>
      <c r="H58" s="42">
        <v>0</v>
      </c>
      <c r="I58" s="44">
        <f t="shared" si="0"/>
        <v>0</v>
      </c>
      <c r="J58" s="45">
        <f t="shared" si="1"/>
        <v>0</v>
      </c>
      <c r="K58" s="43">
        <f t="shared" si="6"/>
        <v>0</v>
      </c>
      <c r="L58" s="45">
        <f t="shared" si="2"/>
        <v>0</v>
      </c>
      <c r="M58" s="44">
        <f t="shared" si="2"/>
        <v>0</v>
      </c>
      <c r="N58" s="44">
        <f t="shared" si="3"/>
        <v>0</v>
      </c>
      <c r="O58" s="44"/>
      <c r="Q58" s="37"/>
    </row>
    <row r="59" spans="1:17" s="36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109261000</v>
      </c>
      <c r="F59" s="33">
        <v>27158000</v>
      </c>
      <c r="G59" s="33">
        <f t="shared" si="5"/>
        <v>8218000</v>
      </c>
      <c r="H59" s="32">
        <v>35376000</v>
      </c>
      <c r="I59" s="34">
        <f t="shared" si="0"/>
        <v>32.377518053102207</v>
      </c>
      <c r="J59" s="35">
        <f t="shared" si="1"/>
        <v>27158000</v>
      </c>
      <c r="K59" s="33">
        <f t="shared" si="6"/>
        <v>8218000</v>
      </c>
      <c r="L59" s="35">
        <f t="shared" si="2"/>
        <v>35376000</v>
      </c>
      <c r="M59" s="34">
        <f t="shared" si="2"/>
        <v>32.377518053102207</v>
      </c>
      <c r="N59" s="34">
        <f t="shared" si="3"/>
        <v>32.377518053102207</v>
      </c>
      <c r="O59" s="34"/>
      <c r="Q59" s="37"/>
    </row>
    <row r="60" spans="1:17" ht="13.5" customHeight="1" x14ac:dyDescent="0.2">
      <c r="A60" s="38">
        <f t="shared" si="4"/>
        <v>43</v>
      </c>
      <c r="B60" s="39" t="s">
        <v>107</v>
      </c>
      <c r="C60" s="40"/>
      <c r="D60" s="41" t="s">
        <v>108</v>
      </c>
      <c r="E60" s="42">
        <v>63000000</v>
      </c>
      <c r="F60" s="43">
        <v>24873000</v>
      </c>
      <c r="G60" s="43">
        <f t="shared" si="5"/>
        <v>5418000</v>
      </c>
      <c r="H60" s="42">
        <v>30291000</v>
      </c>
      <c r="I60" s="44">
        <f t="shared" si="0"/>
        <v>48.080952380952382</v>
      </c>
      <c r="J60" s="45">
        <f t="shared" si="1"/>
        <v>24873000</v>
      </c>
      <c r="K60" s="43">
        <f t="shared" si="6"/>
        <v>5418000</v>
      </c>
      <c r="L60" s="45">
        <f t="shared" si="2"/>
        <v>30291000</v>
      </c>
      <c r="M60" s="44">
        <f t="shared" si="2"/>
        <v>48.080952380952382</v>
      </c>
      <c r="N60" s="44">
        <f t="shared" si="3"/>
        <v>48.080952380952382</v>
      </c>
      <c r="O60" s="44"/>
      <c r="Q60" s="37"/>
    </row>
    <row r="61" spans="1:17" s="12" customFormat="1" ht="23.25" customHeight="1" x14ac:dyDescent="0.2">
      <c r="A61" s="38">
        <f t="shared" si="4"/>
        <v>44</v>
      </c>
      <c r="B61" s="39" t="s">
        <v>109</v>
      </c>
      <c r="C61" s="40"/>
      <c r="D61" s="41" t="s">
        <v>110</v>
      </c>
      <c r="E61" s="42">
        <v>0</v>
      </c>
      <c r="F61" s="43">
        <v>0</v>
      </c>
      <c r="G61" s="43">
        <f t="shared" si="5"/>
        <v>0</v>
      </c>
      <c r="H61" s="42">
        <v>0</v>
      </c>
      <c r="I61" s="44">
        <v>0</v>
      </c>
      <c r="J61" s="45">
        <f t="shared" si="1"/>
        <v>0</v>
      </c>
      <c r="K61" s="43">
        <f t="shared" si="6"/>
        <v>0</v>
      </c>
      <c r="L61" s="45">
        <f t="shared" si="2"/>
        <v>0</v>
      </c>
      <c r="M61" s="44">
        <f t="shared" si="2"/>
        <v>0</v>
      </c>
      <c r="N61" s="44">
        <f t="shared" si="3"/>
        <v>0</v>
      </c>
      <c r="O61" s="44"/>
      <c r="Q61" s="37"/>
    </row>
    <row r="62" spans="1:17" ht="13.5" customHeight="1" x14ac:dyDescent="0.2">
      <c r="A62" s="38">
        <f t="shared" si="4"/>
        <v>45</v>
      </c>
      <c r="B62" s="39" t="s">
        <v>111</v>
      </c>
      <c r="C62" s="40"/>
      <c r="D62" s="41" t="s">
        <v>112</v>
      </c>
      <c r="E62" s="42">
        <v>15000000</v>
      </c>
      <c r="F62" s="43">
        <v>0</v>
      </c>
      <c r="G62" s="43">
        <f t="shared" si="5"/>
        <v>850000</v>
      </c>
      <c r="H62" s="42">
        <v>850000</v>
      </c>
      <c r="I62" s="44">
        <f t="shared" si="0"/>
        <v>5.6666666666666661</v>
      </c>
      <c r="J62" s="45">
        <f t="shared" si="1"/>
        <v>0</v>
      </c>
      <c r="K62" s="43">
        <f t="shared" si="6"/>
        <v>850000</v>
      </c>
      <c r="L62" s="45">
        <f t="shared" si="2"/>
        <v>850000</v>
      </c>
      <c r="M62" s="44">
        <f t="shared" si="2"/>
        <v>5.6666666666666661</v>
      </c>
      <c r="N62" s="44">
        <f t="shared" si="3"/>
        <v>5.6666666666666661</v>
      </c>
      <c r="O62" s="44"/>
      <c r="Q62" s="37"/>
    </row>
    <row r="63" spans="1:17" ht="13.5" customHeight="1" x14ac:dyDescent="0.2">
      <c r="A63" s="38">
        <f t="shared" si="4"/>
        <v>46</v>
      </c>
      <c r="B63" s="39" t="s">
        <v>113</v>
      </c>
      <c r="C63" s="40"/>
      <c r="D63" s="41" t="s">
        <v>114</v>
      </c>
      <c r="E63" s="42">
        <v>0</v>
      </c>
      <c r="F63" s="43">
        <v>0</v>
      </c>
      <c r="G63" s="43">
        <f t="shared" si="5"/>
        <v>0</v>
      </c>
      <c r="H63" s="42">
        <v>0</v>
      </c>
      <c r="I63" s="44">
        <v>0</v>
      </c>
      <c r="J63" s="45">
        <f t="shared" si="1"/>
        <v>0</v>
      </c>
      <c r="K63" s="43">
        <f t="shared" si="6"/>
        <v>0</v>
      </c>
      <c r="L63" s="45">
        <f t="shared" si="2"/>
        <v>0</v>
      </c>
      <c r="M63" s="44">
        <f t="shared" si="2"/>
        <v>0</v>
      </c>
      <c r="N63" s="44">
        <f t="shared" si="3"/>
        <v>0</v>
      </c>
      <c r="O63" s="44"/>
      <c r="Q63" s="37"/>
    </row>
    <row r="64" spans="1:17" ht="13.5" customHeight="1" x14ac:dyDescent="0.2">
      <c r="A64" s="38">
        <f t="shared" si="4"/>
        <v>47</v>
      </c>
      <c r="B64" s="39" t="s">
        <v>115</v>
      </c>
      <c r="C64" s="40"/>
      <c r="D64" s="41" t="s">
        <v>116</v>
      </c>
      <c r="E64" s="42">
        <v>0</v>
      </c>
      <c r="F64" s="43">
        <v>0</v>
      </c>
      <c r="G64" s="43">
        <f t="shared" si="5"/>
        <v>0</v>
      </c>
      <c r="H64" s="42">
        <v>0</v>
      </c>
      <c r="I64" s="44">
        <v>0</v>
      </c>
      <c r="J64" s="45">
        <f t="shared" si="1"/>
        <v>0</v>
      </c>
      <c r="K64" s="43">
        <f t="shared" si="6"/>
        <v>0</v>
      </c>
      <c r="L64" s="45">
        <f t="shared" si="2"/>
        <v>0</v>
      </c>
      <c r="M64" s="44">
        <f t="shared" si="2"/>
        <v>0</v>
      </c>
      <c r="N64" s="44">
        <f t="shared" si="3"/>
        <v>0</v>
      </c>
      <c r="O64" s="44"/>
      <c r="Q64" s="37"/>
    </row>
    <row r="65" spans="1:17" ht="13.5" customHeight="1" x14ac:dyDescent="0.2">
      <c r="A65" s="38">
        <f t="shared" si="4"/>
        <v>48</v>
      </c>
      <c r="B65" s="39" t="s">
        <v>117</v>
      </c>
      <c r="C65" s="40"/>
      <c r="D65" s="41" t="s">
        <v>118</v>
      </c>
      <c r="E65" s="42">
        <v>15000000</v>
      </c>
      <c r="F65" s="43">
        <v>0</v>
      </c>
      <c r="G65" s="43">
        <f t="shared" si="5"/>
        <v>1950000</v>
      </c>
      <c r="H65" s="42">
        <v>1950000</v>
      </c>
      <c r="I65" s="44">
        <f t="shared" si="0"/>
        <v>13</v>
      </c>
      <c r="J65" s="45">
        <f t="shared" si="1"/>
        <v>0</v>
      </c>
      <c r="K65" s="43">
        <f t="shared" si="6"/>
        <v>1950000</v>
      </c>
      <c r="L65" s="45">
        <f t="shared" si="2"/>
        <v>1950000</v>
      </c>
      <c r="M65" s="44">
        <f t="shared" si="2"/>
        <v>13</v>
      </c>
      <c r="N65" s="44">
        <f t="shared" si="3"/>
        <v>13</v>
      </c>
      <c r="O65" s="44"/>
      <c r="Q65" s="37"/>
    </row>
    <row r="66" spans="1:17" ht="13.5" customHeight="1" x14ac:dyDescent="0.2">
      <c r="A66" s="38">
        <f t="shared" si="4"/>
        <v>49</v>
      </c>
      <c r="B66" s="39" t="s">
        <v>119</v>
      </c>
      <c r="C66" s="40"/>
      <c r="D66" s="41" t="s">
        <v>120</v>
      </c>
      <c r="E66" s="42">
        <v>0</v>
      </c>
      <c r="F66" s="43">
        <v>0</v>
      </c>
      <c r="G66" s="43">
        <f t="shared" si="5"/>
        <v>0</v>
      </c>
      <c r="H66" s="42">
        <v>0</v>
      </c>
      <c r="I66" s="44">
        <v>0</v>
      </c>
      <c r="J66" s="45">
        <f t="shared" si="1"/>
        <v>0</v>
      </c>
      <c r="K66" s="43">
        <f t="shared" si="6"/>
        <v>0</v>
      </c>
      <c r="L66" s="45">
        <f t="shared" si="2"/>
        <v>0</v>
      </c>
      <c r="M66" s="44">
        <f t="shared" si="2"/>
        <v>0</v>
      </c>
      <c r="N66" s="44">
        <f t="shared" si="3"/>
        <v>0</v>
      </c>
      <c r="O66" s="44"/>
      <c r="Q66" s="37"/>
    </row>
    <row r="67" spans="1:17" ht="13.5" customHeight="1" x14ac:dyDescent="0.2">
      <c r="A67" s="38">
        <f t="shared" si="4"/>
        <v>50</v>
      </c>
      <c r="B67" s="39" t="s">
        <v>121</v>
      </c>
      <c r="C67" s="40"/>
      <c r="D67" s="41" t="s">
        <v>122</v>
      </c>
      <c r="E67" s="42">
        <v>0</v>
      </c>
      <c r="F67" s="43">
        <v>0</v>
      </c>
      <c r="G67" s="43">
        <f t="shared" si="5"/>
        <v>0</v>
      </c>
      <c r="H67" s="42">
        <v>0</v>
      </c>
      <c r="I67" s="44">
        <v>0</v>
      </c>
      <c r="J67" s="45">
        <f t="shared" si="1"/>
        <v>0</v>
      </c>
      <c r="K67" s="43">
        <f t="shared" si="6"/>
        <v>0</v>
      </c>
      <c r="L67" s="45">
        <f t="shared" si="2"/>
        <v>0</v>
      </c>
      <c r="M67" s="44">
        <f t="shared" si="2"/>
        <v>0</v>
      </c>
      <c r="N67" s="44">
        <f t="shared" si="3"/>
        <v>0</v>
      </c>
      <c r="O67" s="44"/>
      <c r="Q67" s="37"/>
    </row>
    <row r="68" spans="1:17" ht="13.5" customHeight="1" x14ac:dyDescent="0.2">
      <c r="A68" s="38">
        <f t="shared" si="4"/>
        <v>51</v>
      </c>
      <c r="B68" s="39" t="s">
        <v>123</v>
      </c>
      <c r="C68" s="40"/>
      <c r="D68" s="41" t="s">
        <v>124</v>
      </c>
      <c r="E68" s="42">
        <v>16261000</v>
      </c>
      <c r="F68" s="43">
        <v>2285000</v>
      </c>
      <c r="G68" s="43">
        <f t="shared" si="5"/>
        <v>0</v>
      </c>
      <c r="H68" s="42">
        <v>2285000</v>
      </c>
      <c r="I68" s="44">
        <f t="shared" si="0"/>
        <v>14.052026320644487</v>
      </c>
      <c r="J68" s="45">
        <f t="shared" si="1"/>
        <v>2285000</v>
      </c>
      <c r="K68" s="43">
        <f t="shared" si="6"/>
        <v>0</v>
      </c>
      <c r="L68" s="45">
        <f t="shared" si="2"/>
        <v>2285000</v>
      </c>
      <c r="M68" s="44">
        <f t="shared" si="2"/>
        <v>14.052026320644487</v>
      </c>
      <c r="N68" s="44">
        <f t="shared" si="3"/>
        <v>14.052026320644487</v>
      </c>
      <c r="O68" s="44"/>
      <c r="Q68" s="37"/>
    </row>
    <row r="69" spans="1:17" s="36" customFormat="1" ht="16.5" customHeight="1" x14ac:dyDescent="0.2">
      <c r="A69" s="48" t="s">
        <v>125</v>
      </c>
      <c r="B69" s="49"/>
      <c r="C69" s="49"/>
      <c r="D69" s="49"/>
      <c r="E69" s="32">
        <v>1505818000</v>
      </c>
      <c r="F69" s="33">
        <f>F59+F53+F50+F44+F37+F34+F28+F18</f>
        <v>539713475</v>
      </c>
      <c r="G69" s="33">
        <f t="shared" ref="G69:L69" si="7">G59+G53+G50+G44+G37+G34+G28+G18</f>
        <v>201338073</v>
      </c>
      <c r="H69" s="32">
        <v>741051548</v>
      </c>
      <c r="I69" s="34">
        <f t="shared" si="0"/>
        <v>49.212557427258808</v>
      </c>
      <c r="J69" s="33">
        <f t="shared" si="7"/>
        <v>539713475</v>
      </c>
      <c r="K69" s="35">
        <f t="shared" si="7"/>
        <v>201338073</v>
      </c>
      <c r="L69" s="33">
        <f t="shared" si="7"/>
        <v>741051548</v>
      </c>
      <c r="M69" s="34">
        <f t="shared" si="2"/>
        <v>49.212557427258808</v>
      </c>
      <c r="N69" s="34">
        <f>M69</f>
        <v>49.212557427258808</v>
      </c>
      <c r="O69" s="34"/>
      <c r="Q69" s="37"/>
    </row>
    <row r="70" spans="1:17" ht="15" customHeight="1" x14ac:dyDescent="0.2"/>
    <row r="71" spans="1:17" ht="15" customHeight="1" x14ac:dyDescent="0.25">
      <c r="I71" s="50" t="s">
        <v>126</v>
      </c>
      <c r="K71" s="51"/>
      <c r="L71" s="51"/>
    </row>
    <row r="72" spans="1:17" ht="13.5" customHeight="1" x14ac:dyDescent="0.2">
      <c r="F72" s="52"/>
      <c r="I72" s="53" t="s">
        <v>127</v>
      </c>
      <c r="K72" s="51"/>
      <c r="L72" s="51"/>
    </row>
    <row r="73" spans="1:17" ht="13.5" customHeight="1" x14ac:dyDescent="0.2">
      <c r="F73" s="52"/>
      <c r="I73" s="53" t="s">
        <v>128</v>
      </c>
      <c r="K73" s="51"/>
      <c r="L73" s="51"/>
    </row>
    <row r="74" spans="1:17" ht="15" x14ac:dyDescent="0.2">
      <c r="I74" s="54"/>
      <c r="K74" s="51"/>
      <c r="L74" s="51"/>
    </row>
    <row r="75" spans="1:17" ht="15" x14ac:dyDescent="0.2">
      <c r="I75" s="54"/>
      <c r="K75" s="51"/>
      <c r="L75" s="51"/>
    </row>
    <row r="76" spans="1:17" ht="15" x14ac:dyDescent="0.2">
      <c r="I76" s="54"/>
      <c r="K76" s="51"/>
      <c r="L76" s="51"/>
    </row>
    <row r="77" spans="1:17" ht="15" x14ac:dyDescent="0.2">
      <c r="I77" s="55" t="s">
        <v>129</v>
      </c>
      <c r="K77" s="51"/>
      <c r="L77" s="51"/>
    </row>
    <row r="78" spans="1:17" ht="15" x14ac:dyDescent="0.2">
      <c r="I78" s="56" t="s">
        <v>130</v>
      </c>
      <c r="K78" s="51"/>
      <c r="L78" s="51"/>
    </row>
    <row r="79" spans="1:17" ht="15" x14ac:dyDescent="0.2">
      <c r="I79" s="56" t="s">
        <v>131</v>
      </c>
      <c r="K79" s="51"/>
      <c r="L79" s="51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10000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2022-10-10T05:32:52Z</dcterms:created>
  <dcterms:modified xsi:type="dcterms:W3CDTF">2022-10-10T05:32:59Z</dcterms:modified>
</cp:coreProperties>
</file>