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BP3AKB" sheetId="1" r:id="rId1"/>
  </sheets>
  <calcPr calcId="144525"/>
</workbook>
</file>

<file path=xl/calcChain.xml><?xml version="1.0" encoding="utf-8"?>
<calcChain xmlns="http://schemas.openxmlformats.org/spreadsheetml/2006/main">
  <c r="K117" i="1" l="1"/>
  <c r="K120" i="1"/>
  <c r="F120" i="1"/>
  <c r="F117" i="1" s="1"/>
  <c r="K65" i="1"/>
  <c r="K74" i="1"/>
  <c r="K40" i="1"/>
  <c r="K49" i="1"/>
  <c r="K114" i="1"/>
  <c r="F114" i="1"/>
  <c r="K108" i="1"/>
  <c r="F108" i="1"/>
  <c r="K102" i="1"/>
  <c r="F102" i="1"/>
  <c r="K98" i="1"/>
  <c r="F98" i="1"/>
  <c r="K89" i="1"/>
  <c r="F89" i="1"/>
  <c r="F74" i="1"/>
  <c r="F65" i="1"/>
  <c r="F49" i="1"/>
  <c r="F40" i="1"/>
  <c r="K37" i="1"/>
  <c r="F37" i="1"/>
  <c r="K34" i="1"/>
  <c r="F34" i="1"/>
  <c r="K27" i="1"/>
  <c r="F27" i="1"/>
  <c r="K14" i="1"/>
  <c r="F14" i="1"/>
  <c r="K10" i="1" l="1"/>
  <c r="K88" i="1"/>
  <c r="K13" i="1"/>
  <c r="F88" i="1"/>
  <c r="F13" i="1"/>
  <c r="K9" i="1" l="1"/>
  <c r="F10" i="1"/>
  <c r="F9" i="1" s="1"/>
</calcChain>
</file>

<file path=xl/sharedStrings.xml><?xml version="1.0" encoding="utf-8"?>
<sst xmlns="http://schemas.openxmlformats.org/spreadsheetml/2006/main" count="793" uniqueCount="312">
  <si>
    <t>SKPD :</t>
  </si>
  <si>
    <t>Badan Pemberdayaan Perempuan Perlindungan Anak dan KB</t>
  </si>
  <si>
    <t>NO.</t>
  </si>
  <si>
    <t>URUSAN/PROGRAM/KEGIATAN</t>
  </si>
  <si>
    <t>Penetapan</t>
  </si>
  <si>
    <t>Keterangan</t>
  </si>
  <si>
    <t>Target</t>
  </si>
  <si>
    <t xml:space="preserve">VOLUME </t>
  </si>
  <si>
    <t>LOKASI</t>
  </si>
  <si>
    <t>PAGU INDIKATIF</t>
  </si>
  <si>
    <t>SUMBER DANA</t>
  </si>
  <si>
    <t xml:space="preserve">Capaian </t>
  </si>
  <si>
    <t>SATUAN</t>
  </si>
  <si>
    <t>TA. 2017</t>
  </si>
  <si>
    <t>(Rp.)</t>
  </si>
  <si>
    <t>Kinerja</t>
  </si>
  <si>
    <t>1</t>
  </si>
  <si>
    <t>Urusan Wajib</t>
  </si>
  <si>
    <t>BELANJA LANGSUNG</t>
  </si>
  <si>
    <t>BELANJA TIDAK LANGSUNG</t>
  </si>
  <si>
    <t>1.11</t>
  </si>
  <si>
    <t>Pemberdayaan Perempuan dan Perlindungan Anak</t>
  </si>
  <si>
    <t>1.11.01</t>
  </si>
  <si>
    <t>01</t>
  </si>
  <si>
    <t>Program Pelayanan Administrasi Perkantoran</t>
  </si>
  <si>
    <t>Penyediaan jasa surat menyurat</t>
  </si>
  <si>
    <t>Surat masuk dan surat keluar terkelola</t>
  </si>
  <si>
    <t>6,000 surat</t>
  </si>
  <si>
    <t>kabupaten</t>
  </si>
  <si>
    <t>APBD II</t>
  </si>
  <si>
    <t>02</t>
  </si>
  <si>
    <t>Penyediaan jasa komunikasi, sumber daya air dan listrik</t>
  </si>
  <si>
    <t>Terlaksananya penyediaan jasa komunikasi listrik dan air</t>
  </si>
  <si>
    <t>4 rekening</t>
  </si>
  <si>
    <t>08</t>
  </si>
  <si>
    <t>Penyediaan jasa kebersihan kantor</t>
  </si>
  <si>
    <t>terlaksananya penyediaan jasa kebersihan kantor</t>
  </si>
  <si>
    <t>22 macam</t>
  </si>
  <si>
    <t>xx</t>
  </si>
  <si>
    <t>Penyediaan jasa keamanan kantor (penjaga malam)</t>
  </si>
  <si>
    <t>Keamanan kantor terjamin</t>
  </si>
  <si>
    <t>2 orang</t>
  </si>
  <si>
    <t>10</t>
  </si>
  <si>
    <t>Penyediaan alat tulis kantor</t>
  </si>
  <si>
    <t>terlaksananya pengadaan ATK</t>
  </si>
  <si>
    <t xml:space="preserve">12 bulan </t>
  </si>
  <si>
    <t>11</t>
  </si>
  <si>
    <t>Penyediaan barang cetakan dan penggandaan</t>
  </si>
  <si>
    <t>Terlaksanany pengadaan barang cetakan dan penggandaan</t>
  </si>
  <si>
    <t>125,000 lbr</t>
  </si>
  <si>
    <t>12</t>
  </si>
  <si>
    <t>Penyediaan komponen instalasi listrik/penerangan bangunan kantor</t>
  </si>
  <si>
    <t>terlaksananya pengadaan komponen instalasi listrik</t>
  </si>
  <si>
    <t>12 macam</t>
  </si>
  <si>
    <t>15</t>
  </si>
  <si>
    <t>Penyediaan bahan bacaan dan peraturan perundang-undangan</t>
  </si>
  <si>
    <t>Terlaksananya pengadaan bahan bacaan dan peraturan per UU ngan</t>
  </si>
  <si>
    <t>Kabupaten</t>
  </si>
  <si>
    <t>16</t>
  </si>
  <si>
    <t>Penyediaan bahan logistik kantor</t>
  </si>
  <si>
    <t>Terlaksananya pengadaan bahan logistik kantor</t>
  </si>
  <si>
    <t>17</t>
  </si>
  <si>
    <t>Penyediaan makanan dan minuman</t>
  </si>
  <si>
    <t>Terlaksananya penyediaan makan dan minuman</t>
  </si>
  <si>
    <t>18</t>
  </si>
  <si>
    <t>Rapat-rapat koordinasi dan konsultasi ke dalam/luar daerah</t>
  </si>
  <si>
    <t>Tercapainya target pelaksanaaan program</t>
  </si>
  <si>
    <t>Program Peningkatan Sarana dan Prasarana Aparatur</t>
  </si>
  <si>
    <t>07</t>
  </si>
  <si>
    <t>Pengadaan perlengkapan gedung kantor</t>
  </si>
  <si>
    <t>Tersedianya perlengkapan gedung kantor</t>
  </si>
  <si>
    <t>12 jenis</t>
  </si>
  <si>
    <t>Pengadaan mebeleur</t>
  </si>
  <si>
    <t>Tersedianya mebeleur</t>
  </si>
  <si>
    <t>22</t>
  </si>
  <si>
    <t>Pemeliharaan rutin/berkala gedung kantor</t>
  </si>
  <si>
    <t>terlaksananya pemeliharaan rutin berkala gedung kantor</t>
  </si>
  <si>
    <t xml:space="preserve">1 tahun </t>
  </si>
  <si>
    <t>24</t>
  </si>
  <si>
    <t>Pemeliharaan rutin/berkala kendaraan dinas/operasional</t>
  </si>
  <si>
    <t>Terlaksananya pemeliharaan rutin kendaraan dinas</t>
  </si>
  <si>
    <t>28</t>
  </si>
  <si>
    <t>Pemeliharaan rutin/berkala peralatan gedung kantor</t>
  </si>
  <si>
    <t>Terlaksanya pemeliharaan rutin berkala peraltan kantor</t>
  </si>
  <si>
    <t>05</t>
  </si>
  <si>
    <t>Program Peningkatan Kapasitas Sumber Daya Aparatur</t>
  </si>
  <si>
    <t>Pendidikan dan pelatihan formal</t>
  </si>
  <si>
    <t>Terlaksananya kegiatan peningkatan kinerja aparatur</t>
  </si>
  <si>
    <t>104 orang</t>
  </si>
  <si>
    <t>06</t>
  </si>
  <si>
    <t>Program peningkatan pengembangan sistem pelaporan capaian kinerja dan keuangan</t>
  </si>
  <si>
    <t>Penyusunan laporan capaian kinerja dan ikhtisar realisasi kinerja SKPD</t>
  </si>
  <si>
    <t>Terlaksananya penyusunan laporan capaian kinerja dan ikhtisar realisasi kinerja SKPD</t>
  </si>
  <si>
    <t>Program keserasian Kebijakan Peningkatan Kualitas Anak dan Perempuan</t>
  </si>
  <si>
    <t>workshop hak dan anak</t>
  </si>
  <si>
    <t>Terlaksananya kegiatan workshop hak anak</t>
  </si>
  <si>
    <t>100 orang</t>
  </si>
  <si>
    <t>Operasional forum anak kabupaten</t>
  </si>
  <si>
    <t>Terlaksananya kegiata forum anak</t>
  </si>
  <si>
    <t>Opoerasional POKJA PUG Kabupaten Karanganyar</t>
  </si>
  <si>
    <t>terlaksananya kegiatan pokja PUG</t>
  </si>
  <si>
    <t>Operasional gugus tugas kabupaten layak anak</t>
  </si>
  <si>
    <t>Terlaksananya kegiatan gugus tugas kabupaten layak anak</t>
  </si>
  <si>
    <t>38 orang</t>
  </si>
  <si>
    <t>09</t>
  </si>
  <si>
    <t>1 kegiatan</t>
  </si>
  <si>
    <t>Kelompok rentan (IRT ODHA), masyarakat pembuat kebijakan/pemerintah</t>
  </si>
  <si>
    <t>Program Peningkatan Kualitas Hidup dan Perlindungan Perempuan</t>
  </si>
  <si>
    <t>03</t>
  </si>
  <si>
    <t>Penyusunan sistem perlindungan bagi perempuan</t>
  </si>
  <si>
    <t>Terlaksananya penyusunan sistem perlindungan bagi perempuan</t>
  </si>
  <si>
    <t>Fasilitasi upaya perlindungan perempuan terhadap tindak kekerasan</t>
  </si>
  <si>
    <t>Tertanganinya korban kekerasan terhadap  tindak kekerasan</t>
  </si>
  <si>
    <t>55 kasus</t>
  </si>
  <si>
    <t>Sosialisasi KDRT</t>
  </si>
  <si>
    <t>Terlaksananya kegiatan sosialisasi KDRT</t>
  </si>
  <si>
    <t>80 Orang</t>
  </si>
  <si>
    <t>KIE Pasca Kelahiran Tentang Kesehatan Ibu dan Anak</t>
  </si>
  <si>
    <t>Terlaksanany akegiatan KIE</t>
  </si>
  <si>
    <t>120 orang</t>
  </si>
  <si>
    <t>Pengembangan dan pembinan forum kesejahteraan dan perlindungan anak (FKPA)</t>
  </si>
  <si>
    <t>terlaksananya pengembangan FKPA</t>
  </si>
  <si>
    <t>90 anak</t>
  </si>
  <si>
    <t>Penguatan program perencanaan persalinan dan pencegahan komplikasi (P4K)</t>
  </si>
  <si>
    <t xml:space="preserve">Terlaksananya penguatan program perencanaan </t>
  </si>
  <si>
    <t xml:space="preserve">75 peserta </t>
  </si>
  <si>
    <t>19</t>
  </si>
  <si>
    <t>Sosialisasi Undang-Undang Perlindungan Anak</t>
  </si>
  <si>
    <t>Terlaksananya Sosialisasi Undang-Undang Perlindungan Anak</t>
  </si>
  <si>
    <t xml:space="preserve">100 peserta </t>
  </si>
  <si>
    <t xml:space="preserve"> Korban kekerasan berbasis gender dan trafficking</t>
  </si>
  <si>
    <t>Program peningkatan peran serta dan kesetaraan jender dalam pembangunan</t>
  </si>
  <si>
    <t>Kegiatan pembinaan organisasi perempuan</t>
  </si>
  <si>
    <t>Meningkatnya peran perempuan dalam pembangunan</t>
  </si>
  <si>
    <t>Program penguatan kelembagaan pengarusutamaan gender dan anak</t>
  </si>
  <si>
    <t>Workshop peningkatan peran perempuan dalam pengambilan keputusan</t>
  </si>
  <si>
    <t>Meningkatnya peran perempuan dalam pengambilan keputusan</t>
  </si>
  <si>
    <t>60 orang</t>
  </si>
  <si>
    <t>04</t>
  </si>
  <si>
    <t>1.12</t>
  </si>
  <si>
    <t>Keluarga Berencana dan Keluarga Sejahtera</t>
  </si>
  <si>
    <t>Program Keluarga Berencana</t>
  </si>
  <si>
    <t>Penyediaan pelayanan KB dan Alat kontrasepsi bagi Keluarga Miskin</t>
  </si>
  <si>
    <t>Meningkatnya PUS menjadi peserta KB aktif</t>
  </si>
  <si>
    <t xml:space="preserve">80.20 % </t>
  </si>
  <si>
    <t>Kabupaten/ Kecamatan</t>
  </si>
  <si>
    <t>Pelayanan KIE</t>
  </si>
  <si>
    <t>Sasaran peserta KB baru tercapai</t>
  </si>
  <si>
    <t xml:space="preserve">22.150 PB </t>
  </si>
  <si>
    <t>Pembinaan Keluarga Berencana</t>
  </si>
  <si>
    <t>Penyusunan PAK bagi jabatan fungsional</t>
  </si>
  <si>
    <t>4 kegiatan</t>
  </si>
  <si>
    <t>Operasional tim pengembangan program Kependudukan dan KB (KKB)</t>
  </si>
  <si>
    <t>Terlaksananya kegiatan Tim Pengembangan program KB dan koalisi kependudukan dan KB</t>
  </si>
  <si>
    <t>5 kegiatan</t>
  </si>
  <si>
    <t xml:space="preserve">Kabupaten </t>
  </si>
  <si>
    <t>Peningkatan partisipasi pria dalam Program KB</t>
  </si>
  <si>
    <t>Meningkatnya peran pria dalam ber KB</t>
  </si>
  <si>
    <t>18 kegiatan</t>
  </si>
  <si>
    <t>Pengadaan sarana, prasarana phisik pelayanan KB</t>
  </si>
  <si>
    <t>DAK</t>
  </si>
  <si>
    <t>Biaya Operasional Keluarga Berencana</t>
  </si>
  <si>
    <t>Program pelayanan kontrasepsi</t>
  </si>
  <si>
    <t>Pelayanan pemasangan kontrasepsi KB</t>
  </si>
  <si>
    <t>Meningkatnya PUS menjadi peserta KB baru</t>
  </si>
  <si>
    <t>Penyaluran dan pengiriman alat kontrasepsi KB</t>
  </si>
  <si>
    <t>Terlaksananya penyaluran alat kontrasepsi</t>
  </si>
  <si>
    <t>Program pembinaan peran serta masyarakat dalam pelayanan KB/KR yang mandiri</t>
  </si>
  <si>
    <t>Operasional kelompok masyarakat peduli KB</t>
  </si>
  <si>
    <t>Meningkatnya pengelola IMP terhadap rogram KB</t>
  </si>
  <si>
    <t xml:space="preserve">1763 orang </t>
  </si>
  <si>
    <t>Kabupaten, kecamatan</t>
  </si>
  <si>
    <t>Koordinasi pengelolaan program</t>
  </si>
  <si>
    <t>Terlaksananya rapat koordinasi pengelolaan program</t>
  </si>
  <si>
    <t>Kabupaten, kec., desa/kel</t>
  </si>
  <si>
    <t>Pemberdayaan ekonomi keluarga</t>
  </si>
  <si>
    <t>Terlaksananaya Pelatihan kelompok UPPKS</t>
  </si>
  <si>
    <t xml:space="preserve">136 peserta </t>
  </si>
  <si>
    <t>Pengelolaan data dan informasi KB</t>
  </si>
  <si>
    <t>Terlaksananya updating data keluarga</t>
  </si>
  <si>
    <t xml:space="preserve">6,438 bulan </t>
  </si>
  <si>
    <t>20</t>
  </si>
  <si>
    <t>Program pengembangan pusat pelayanan informasi dan konseling KRR</t>
  </si>
  <si>
    <t>Advokasi dan KIE tentang KRR</t>
  </si>
  <si>
    <t>Terlaksananya advokasi dan KIE-KRR</t>
  </si>
  <si>
    <t>Orientasi dan bintek, pengelola PIK-KRR</t>
  </si>
  <si>
    <t>Terlaksanya orientasi bintek PIK-KRR</t>
  </si>
  <si>
    <t xml:space="preserve">60 peserta </t>
  </si>
  <si>
    <t>Program pengembangan bahan informasi tentang pengasuhan dan pembinaan tumbuh kembang anak</t>
  </si>
  <si>
    <t>Sosialisasi dan Pembinaan Tumbuh Kembang Anak</t>
  </si>
  <si>
    <t>Terlaksananya Sosialisasi dan pembinaan tumbuh kembang anak</t>
  </si>
  <si>
    <t xml:space="preserve">34 peserta </t>
  </si>
  <si>
    <t>23</t>
  </si>
  <si>
    <t>Program penyiapan tenaga pedamping kelompok bina keluarga</t>
  </si>
  <si>
    <t>KEPALA</t>
  </si>
  <si>
    <t xml:space="preserve"> </t>
  </si>
  <si>
    <t>Dra. ANY INDRIHASTUTI, MM</t>
  </si>
  <si>
    <t>Pembina Utama Muda</t>
  </si>
  <si>
    <t>NIP : 19611015 198503 2 008</t>
  </si>
  <si>
    <t>8 mobil 92 spd motor</t>
  </si>
  <si>
    <t>Karanganyar, 6 Februari 2016</t>
  </si>
  <si>
    <t>Kelompok Sasaran</t>
  </si>
  <si>
    <t>Sosialisasi dan advokasi kebijakan penghapusan bukta aksara perempuan</t>
  </si>
  <si>
    <t>Terlaksananya Sosialisasi dan advokasi kebijakan penghapusan bukta aksara perempuan</t>
  </si>
  <si>
    <t>Monitoring evaluasi dan pelaporan peningkatan kualitas hidup dan perlindungan anak dan perempuan</t>
  </si>
  <si>
    <t>Terlaksananya Monitoring evaluasi dan pelaporan peningkatan kualitas hidup dan perlindungan anak dan perempuan</t>
  </si>
  <si>
    <t>Kelompok kerja operasional Posyandu</t>
  </si>
  <si>
    <t>Terlaksananya Kelompok kerja operasional Posyandu</t>
  </si>
  <si>
    <t>176 orang</t>
  </si>
  <si>
    <t>Peringatan hari anak nasional</t>
  </si>
  <si>
    <t>Terlaksananya Peringatan hari anak nasional</t>
  </si>
  <si>
    <t>Sosialisasi dan advokasi kebijakan perlindungan tenaga kerja perempuan</t>
  </si>
  <si>
    <t>Terlaksananya Sosialisasi dan advokasi kebijakan perlindungan tenaga kerja perempuan</t>
  </si>
  <si>
    <t>Pelatihan pelayanan dan pendampingan korban kekerasan bagi perempuan dan anak</t>
  </si>
  <si>
    <t>Terlaksananya Pelatihan pelayanan dan pendampingan korban kekerasan bagi perempuan dan anak</t>
  </si>
  <si>
    <t>Pelatihan usaha bagi perempuan miskin</t>
  </si>
  <si>
    <t>Terlaksananya Pelatihan usaha bagi perempuan miskin</t>
  </si>
  <si>
    <t>perempuan miskin</t>
  </si>
  <si>
    <t>Monitoring evaluasi dan pelaporan keserasian kebijakan peningkatan kualitas anak dan perempuan</t>
  </si>
  <si>
    <t>Terlaksananya Monitoring evaluasi dan pelaporan keserasian kebijakan peningkatan kualitas anak dan perempuan</t>
  </si>
  <si>
    <t>Pelaksana program</t>
  </si>
  <si>
    <t>Pelatihan/sosialisasi dan advokasi PUG bagi perangkat kec/des/kel dan karyawati</t>
  </si>
  <si>
    <t>Sosialisasi / Pelatihan PUG bagi Toga/Toma</t>
  </si>
  <si>
    <t>perangkat des/kel/kec dan karyawan</t>
  </si>
  <si>
    <t>Toga/Toma</t>
  </si>
  <si>
    <t>Fasilitasi pengembangan pusat pelayanan terpadu pemberdayaan perempuan</t>
  </si>
  <si>
    <t>Terlaksananya Fasilitasi pengembangan pusat pelayanan terpadu pemberdayaan perempuan</t>
  </si>
  <si>
    <t>57 orang</t>
  </si>
  <si>
    <t>Pemetaan potensi organisasi dan lembaga masyarakat yang berperan dalam pemberdayaan perempuan dan anak</t>
  </si>
  <si>
    <t>Terlaksananya Pemetaan potensi organisasi dan lembaga masyarakat yang berperan dalam pemberdayaan perempuan dan anak</t>
  </si>
  <si>
    <t>Peningkatan kapasitas dan jaringan kelembagaan pemberdayaan perempuan dan anak</t>
  </si>
  <si>
    <t>Terlaksananya Peningkatan kapasitas dan jaringan kelembagaan pemberdayaan perempuan dan anak</t>
  </si>
  <si>
    <t>100 organisasi</t>
  </si>
  <si>
    <t>organisasi perempuan</t>
  </si>
  <si>
    <t>Evaluasi Pelaksanaan PUG</t>
  </si>
  <si>
    <t>Intansi pem</t>
  </si>
  <si>
    <t>Pengembangan sistem informasi gender dan anak</t>
  </si>
  <si>
    <t>Tersedianya data terbaru tentang gender dan anak</t>
  </si>
  <si>
    <t>2 keg</t>
  </si>
  <si>
    <t>Pelaksanan Program</t>
  </si>
  <si>
    <t>Monitoring, evaluasi dan pelaporan penguatan kelembagaan PUG dan anak</t>
  </si>
  <si>
    <t>Diketahuinya perkembangan penguatan kelembagaan PUG dan Anak</t>
  </si>
  <si>
    <t>lembaga PUG</t>
  </si>
  <si>
    <t>Pembentukan dan pengembangan pokja PUG</t>
  </si>
  <si>
    <t>Terciptanya efektifitas Pokja PUG</t>
  </si>
  <si>
    <t>57 pokja</t>
  </si>
  <si>
    <t>Pokja PUG</t>
  </si>
  <si>
    <t>Koordinasi dan sinkronisasi fical point PUG tingkat kabupaten</t>
  </si>
  <si>
    <t>Meningkatnya keterlibatan focal point pug tingkat kabupaten</t>
  </si>
  <si>
    <t>Focal point</t>
  </si>
  <si>
    <t>Pelaksanaan analisis gender</t>
  </si>
  <si>
    <t>diketahuinya kesenjangan gender di semua bidang</t>
  </si>
  <si>
    <t>2 kegiatan</t>
  </si>
  <si>
    <t>Perempuan</t>
  </si>
  <si>
    <t>Tercapainya efektifitas pelaksanaan PUG di semua bidang</t>
  </si>
  <si>
    <t>Pemberdayaan lembaga yang berbasis gender</t>
  </si>
  <si>
    <t>lembaga perempuan</t>
  </si>
  <si>
    <t>TA. 2018</t>
  </si>
  <si>
    <t>Bimbingan manajemen usaha bagi perempuan dalam mengelola usaha</t>
  </si>
  <si>
    <t>Meningkatanya pemahaman manjemen usaha perempuan dalam mengelola usaha</t>
  </si>
  <si>
    <t>perempuan</t>
  </si>
  <si>
    <t>Organisasi perempuan</t>
  </si>
  <si>
    <t>Pameran hasil karya perempuan di bidang pembangunan</t>
  </si>
  <si>
    <t>Tersedianya sarana untuk menunjukkan hasil karya perempuan di bidang pembangunan</t>
  </si>
  <si>
    <t>Monitoring evaluasi dan pelaporan peningkatan peran serta  dan kesetaraan  gender dalam pemabngunan</t>
  </si>
  <si>
    <t>Diketahuinya perkembangan peran serta dan kesetaraan gender dalam pembangunan</t>
  </si>
  <si>
    <t>Pengembangan Desa prima</t>
  </si>
  <si>
    <t>Terbentuknya desa prima</t>
  </si>
  <si>
    <t>Desa</t>
  </si>
  <si>
    <t xml:space="preserve">Pembentukan Posyandu Terpadu </t>
  </si>
  <si>
    <t>Terbentuknya posyandu terpadu</t>
  </si>
  <si>
    <t>4 posyandu</t>
  </si>
  <si>
    <t>Posyandu</t>
  </si>
  <si>
    <t>Pengembangan kecamatan dan desa/kelurahan sayang ibu</t>
  </si>
  <si>
    <t>Efektifnya gerakan sayang ibu di kecamatan desa/kel</t>
  </si>
  <si>
    <t>42 des/kel</t>
  </si>
  <si>
    <t>kel/Desa</t>
  </si>
  <si>
    <t>36 Klinik kb</t>
  </si>
  <si>
    <t>Orientasi penyiapan kehidupan berkeluarga remaja bagi saka kenana</t>
  </si>
  <si>
    <t>Terlaksananya Orientasi penyiapan kehidupan berkeluarga remaja bagi saka kenana</t>
  </si>
  <si>
    <t>Pelatihan pendidik / konselor sebaya</t>
  </si>
  <si>
    <t>Terlaksananya Pelatihan pendidik / konselor sebaya</t>
  </si>
  <si>
    <t>Remaja</t>
  </si>
  <si>
    <t>Temu kader bina keluarga</t>
  </si>
  <si>
    <t>Terlaksananya Temu kader bina keluarga</t>
  </si>
  <si>
    <t>Operasional pengembangan BKB Posyandu PAUD</t>
  </si>
  <si>
    <t>Adanya pengembangan model operasional BKB posyandu PAUD BKB</t>
  </si>
  <si>
    <t>RENCANA TAHUN 2018</t>
  </si>
  <si>
    <t>Administrasi</t>
  </si>
  <si>
    <t>Sarana prasarana</t>
  </si>
  <si>
    <t>Pegawai</t>
  </si>
  <si>
    <t>Administrasi keuangan</t>
  </si>
  <si>
    <t>Anak</t>
  </si>
  <si>
    <t>Gugus tugas KLA</t>
  </si>
  <si>
    <t>Perempuan buta aksara</t>
  </si>
  <si>
    <t>Sistem perlindungan</t>
  </si>
  <si>
    <t>Perempuan korban kekerasan</t>
  </si>
  <si>
    <t>LSM Toga/Toma</t>
  </si>
  <si>
    <t>Tenaga kerja perempuan</t>
  </si>
  <si>
    <t>PUS</t>
  </si>
  <si>
    <t>PKB</t>
  </si>
  <si>
    <t>TPKKB</t>
  </si>
  <si>
    <t>PUS pria</t>
  </si>
  <si>
    <t>Sarana dan prasarana</t>
  </si>
  <si>
    <t>Klinik</t>
  </si>
  <si>
    <t>IMP</t>
  </si>
  <si>
    <t>Pengelola program</t>
  </si>
  <si>
    <t>UPPKS</t>
  </si>
  <si>
    <t>Kader BKB</t>
  </si>
  <si>
    <t>Kader Tribina</t>
  </si>
  <si>
    <t>BKB</t>
  </si>
  <si>
    <t>DP3APPKB  KAB. KARANGANYAR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</si>
</sst>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</numFmts>
  <fonts count="78" x14ac:knownFonts="1">
    <font>
      <sz val="10"/>
      <color indexed="8"/>
      <name val="ARIAL"/>
      <charset val="1"/>
    </font>
    <font>
      <sz val="11"/>
      <color theme="1"/>
      <name val="Calibri"/>
      <family val="2"/>
      <charset val="1"/>
      <scheme val="minor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i/>
      <sz val="11"/>
      <name val="Arial"/>
      <family val="2"/>
    </font>
    <font>
      <b/>
      <i/>
      <sz val="10"/>
      <color theme="1"/>
      <name val="Arial"/>
      <family val="2"/>
    </font>
    <font>
      <b/>
      <i/>
      <sz val="11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1"/>
    </font>
    <font>
      <sz val="11"/>
      <color theme="1"/>
      <name val="Arial"/>
      <family val="2"/>
      <charset val="1"/>
    </font>
    <font>
      <sz val="11"/>
      <color theme="1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0"/>
      <color theme="1"/>
      <name val="Tahoma"/>
      <family val="2"/>
      <charset val="1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10"/>
      <color rgb="FF000000"/>
      <name val="Arial"/>
      <family val="2"/>
    </font>
    <font>
      <sz val="1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rgb="FF080000"/>
      <name val="Arial"/>
      <family val="2"/>
    </font>
    <font>
      <b/>
      <sz val="8"/>
      <color rgb="FF000000"/>
      <name val="Arial"/>
      <family val="2"/>
    </font>
    <font>
      <b/>
      <sz val="8"/>
      <color indexed="8"/>
      <name val="Tahoma"/>
      <family val="2"/>
    </font>
    <font>
      <sz val="9"/>
      <color rgb="FF000000"/>
      <name val="Arial"/>
      <family val="2"/>
    </font>
    <font>
      <sz val="10"/>
      <color rgb="FF080000"/>
      <name val="Arial"/>
      <family val="2"/>
    </font>
    <font>
      <sz val="8"/>
      <color indexed="8"/>
      <name val="Tahoma"/>
      <family val="2"/>
    </font>
    <font>
      <b/>
      <sz val="8"/>
      <color rgb="FF080000"/>
      <name val="Arial"/>
      <family val="2"/>
    </font>
    <font>
      <b/>
      <sz val="5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rgb="FF080000"/>
      <name val="Arial"/>
      <family val="2"/>
    </font>
    <font>
      <b/>
      <sz val="6"/>
      <color rgb="FF000000"/>
      <name val="Arial"/>
      <family val="2"/>
    </font>
    <font>
      <b/>
      <sz val="7"/>
      <color indexed="8"/>
      <name val="Arial"/>
      <family val="2"/>
    </font>
    <font>
      <sz val="8"/>
      <color rgb="FF080000"/>
      <name val="Arial"/>
      <family val="2"/>
    </font>
    <font>
      <sz val="6"/>
      <color rgb="FF080000"/>
      <name val="Arial"/>
      <family val="2"/>
    </font>
    <font>
      <sz val="7"/>
      <color indexed="8"/>
      <name val="Arial"/>
      <family val="2"/>
    </font>
    <font>
      <b/>
      <sz val="10"/>
      <color indexed="8"/>
      <name val="Tahoma"/>
      <family val="2"/>
    </font>
    <font>
      <b/>
      <sz val="7"/>
      <color rgb="FF000000"/>
      <name val="Arial"/>
      <family val="2"/>
    </font>
    <font>
      <sz val="7"/>
      <color indexed="8"/>
      <name val="Tahoma"/>
      <family val="2"/>
    </font>
    <font>
      <sz val="6"/>
      <color rgb="FF000000"/>
      <name val="Arial"/>
      <family val="2"/>
    </font>
    <font>
      <i/>
      <sz val="7"/>
      <color indexed="8"/>
      <name val="Tahoma"/>
      <family val="2"/>
    </font>
    <font>
      <b/>
      <i/>
      <sz val="8"/>
      <color rgb="FF080000"/>
      <name val="Arial"/>
      <family val="2"/>
    </font>
    <font>
      <i/>
      <sz val="5"/>
      <color rgb="FF080000"/>
      <name val="Comic Sans MS"/>
      <family val="4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i/>
      <sz val="7"/>
      <color indexed="8"/>
      <name val="Comic Sans MS"/>
      <family val="4"/>
    </font>
    <font>
      <b/>
      <sz val="7"/>
      <color rgb="FF080000"/>
      <name val="Arial"/>
      <family val="2"/>
    </font>
    <font>
      <sz val="7"/>
      <color rgb="FF080000"/>
      <name val="Arial"/>
      <family val="2"/>
    </font>
    <font>
      <b/>
      <i/>
      <sz val="7"/>
      <color rgb="FF080000"/>
      <name val="Arial"/>
      <family val="2"/>
    </font>
    <font>
      <i/>
      <sz val="7"/>
      <color rgb="FF080000"/>
      <name val="Comic Sans MS"/>
      <family val="4"/>
    </font>
    <font>
      <b/>
      <sz val="12"/>
      <color rgb="FF000000"/>
      <name val="Arial"/>
      <family val="2"/>
    </font>
    <font>
      <i/>
      <sz val="8"/>
      <color rgb="FF080000"/>
      <name val="Arial"/>
      <family val="2"/>
    </font>
    <font>
      <i/>
      <sz val="7"/>
      <color rgb="FF080000"/>
      <name val="Arial"/>
      <family val="2"/>
    </font>
    <font>
      <sz val="7"/>
      <color indexed="8"/>
      <name val="Times New Roman"/>
      <family val="1"/>
    </font>
    <font>
      <b/>
      <sz val="10"/>
      <color rgb="FF00000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561">
    <xf numFmtId="0" fontId="0" fillId="0" borderId="0">
      <alignment vertical="top"/>
    </xf>
    <xf numFmtId="41" fontId="2" fillId="0" borderId="0" applyFont="0" applyFill="0" applyBorder="0" applyAlignment="0" applyProtection="0"/>
    <xf numFmtId="0" fontId="2" fillId="0" borderId="0">
      <alignment vertical="top"/>
    </xf>
    <xf numFmtId="0" fontId="5" fillId="0" borderId="0"/>
    <xf numFmtId="0" fontId="7" fillId="2" borderId="0">
      <alignment horizontal="left" vertical="top"/>
    </xf>
    <xf numFmtId="0" fontId="2" fillId="0" borderId="0">
      <alignment vertical="top"/>
    </xf>
    <xf numFmtId="0" fontId="7" fillId="3" borderId="0">
      <alignment horizontal="center" vertical="center"/>
    </xf>
    <xf numFmtId="41" fontId="2" fillId="0" borderId="0" applyFont="0" applyFill="0" applyBorder="0" applyAlignment="0" applyProtection="0">
      <alignment vertical="top"/>
    </xf>
    <xf numFmtId="0" fontId="1" fillId="0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3" borderId="23" applyNumberFormat="0" applyAlignment="0" applyProtection="0"/>
    <xf numFmtId="0" fontId="16" fillId="3" borderId="23" applyNumberFormat="0" applyAlignment="0" applyProtection="0"/>
    <xf numFmtId="0" fontId="16" fillId="3" borderId="23" applyNumberFormat="0" applyAlignment="0" applyProtection="0"/>
    <xf numFmtId="0" fontId="16" fillId="3" borderId="23" applyNumberFormat="0" applyAlignment="0" applyProtection="0"/>
    <xf numFmtId="0" fontId="16" fillId="3" borderId="23" applyNumberFormat="0" applyAlignment="0" applyProtection="0"/>
    <xf numFmtId="0" fontId="16" fillId="3" borderId="23" applyNumberFormat="0" applyAlignment="0" applyProtection="0"/>
    <xf numFmtId="0" fontId="16" fillId="3" borderId="23" applyNumberFormat="0" applyAlignment="0" applyProtection="0"/>
    <xf numFmtId="0" fontId="16" fillId="3" borderId="23" applyNumberFormat="0" applyAlignment="0" applyProtection="0"/>
    <xf numFmtId="0" fontId="16" fillId="3" borderId="23" applyNumberFormat="0" applyAlignment="0" applyProtection="0"/>
    <xf numFmtId="0" fontId="16" fillId="3" borderId="23" applyNumberFormat="0" applyAlignment="0" applyProtection="0"/>
    <xf numFmtId="0" fontId="16" fillId="3" borderId="23" applyNumberFormat="0" applyAlignment="0" applyProtection="0"/>
    <xf numFmtId="0" fontId="16" fillId="3" borderId="23" applyNumberFormat="0" applyAlignment="0" applyProtection="0"/>
    <xf numFmtId="0" fontId="17" fillId="22" borderId="24" applyNumberFormat="0" applyAlignment="0" applyProtection="0"/>
    <xf numFmtId="0" fontId="17" fillId="22" borderId="24" applyNumberFormat="0" applyAlignment="0" applyProtection="0"/>
    <xf numFmtId="0" fontId="17" fillId="22" borderId="24" applyNumberFormat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top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top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>
      <alignment vertical="top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top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>
      <alignment vertical="top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4" fillId="0" borderId="26" applyNumberFormat="0" applyFill="0" applyAlignment="0" applyProtection="0"/>
    <xf numFmtId="0" fontId="24" fillId="0" borderId="26" applyNumberFormat="0" applyFill="0" applyAlignment="0" applyProtection="0"/>
    <xf numFmtId="0" fontId="24" fillId="0" borderId="26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9" borderId="23" applyNumberFormat="0" applyAlignment="0" applyProtection="0"/>
    <xf numFmtId="0" fontId="27" fillId="9" borderId="23" applyNumberFormat="0" applyAlignment="0" applyProtection="0"/>
    <xf numFmtId="0" fontId="27" fillId="9" borderId="23" applyNumberFormat="0" applyAlignment="0" applyProtection="0"/>
    <xf numFmtId="0" fontId="27" fillId="9" borderId="23" applyNumberFormat="0" applyAlignment="0" applyProtection="0"/>
    <xf numFmtId="0" fontId="27" fillId="9" borderId="23" applyNumberFormat="0" applyAlignment="0" applyProtection="0"/>
    <xf numFmtId="0" fontId="27" fillId="9" borderId="23" applyNumberFormat="0" applyAlignment="0" applyProtection="0"/>
    <xf numFmtId="0" fontId="27" fillId="9" borderId="23" applyNumberFormat="0" applyAlignment="0" applyProtection="0"/>
    <xf numFmtId="0" fontId="27" fillId="9" borderId="23" applyNumberFormat="0" applyAlignment="0" applyProtection="0"/>
    <xf numFmtId="0" fontId="27" fillId="9" borderId="23" applyNumberFormat="0" applyAlignment="0" applyProtection="0"/>
    <xf numFmtId="0" fontId="27" fillId="9" borderId="23" applyNumberFormat="0" applyAlignment="0" applyProtection="0"/>
    <xf numFmtId="0" fontId="27" fillId="9" borderId="23" applyNumberFormat="0" applyAlignment="0" applyProtection="0"/>
    <xf numFmtId="0" fontId="27" fillId="9" borderId="23" applyNumberFormat="0" applyAlignment="0" applyProtection="0"/>
    <xf numFmtId="0" fontId="28" fillId="0" borderId="28" applyNumberFormat="0" applyFill="0" applyAlignment="0" applyProtection="0"/>
    <xf numFmtId="0" fontId="28" fillId="0" borderId="28" applyNumberFormat="0" applyFill="0" applyAlignment="0" applyProtection="0"/>
    <xf numFmtId="0" fontId="28" fillId="0" borderId="28" applyNumberFormat="0" applyFill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5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2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5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2" fillId="0" borderId="0">
      <alignment vertical="top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vertical="top"/>
    </xf>
    <xf numFmtId="0" fontId="13" fillId="0" borderId="0"/>
    <xf numFmtId="0" fontId="20" fillId="0" borderId="0"/>
    <xf numFmtId="0" fontId="2" fillId="0" borderId="0">
      <alignment vertical="top"/>
    </xf>
    <xf numFmtId="0" fontId="20" fillId="0" borderId="0"/>
    <xf numFmtId="0" fontId="20" fillId="0" borderId="0"/>
    <xf numFmtId="3" fontId="32" fillId="0" borderId="0">
      <alignment vertical="justify" wrapText="1"/>
    </xf>
    <xf numFmtId="3" fontId="32" fillId="0" borderId="0">
      <alignment vertical="justify" wrapText="1"/>
    </xf>
    <xf numFmtId="0" fontId="5" fillId="0" borderId="0"/>
    <xf numFmtId="0" fontId="1" fillId="0" borderId="0"/>
    <xf numFmtId="0" fontId="1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" fillId="24" borderId="29" applyNumberFormat="0" applyFont="0" applyAlignment="0" applyProtection="0"/>
    <xf numFmtId="0" fontId="5" fillId="24" borderId="29" applyNumberFormat="0" applyFont="0" applyAlignment="0" applyProtection="0"/>
    <xf numFmtId="0" fontId="5" fillId="24" borderId="29" applyNumberFormat="0" applyFont="0" applyAlignment="0" applyProtection="0"/>
    <xf numFmtId="0" fontId="5" fillId="24" borderId="29" applyNumberFormat="0" applyFont="0" applyAlignment="0" applyProtection="0"/>
    <xf numFmtId="0" fontId="5" fillId="24" borderId="29" applyNumberFormat="0" applyFont="0" applyAlignment="0" applyProtection="0"/>
    <xf numFmtId="0" fontId="5" fillId="24" borderId="29" applyNumberFormat="0" applyFont="0" applyAlignment="0" applyProtection="0"/>
    <xf numFmtId="0" fontId="5" fillId="24" borderId="29" applyNumberFormat="0" applyFont="0" applyAlignment="0" applyProtection="0"/>
    <xf numFmtId="0" fontId="5" fillId="24" borderId="29" applyNumberFormat="0" applyFont="0" applyAlignment="0" applyProtection="0"/>
    <xf numFmtId="0" fontId="5" fillId="24" borderId="29" applyNumberFormat="0" applyFont="0" applyAlignment="0" applyProtection="0"/>
    <xf numFmtId="0" fontId="5" fillId="24" borderId="29" applyNumberFormat="0" applyFont="0" applyAlignment="0" applyProtection="0"/>
    <xf numFmtId="0" fontId="5" fillId="24" borderId="29" applyNumberFormat="0" applyFont="0" applyAlignment="0" applyProtection="0"/>
    <xf numFmtId="0" fontId="5" fillId="24" borderId="29" applyNumberFormat="0" applyFont="0" applyAlignment="0" applyProtection="0"/>
    <xf numFmtId="0" fontId="33" fillId="3" borderId="30" applyNumberFormat="0" applyAlignment="0" applyProtection="0"/>
    <xf numFmtId="0" fontId="33" fillId="3" borderId="30" applyNumberFormat="0" applyAlignment="0" applyProtection="0"/>
    <xf numFmtId="0" fontId="33" fillId="3" borderId="30" applyNumberFormat="0" applyAlignment="0" applyProtection="0"/>
    <xf numFmtId="0" fontId="33" fillId="3" borderId="30" applyNumberFormat="0" applyAlignment="0" applyProtection="0"/>
    <xf numFmtId="0" fontId="33" fillId="3" borderId="30" applyNumberFormat="0" applyAlignment="0" applyProtection="0"/>
    <xf numFmtId="0" fontId="33" fillId="3" borderId="30" applyNumberFormat="0" applyAlignment="0" applyProtection="0"/>
    <xf numFmtId="0" fontId="33" fillId="3" borderId="30" applyNumberFormat="0" applyAlignment="0" applyProtection="0"/>
    <xf numFmtId="0" fontId="33" fillId="3" borderId="30" applyNumberFormat="0" applyAlignment="0" applyProtection="0"/>
    <xf numFmtId="0" fontId="33" fillId="3" borderId="30" applyNumberFormat="0" applyAlignment="0" applyProtection="0"/>
    <xf numFmtId="0" fontId="33" fillId="3" borderId="30" applyNumberFormat="0" applyAlignment="0" applyProtection="0"/>
    <xf numFmtId="0" fontId="33" fillId="3" borderId="30" applyNumberFormat="0" applyAlignment="0" applyProtection="0"/>
    <xf numFmtId="0" fontId="33" fillId="3" borderId="3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" borderId="0">
      <alignment horizontal="left" vertical="top"/>
    </xf>
    <xf numFmtId="0" fontId="34" fillId="2" borderId="0">
      <alignment horizontal="left" vertical="top"/>
    </xf>
    <xf numFmtId="0" fontId="35" fillId="2" borderId="0">
      <alignment horizontal="center" vertical="top"/>
    </xf>
    <xf numFmtId="0" fontId="36" fillId="25" borderId="0">
      <alignment horizontal="left" vertical="top"/>
    </xf>
    <xf numFmtId="0" fontId="36" fillId="25" borderId="0">
      <alignment horizontal="left" vertical="top"/>
    </xf>
    <xf numFmtId="0" fontId="37" fillId="2" borderId="0">
      <alignment horizontal="left" vertical="top"/>
    </xf>
    <xf numFmtId="0" fontId="36" fillId="25" borderId="0">
      <alignment horizontal="left" vertical="top"/>
    </xf>
    <xf numFmtId="0" fontId="2" fillId="26" borderId="0">
      <alignment horizontal="left" vertical="top"/>
    </xf>
    <xf numFmtId="0" fontId="38" fillId="2" borderId="0">
      <alignment horizontal="left" vertical="top"/>
    </xf>
    <xf numFmtId="0" fontId="38" fillId="2" borderId="0">
      <alignment horizontal="left" vertical="top"/>
    </xf>
    <xf numFmtId="0" fontId="39" fillId="2" borderId="0">
      <alignment horizontal="center" vertical="top"/>
    </xf>
    <xf numFmtId="0" fontId="40" fillId="25" borderId="0">
      <alignment horizontal="left" vertical="top"/>
    </xf>
    <xf numFmtId="0" fontId="41" fillId="25" borderId="0">
      <alignment horizontal="center" vertical="top"/>
    </xf>
    <xf numFmtId="0" fontId="7" fillId="26" borderId="0">
      <alignment horizontal="center" vertical="center"/>
    </xf>
    <xf numFmtId="0" fontId="42" fillId="2" borderId="0">
      <alignment horizontal="right" vertical="center"/>
    </xf>
    <xf numFmtId="0" fontId="37" fillId="2" borderId="0">
      <alignment horizontal="left" vertical="top"/>
    </xf>
    <xf numFmtId="0" fontId="34" fillId="3" borderId="0">
      <alignment horizontal="center" vertical="center"/>
    </xf>
    <xf numFmtId="0" fontId="37" fillId="2" borderId="0">
      <alignment horizontal="left" vertical="top"/>
    </xf>
    <xf numFmtId="0" fontId="43" fillId="25" borderId="0">
      <alignment horizontal="center" vertical="center"/>
    </xf>
    <xf numFmtId="0" fontId="43" fillId="25" borderId="0">
      <alignment horizontal="center" vertical="center"/>
    </xf>
    <xf numFmtId="0" fontId="44" fillId="25" borderId="0">
      <alignment horizontal="center" vertical="center"/>
    </xf>
    <xf numFmtId="0" fontId="42" fillId="2" borderId="0">
      <alignment horizontal="right" vertical="center"/>
    </xf>
    <xf numFmtId="0" fontId="42" fillId="2" borderId="0">
      <alignment horizontal="right" vertical="center"/>
    </xf>
    <xf numFmtId="0" fontId="42" fillId="2" borderId="0">
      <alignment horizontal="right" vertical="center"/>
    </xf>
    <xf numFmtId="0" fontId="42" fillId="2" borderId="0">
      <alignment horizontal="right" vertical="center"/>
    </xf>
    <xf numFmtId="0" fontId="42" fillId="2" borderId="0">
      <alignment horizontal="right" vertical="center"/>
    </xf>
    <xf numFmtId="0" fontId="37" fillId="26" borderId="0">
      <alignment horizontal="left" vertical="top"/>
    </xf>
    <xf numFmtId="0" fontId="45" fillId="2" borderId="0">
      <alignment horizontal="left" vertical="center"/>
    </xf>
    <xf numFmtId="0" fontId="43" fillId="25" borderId="0">
      <alignment horizontal="left" vertical="center"/>
    </xf>
    <xf numFmtId="0" fontId="2" fillId="2" borderId="0">
      <alignment horizontal="left" vertical="top"/>
    </xf>
    <xf numFmtId="0" fontId="43" fillId="25" borderId="0">
      <alignment horizontal="left" vertical="center"/>
    </xf>
    <xf numFmtId="0" fontId="44" fillId="25" borderId="0">
      <alignment horizontal="center" vertical="center"/>
    </xf>
    <xf numFmtId="0" fontId="45" fillId="2" borderId="0">
      <alignment horizontal="left" vertical="center"/>
    </xf>
    <xf numFmtId="0" fontId="45" fillId="2" borderId="0">
      <alignment horizontal="left" vertical="center"/>
    </xf>
    <xf numFmtId="0" fontId="45" fillId="2" borderId="0">
      <alignment horizontal="left" vertical="center"/>
    </xf>
    <xf numFmtId="0" fontId="45" fillId="2" borderId="0">
      <alignment horizontal="left" vertical="center"/>
    </xf>
    <xf numFmtId="0" fontId="45" fillId="2" borderId="0">
      <alignment horizontal="left" vertical="center"/>
    </xf>
    <xf numFmtId="0" fontId="45" fillId="2" borderId="0">
      <alignment horizontal="left" vertical="center"/>
    </xf>
    <xf numFmtId="0" fontId="2" fillId="2" borderId="0">
      <alignment horizontal="right" vertical="center"/>
    </xf>
    <xf numFmtId="0" fontId="2" fillId="2" borderId="0">
      <alignment horizontal="right" vertical="center"/>
    </xf>
    <xf numFmtId="0" fontId="2" fillId="2" borderId="0">
      <alignment horizontal="right" vertical="center"/>
    </xf>
    <xf numFmtId="0" fontId="43" fillId="25" borderId="0">
      <alignment horizontal="left" vertical="center"/>
    </xf>
    <xf numFmtId="0" fontId="44" fillId="25" borderId="0">
      <alignment horizontal="center" vertical="center"/>
    </xf>
    <xf numFmtId="0" fontId="45" fillId="2" borderId="0">
      <alignment horizontal="left" vertical="center"/>
    </xf>
    <xf numFmtId="0" fontId="45" fillId="2" borderId="0">
      <alignment horizontal="left" vertical="center"/>
    </xf>
    <xf numFmtId="0" fontId="45" fillId="2" borderId="0">
      <alignment horizontal="left" vertical="center"/>
    </xf>
    <xf numFmtId="0" fontId="45" fillId="2" borderId="0">
      <alignment horizontal="left" vertical="center"/>
    </xf>
    <xf numFmtId="0" fontId="45" fillId="2" borderId="0">
      <alignment horizontal="left" vertical="center"/>
    </xf>
    <xf numFmtId="0" fontId="45" fillId="2" borderId="0">
      <alignment horizontal="left" vertical="center"/>
    </xf>
    <xf numFmtId="0" fontId="2" fillId="2" borderId="0">
      <alignment horizontal="center" vertical="center"/>
    </xf>
    <xf numFmtId="0" fontId="2" fillId="2" borderId="0">
      <alignment horizontal="center" vertical="center"/>
    </xf>
    <xf numFmtId="0" fontId="2" fillId="2" borderId="0">
      <alignment horizontal="center" vertical="center"/>
    </xf>
    <xf numFmtId="0" fontId="41" fillId="25" borderId="0">
      <alignment horizontal="center" vertical="center"/>
    </xf>
    <xf numFmtId="0" fontId="46" fillId="27" borderId="0">
      <alignment horizontal="left" vertical="center"/>
    </xf>
    <xf numFmtId="0" fontId="45" fillId="2" borderId="0">
      <alignment horizontal="left" vertical="center"/>
    </xf>
    <xf numFmtId="0" fontId="45" fillId="2" borderId="0">
      <alignment horizontal="left" vertical="center"/>
    </xf>
    <xf numFmtId="0" fontId="45" fillId="2" borderId="0">
      <alignment horizontal="left" vertical="center"/>
    </xf>
    <xf numFmtId="0" fontId="45" fillId="2" borderId="0">
      <alignment horizontal="left" vertical="center"/>
    </xf>
    <xf numFmtId="0" fontId="45" fillId="2" borderId="0">
      <alignment horizontal="left" vertical="center"/>
    </xf>
    <xf numFmtId="0" fontId="38" fillId="26" borderId="0">
      <alignment horizontal="center" vertical="center"/>
    </xf>
    <xf numFmtId="0" fontId="45" fillId="2" borderId="0">
      <alignment horizontal="right" vertical="center"/>
    </xf>
    <xf numFmtId="0" fontId="2" fillId="2" borderId="0">
      <alignment horizontal="center" vertical="center"/>
    </xf>
    <xf numFmtId="0" fontId="2" fillId="2" borderId="0">
      <alignment horizontal="center" vertical="center"/>
    </xf>
    <xf numFmtId="0" fontId="2" fillId="2" borderId="0">
      <alignment horizontal="center" vertical="center"/>
    </xf>
    <xf numFmtId="0" fontId="47" fillId="25" borderId="0">
      <alignment horizontal="center" vertical="center"/>
    </xf>
    <xf numFmtId="0" fontId="48" fillId="2" borderId="0">
      <alignment horizontal="center" vertical="center"/>
    </xf>
    <xf numFmtId="0" fontId="47" fillId="25" borderId="0">
      <alignment horizontal="center" vertical="center"/>
    </xf>
    <xf numFmtId="0" fontId="46" fillId="27" borderId="0">
      <alignment horizontal="right" vertical="center"/>
    </xf>
    <xf numFmtId="0" fontId="45" fillId="2" borderId="0">
      <alignment horizontal="right" vertical="center"/>
    </xf>
    <xf numFmtId="0" fontId="45" fillId="2" borderId="0">
      <alignment horizontal="right" vertical="center"/>
    </xf>
    <xf numFmtId="0" fontId="45" fillId="2" borderId="0">
      <alignment horizontal="right" vertical="center"/>
    </xf>
    <xf numFmtId="0" fontId="45" fillId="2" borderId="0">
      <alignment horizontal="right" vertical="center"/>
    </xf>
    <xf numFmtId="0" fontId="45" fillId="2" borderId="0">
      <alignment horizontal="right" vertical="center"/>
    </xf>
    <xf numFmtId="0" fontId="49" fillId="26" borderId="0">
      <alignment horizontal="left" vertical="center"/>
    </xf>
    <xf numFmtId="0" fontId="45" fillId="2" borderId="0">
      <alignment horizontal="left" vertical="top"/>
    </xf>
    <xf numFmtId="0" fontId="50" fillId="25" borderId="0">
      <alignment horizontal="left" vertical="top"/>
    </xf>
    <xf numFmtId="0" fontId="50" fillId="25" borderId="0">
      <alignment horizontal="left" vertical="top"/>
    </xf>
    <xf numFmtId="0" fontId="46" fillId="27" borderId="0">
      <alignment horizontal="center" vertical="center"/>
    </xf>
    <xf numFmtId="0" fontId="45" fillId="2" borderId="0">
      <alignment horizontal="left" vertical="top"/>
    </xf>
    <xf numFmtId="0" fontId="45" fillId="2" borderId="0">
      <alignment horizontal="left" vertical="top"/>
    </xf>
    <xf numFmtId="0" fontId="45" fillId="2" borderId="0">
      <alignment horizontal="left" vertical="top"/>
    </xf>
    <xf numFmtId="0" fontId="45" fillId="2" borderId="0">
      <alignment horizontal="left" vertical="top"/>
    </xf>
    <xf numFmtId="0" fontId="45" fillId="2" borderId="0">
      <alignment horizontal="left" vertical="top"/>
    </xf>
    <xf numFmtId="0" fontId="45" fillId="2" borderId="0">
      <alignment horizontal="left" vertical="top"/>
    </xf>
    <xf numFmtId="0" fontId="34" fillId="2" borderId="0">
      <alignment horizontal="left" vertical="top"/>
    </xf>
    <xf numFmtId="0" fontId="34" fillId="2" borderId="0">
      <alignment horizontal="left" vertical="top"/>
    </xf>
    <xf numFmtId="0" fontId="51" fillId="25" borderId="0">
      <alignment horizontal="center" vertical="top"/>
    </xf>
    <xf numFmtId="0" fontId="52" fillId="2" borderId="0">
      <alignment horizontal="center" vertical="top"/>
    </xf>
    <xf numFmtId="0" fontId="51" fillId="25" borderId="0">
      <alignment horizontal="center" vertical="top"/>
    </xf>
    <xf numFmtId="0" fontId="53" fillId="25" borderId="0">
      <alignment horizontal="center" vertical="center"/>
    </xf>
    <xf numFmtId="0" fontId="46" fillId="27" borderId="0">
      <alignment horizontal="center" vertical="center"/>
    </xf>
    <xf numFmtId="0" fontId="45" fillId="2" borderId="0">
      <alignment horizontal="left" vertical="top"/>
    </xf>
    <xf numFmtId="0" fontId="45" fillId="2" borderId="0">
      <alignment horizontal="left" vertical="top"/>
    </xf>
    <xf numFmtId="0" fontId="45" fillId="2" borderId="0">
      <alignment horizontal="left" vertical="top"/>
    </xf>
    <xf numFmtId="0" fontId="45" fillId="2" borderId="0">
      <alignment horizontal="left" vertical="top"/>
    </xf>
    <xf numFmtId="0" fontId="45" fillId="2" borderId="0">
      <alignment horizontal="left" vertical="top"/>
    </xf>
    <xf numFmtId="0" fontId="49" fillId="26" borderId="0">
      <alignment horizontal="left" vertical="top"/>
    </xf>
    <xf numFmtId="0" fontId="45" fillId="2" borderId="0">
      <alignment horizontal="left" vertical="top"/>
    </xf>
    <xf numFmtId="0" fontId="34" fillId="2" borderId="0">
      <alignment horizontal="right" vertical="top"/>
    </xf>
    <xf numFmtId="0" fontId="34" fillId="2" borderId="0">
      <alignment horizontal="right" vertical="top"/>
    </xf>
    <xf numFmtId="0" fontId="51" fillId="25" borderId="0">
      <alignment horizontal="left" vertical="top"/>
    </xf>
    <xf numFmtId="0" fontId="52" fillId="2" borderId="0">
      <alignment horizontal="left" vertical="top"/>
    </xf>
    <xf numFmtId="0" fontId="51" fillId="25" borderId="0">
      <alignment horizontal="left" vertical="top"/>
    </xf>
    <xf numFmtId="0" fontId="44" fillId="25" borderId="0">
      <alignment horizontal="center" vertical="center"/>
    </xf>
    <xf numFmtId="0" fontId="46" fillId="27" borderId="0">
      <alignment horizontal="center" vertical="center"/>
    </xf>
    <xf numFmtId="0" fontId="45" fillId="2" borderId="0">
      <alignment horizontal="left" vertical="top"/>
    </xf>
    <xf numFmtId="0" fontId="45" fillId="2" borderId="0">
      <alignment horizontal="left" vertical="top"/>
    </xf>
    <xf numFmtId="0" fontId="45" fillId="2" borderId="0">
      <alignment horizontal="left" vertical="top"/>
    </xf>
    <xf numFmtId="0" fontId="45" fillId="2" borderId="0">
      <alignment horizontal="left" vertical="top"/>
    </xf>
    <xf numFmtId="0" fontId="45" fillId="2" borderId="0">
      <alignment horizontal="left" vertical="top"/>
    </xf>
    <xf numFmtId="0" fontId="45" fillId="2" borderId="0">
      <alignment horizontal="left" vertical="top"/>
    </xf>
    <xf numFmtId="0" fontId="38" fillId="2" borderId="0">
      <alignment horizontal="center" vertical="top"/>
    </xf>
    <xf numFmtId="0" fontId="38" fillId="2" borderId="0">
      <alignment horizontal="center" vertical="top"/>
    </xf>
    <xf numFmtId="0" fontId="51" fillId="25" borderId="0">
      <alignment horizontal="right" vertical="top"/>
    </xf>
    <xf numFmtId="0" fontId="44" fillId="25" borderId="0">
      <alignment horizontal="left" vertical="top"/>
    </xf>
    <xf numFmtId="0" fontId="45" fillId="2" borderId="0">
      <alignment horizontal="left" vertical="top"/>
    </xf>
    <xf numFmtId="0" fontId="45" fillId="2" borderId="0">
      <alignment horizontal="left" vertical="top"/>
    </xf>
    <xf numFmtId="0" fontId="45" fillId="2" borderId="0">
      <alignment horizontal="left" vertical="top"/>
    </xf>
    <xf numFmtId="0" fontId="45" fillId="2" borderId="0">
      <alignment horizontal="left" vertical="top"/>
    </xf>
    <xf numFmtId="0" fontId="45" fillId="2" borderId="0">
      <alignment horizontal="left" vertical="top"/>
    </xf>
    <xf numFmtId="0" fontId="38" fillId="26" borderId="0">
      <alignment horizontal="center" vertical="center"/>
    </xf>
    <xf numFmtId="0" fontId="42" fillId="2" borderId="0">
      <alignment horizontal="right" vertical="center"/>
    </xf>
    <xf numFmtId="0" fontId="34" fillId="2" borderId="0">
      <alignment horizontal="center" vertical="top"/>
    </xf>
    <xf numFmtId="0" fontId="34" fillId="2" borderId="0">
      <alignment horizontal="center" vertical="top"/>
    </xf>
    <xf numFmtId="0" fontId="54" fillId="25" borderId="0">
      <alignment horizontal="left" vertical="top"/>
    </xf>
    <xf numFmtId="0" fontId="55" fillId="2" borderId="0">
      <alignment horizontal="left" vertical="top"/>
    </xf>
    <xf numFmtId="0" fontId="54" fillId="25" borderId="0">
      <alignment horizontal="left" vertical="top"/>
    </xf>
    <xf numFmtId="0" fontId="44" fillId="25" borderId="0">
      <alignment horizontal="right" vertical="center"/>
    </xf>
    <xf numFmtId="0" fontId="42" fillId="2" borderId="0">
      <alignment horizontal="right" vertical="center"/>
    </xf>
    <xf numFmtId="0" fontId="42" fillId="2" borderId="0">
      <alignment horizontal="right" vertical="center"/>
    </xf>
    <xf numFmtId="0" fontId="42" fillId="2" borderId="0">
      <alignment horizontal="right" vertical="center"/>
    </xf>
    <xf numFmtId="0" fontId="42" fillId="2" borderId="0">
      <alignment horizontal="right" vertical="center"/>
    </xf>
    <xf numFmtId="0" fontId="42" fillId="2" borderId="0">
      <alignment horizontal="right" vertical="center"/>
    </xf>
    <xf numFmtId="0" fontId="38" fillId="26" borderId="0">
      <alignment horizontal="left" vertical="center"/>
    </xf>
    <xf numFmtId="0" fontId="56" fillId="2" borderId="0">
      <alignment horizontal="center" vertical="top"/>
    </xf>
    <xf numFmtId="0" fontId="7" fillId="3" borderId="0">
      <alignment horizontal="center" vertical="center"/>
    </xf>
    <xf numFmtId="0" fontId="34" fillId="2" borderId="0">
      <alignment horizontal="left" vertical="top"/>
    </xf>
    <xf numFmtId="0" fontId="34" fillId="2" borderId="0">
      <alignment horizontal="left" vertical="top"/>
    </xf>
    <xf numFmtId="0" fontId="41" fillId="25" borderId="0">
      <alignment horizontal="left" vertical="top"/>
    </xf>
    <xf numFmtId="0" fontId="46" fillId="25" borderId="0">
      <alignment horizontal="right" vertical="top"/>
    </xf>
    <xf numFmtId="0" fontId="56" fillId="2" borderId="0">
      <alignment horizontal="center" vertical="top"/>
    </xf>
    <xf numFmtId="0" fontId="45" fillId="2" borderId="0">
      <alignment horizontal="center" vertical="top"/>
    </xf>
    <xf numFmtId="0" fontId="45" fillId="2" borderId="0">
      <alignment horizontal="center" vertical="top"/>
    </xf>
    <xf numFmtId="0" fontId="38" fillId="2" borderId="0">
      <alignment horizontal="left" vertical="center"/>
    </xf>
    <xf numFmtId="0" fontId="38" fillId="2" borderId="0">
      <alignment horizontal="center" vertical="top"/>
    </xf>
    <xf numFmtId="0" fontId="38" fillId="2" borderId="0">
      <alignment horizontal="center" vertical="top"/>
    </xf>
    <xf numFmtId="0" fontId="57" fillId="25" borderId="0">
      <alignment horizontal="left" vertical="center"/>
    </xf>
    <xf numFmtId="0" fontId="34" fillId="2" borderId="0">
      <alignment horizontal="left" vertical="center"/>
    </xf>
    <xf numFmtId="0" fontId="57" fillId="25" borderId="0">
      <alignment horizontal="left" vertical="center"/>
    </xf>
    <xf numFmtId="0" fontId="53" fillId="25" borderId="0">
      <alignment horizontal="center" vertical="center"/>
    </xf>
    <xf numFmtId="0" fontId="38" fillId="2" borderId="0">
      <alignment horizontal="center" vertical="top"/>
    </xf>
    <xf numFmtId="0" fontId="45" fillId="2" borderId="0">
      <alignment horizontal="center" vertical="top"/>
    </xf>
    <xf numFmtId="0" fontId="45" fillId="2" borderId="0">
      <alignment horizontal="center" vertical="top"/>
    </xf>
    <xf numFmtId="0" fontId="45" fillId="2" borderId="0">
      <alignment horizontal="center" vertical="top"/>
    </xf>
    <xf numFmtId="0" fontId="45" fillId="2" borderId="0">
      <alignment horizontal="center" vertical="top"/>
    </xf>
    <xf numFmtId="0" fontId="2" fillId="26" borderId="0">
      <alignment horizontal="left" vertical="top"/>
    </xf>
    <xf numFmtId="0" fontId="58" fillId="2" borderId="0">
      <alignment horizontal="right" vertical="center"/>
    </xf>
    <xf numFmtId="0" fontId="34" fillId="2" borderId="0">
      <alignment horizontal="center" vertical="top"/>
    </xf>
    <xf numFmtId="0" fontId="34" fillId="2" borderId="0">
      <alignment horizontal="center" vertical="top"/>
    </xf>
    <xf numFmtId="0" fontId="59" fillId="25" borderId="0">
      <alignment horizontal="right" vertical="top"/>
    </xf>
    <xf numFmtId="0" fontId="53" fillId="25" borderId="0">
      <alignment horizontal="center" vertical="center"/>
    </xf>
    <xf numFmtId="0" fontId="58" fillId="2" borderId="0">
      <alignment horizontal="right" vertical="center"/>
    </xf>
    <xf numFmtId="0" fontId="38" fillId="26" borderId="0">
      <alignment horizontal="left" vertical="center"/>
    </xf>
    <xf numFmtId="0" fontId="60" fillId="2" borderId="0">
      <alignment horizontal="center" vertical="center"/>
    </xf>
    <xf numFmtId="0" fontId="59" fillId="25" borderId="0">
      <alignment horizontal="center" vertical="top"/>
    </xf>
    <xf numFmtId="0" fontId="55" fillId="2" borderId="0">
      <alignment horizontal="center" vertical="top"/>
    </xf>
    <xf numFmtId="0" fontId="59" fillId="25" borderId="0">
      <alignment horizontal="center" vertical="top"/>
    </xf>
    <xf numFmtId="0" fontId="53" fillId="27" borderId="0">
      <alignment horizontal="center" vertical="center"/>
    </xf>
    <xf numFmtId="0" fontId="53" fillId="25" borderId="0">
      <alignment horizontal="center" vertical="center"/>
    </xf>
    <xf numFmtId="0" fontId="60" fillId="2" borderId="0">
      <alignment horizontal="center" vertical="center"/>
    </xf>
    <xf numFmtId="0" fontId="42" fillId="2" borderId="0">
      <alignment horizontal="right" vertical="center"/>
    </xf>
    <xf numFmtId="0" fontId="61" fillId="25" borderId="0">
      <alignment horizontal="left" vertical="center"/>
    </xf>
    <xf numFmtId="0" fontId="61" fillId="25" borderId="0">
      <alignment horizontal="left" vertical="center"/>
    </xf>
    <xf numFmtId="0" fontId="55" fillId="2" borderId="0">
      <alignment horizontal="left" vertical="top"/>
    </xf>
    <xf numFmtId="0" fontId="59" fillId="25" borderId="0">
      <alignment horizontal="left" vertical="top"/>
    </xf>
    <xf numFmtId="0" fontId="2" fillId="2" borderId="0">
      <alignment horizontal="right" vertical="center"/>
    </xf>
    <xf numFmtId="0" fontId="61" fillId="25" borderId="0">
      <alignment horizontal="left" vertical="center"/>
    </xf>
    <xf numFmtId="0" fontId="46" fillId="27" borderId="0">
      <alignment horizontal="center" vertical="center"/>
    </xf>
    <xf numFmtId="0" fontId="59" fillId="25" borderId="0">
      <alignment horizontal="left" vertical="top"/>
    </xf>
    <xf numFmtId="0" fontId="42" fillId="2" borderId="0">
      <alignment horizontal="right" vertical="center"/>
    </xf>
    <xf numFmtId="0" fontId="42" fillId="2" borderId="0">
      <alignment horizontal="right" vertical="center"/>
    </xf>
    <xf numFmtId="0" fontId="42" fillId="2" borderId="0">
      <alignment horizontal="right" vertical="center"/>
    </xf>
    <xf numFmtId="0" fontId="42" fillId="2" borderId="0">
      <alignment horizontal="right" vertical="center"/>
    </xf>
    <xf numFmtId="0" fontId="42" fillId="2" borderId="0">
      <alignment horizontal="right" vertical="center"/>
    </xf>
    <xf numFmtId="0" fontId="38" fillId="2" borderId="0">
      <alignment horizontal="center" vertical="center"/>
    </xf>
    <xf numFmtId="0" fontId="61" fillId="25" borderId="0">
      <alignment horizontal="right" vertical="center"/>
    </xf>
    <xf numFmtId="0" fontId="59" fillId="25" borderId="0">
      <alignment horizontal="right" vertical="top"/>
    </xf>
    <xf numFmtId="0" fontId="38" fillId="2" borderId="0">
      <alignment horizontal="center" vertical="center"/>
    </xf>
    <xf numFmtId="0" fontId="38" fillId="2" borderId="0">
      <alignment horizontal="center" vertical="center"/>
    </xf>
    <xf numFmtId="0" fontId="38" fillId="2" borderId="0">
      <alignment horizontal="center" vertical="center"/>
    </xf>
    <xf numFmtId="0" fontId="59" fillId="25" borderId="0">
      <alignment horizontal="left" vertical="center"/>
    </xf>
    <xf numFmtId="0" fontId="55" fillId="2" borderId="0">
      <alignment horizontal="left" vertical="center"/>
    </xf>
    <xf numFmtId="0" fontId="59" fillId="25" borderId="0">
      <alignment horizontal="left" vertical="center"/>
    </xf>
    <xf numFmtId="0" fontId="59" fillId="25" borderId="0">
      <alignment horizontal="left" vertical="center"/>
    </xf>
    <xf numFmtId="0" fontId="38" fillId="2" borderId="0">
      <alignment horizontal="center" vertical="center"/>
    </xf>
    <xf numFmtId="0" fontId="52" fillId="26" borderId="0">
      <alignment horizontal="center" vertical="center"/>
    </xf>
    <xf numFmtId="0" fontId="38" fillId="2" borderId="0">
      <alignment horizontal="center" vertical="center"/>
    </xf>
    <xf numFmtId="0" fontId="61" fillId="25" borderId="0">
      <alignment horizontal="center" vertical="center"/>
    </xf>
    <xf numFmtId="0" fontId="61" fillId="25" borderId="0">
      <alignment horizontal="center" vertical="center"/>
    </xf>
    <xf numFmtId="0" fontId="38" fillId="2" borderId="0">
      <alignment horizontal="center" vertical="center"/>
    </xf>
    <xf numFmtId="0" fontId="54" fillId="25" borderId="0">
      <alignment horizontal="right" vertical="center"/>
    </xf>
    <xf numFmtId="0" fontId="34" fillId="26" borderId="0">
      <alignment horizontal="center" vertical="top"/>
    </xf>
    <xf numFmtId="0" fontId="34" fillId="2" borderId="0">
      <alignment horizontal="left" vertical="top"/>
    </xf>
    <xf numFmtId="0" fontId="34" fillId="2" borderId="0">
      <alignment horizontal="left" vertical="top"/>
    </xf>
    <xf numFmtId="0" fontId="34" fillId="2" borderId="0">
      <alignment horizontal="left" vertical="top"/>
    </xf>
    <xf numFmtId="0" fontId="61" fillId="25" borderId="0">
      <alignment horizontal="center" vertical="center"/>
    </xf>
    <xf numFmtId="0" fontId="62" fillId="25" borderId="0">
      <alignment horizontal="center" vertical="center"/>
    </xf>
    <xf numFmtId="0" fontId="34" fillId="2" borderId="0">
      <alignment horizontal="left" vertical="top"/>
    </xf>
    <xf numFmtId="0" fontId="34" fillId="26" borderId="0">
      <alignment horizontal="right" vertical="top"/>
    </xf>
    <xf numFmtId="0" fontId="34" fillId="2" borderId="0">
      <alignment horizontal="center" vertical="top"/>
    </xf>
    <xf numFmtId="0" fontId="34" fillId="2" borderId="0">
      <alignment horizontal="center" vertical="top"/>
    </xf>
    <xf numFmtId="0" fontId="51" fillId="25" borderId="0">
      <alignment horizontal="right" vertical="top"/>
    </xf>
    <xf numFmtId="0" fontId="46" fillId="25" borderId="0">
      <alignment horizontal="left" vertical="center"/>
    </xf>
    <xf numFmtId="0" fontId="34" fillId="26" borderId="0">
      <alignment horizontal="right" vertical="center"/>
    </xf>
    <xf numFmtId="0" fontId="38" fillId="2" borderId="0">
      <alignment horizontal="left" vertical="top"/>
    </xf>
    <xf numFmtId="0" fontId="38" fillId="2" borderId="0">
      <alignment horizontal="left" vertical="top"/>
    </xf>
    <xf numFmtId="0" fontId="38" fillId="2" borderId="0">
      <alignment horizontal="left" vertical="top"/>
    </xf>
    <xf numFmtId="0" fontId="46" fillId="25" borderId="0">
      <alignment horizontal="right" vertical="center"/>
    </xf>
    <xf numFmtId="0" fontId="63" fillId="25" borderId="0">
      <alignment horizontal="center" vertical="center"/>
    </xf>
    <xf numFmtId="0" fontId="61" fillId="25" borderId="0">
      <alignment horizontal="left" vertical="center"/>
    </xf>
    <xf numFmtId="0" fontId="34" fillId="26" borderId="0">
      <alignment horizontal="center" vertical="center"/>
    </xf>
    <xf numFmtId="0" fontId="56" fillId="2" borderId="0">
      <alignment horizontal="center" vertical="center"/>
    </xf>
    <xf numFmtId="0" fontId="38" fillId="2" borderId="0">
      <alignment horizontal="left" vertical="top"/>
    </xf>
    <xf numFmtId="0" fontId="38" fillId="2" borderId="0">
      <alignment horizontal="left" vertical="top"/>
    </xf>
    <xf numFmtId="0" fontId="38" fillId="26" borderId="0">
      <alignment horizontal="center" vertical="top"/>
    </xf>
    <xf numFmtId="0" fontId="41" fillId="25" borderId="0">
      <alignment horizontal="right" vertical="top"/>
    </xf>
    <xf numFmtId="0" fontId="56" fillId="2" borderId="0">
      <alignment horizontal="center" vertical="center"/>
    </xf>
    <xf numFmtId="0" fontId="2" fillId="26" borderId="0">
      <alignment horizontal="center" vertical="center"/>
    </xf>
    <xf numFmtId="0" fontId="38" fillId="2" borderId="0">
      <alignment horizontal="right" vertical="top"/>
    </xf>
    <xf numFmtId="0" fontId="38" fillId="2" borderId="0">
      <alignment horizontal="right" vertical="top"/>
    </xf>
    <xf numFmtId="0" fontId="38" fillId="2" borderId="0">
      <alignment horizontal="right" vertical="top"/>
    </xf>
    <xf numFmtId="0" fontId="46" fillId="25" borderId="0">
      <alignment horizontal="center" vertical="center"/>
    </xf>
    <xf numFmtId="0" fontId="43" fillId="25" borderId="0">
      <alignment horizontal="left" vertical="center"/>
    </xf>
    <xf numFmtId="0" fontId="34" fillId="26" borderId="0">
      <alignment horizontal="center" vertical="center"/>
    </xf>
    <xf numFmtId="0" fontId="38" fillId="2" borderId="0">
      <alignment horizontal="center" vertical="top"/>
    </xf>
    <xf numFmtId="0" fontId="38" fillId="2" borderId="0">
      <alignment horizontal="center" vertical="top"/>
    </xf>
    <xf numFmtId="0" fontId="38" fillId="2" borderId="0">
      <alignment horizontal="center" vertical="top"/>
    </xf>
    <xf numFmtId="0" fontId="46" fillId="25" borderId="0">
      <alignment horizontal="center" vertical="center"/>
    </xf>
    <xf numFmtId="0" fontId="46" fillId="25" borderId="0">
      <alignment horizontal="center" vertical="center"/>
    </xf>
    <xf numFmtId="0" fontId="49" fillId="2" borderId="0">
      <alignment horizontal="left" vertical="center"/>
    </xf>
    <xf numFmtId="0" fontId="43" fillId="25" borderId="0">
      <alignment horizontal="left" vertical="center"/>
    </xf>
    <xf numFmtId="0" fontId="46" fillId="25" borderId="0">
      <alignment horizontal="center" vertical="center"/>
    </xf>
    <xf numFmtId="0" fontId="34" fillId="26" borderId="0">
      <alignment horizontal="left" vertical="top"/>
    </xf>
    <xf numFmtId="0" fontId="34" fillId="2" borderId="0">
      <alignment horizontal="center" vertical="center"/>
    </xf>
    <xf numFmtId="0" fontId="34" fillId="2" borderId="0">
      <alignment horizontal="center" vertical="center"/>
    </xf>
    <xf numFmtId="0" fontId="34" fillId="2" borderId="0">
      <alignment horizontal="center" vertical="center"/>
    </xf>
    <xf numFmtId="0" fontId="46" fillId="25" borderId="0">
      <alignment horizontal="center" vertical="center"/>
    </xf>
    <xf numFmtId="0" fontId="43" fillId="25" borderId="0">
      <alignment horizontal="center" vertical="center"/>
    </xf>
    <xf numFmtId="0" fontId="34" fillId="2" borderId="0">
      <alignment horizontal="center" vertical="center"/>
    </xf>
    <xf numFmtId="0" fontId="34" fillId="26" borderId="0">
      <alignment horizontal="center" vertical="top"/>
    </xf>
    <xf numFmtId="0" fontId="37" fillId="2" borderId="0">
      <alignment horizontal="left" vertical="top"/>
    </xf>
    <xf numFmtId="0" fontId="64" fillId="25" borderId="0">
      <alignment horizontal="center" vertical="center"/>
    </xf>
    <xf numFmtId="0" fontId="48" fillId="3" borderId="0">
      <alignment horizontal="center" vertical="center"/>
    </xf>
    <xf numFmtId="0" fontId="37" fillId="2" borderId="0">
      <alignment horizontal="left" vertical="top"/>
    </xf>
    <xf numFmtId="0" fontId="61" fillId="25" borderId="0">
      <alignment horizontal="center" vertical="center"/>
    </xf>
    <xf numFmtId="0" fontId="34" fillId="2" borderId="0">
      <alignment horizontal="center" vertical="top"/>
    </xf>
    <xf numFmtId="0" fontId="34" fillId="2" borderId="0">
      <alignment horizontal="center" vertical="top"/>
    </xf>
    <xf numFmtId="0" fontId="64" fillId="25" borderId="0">
      <alignment horizontal="center" vertical="center"/>
    </xf>
    <xf numFmtId="0" fontId="46" fillId="25" borderId="0">
      <alignment horizontal="right" vertical="top"/>
    </xf>
    <xf numFmtId="0" fontId="34" fillId="26" borderId="0">
      <alignment horizontal="center" vertical="top"/>
    </xf>
    <xf numFmtId="0" fontId="2" fillId="2" borderId="0">
      <alignment horizontal="left" vertical="top"/>
    </xf>
    <xf numFmtId="0" fontId="64" fillId="25" borderId="0">
      <alignment horizontal="center" vertical="center"/>
    </xf>
    <xf numFmtId="0" fontId="46" fillId="25" borderId="0">
      <alignment horizontal="center" vertical="top"/>
    </xf>
    <xf numFmtId="0" fontId="34" fillId="26" borderId="0">
      <alignment horizontal="left" vertical="top"/>
    </xf>
    <xf numFmtId="0" fontId="38" fillId="2" borderId="0">
      <alignment horizontal="left" vertical="top"/>
    </xf>
    <xf numFmtId="0" fontId="63" fillId="25" borderId="0">
      <alignment horizontal="right" vertical="center"/>
    </xf>
    <xf numFmtId="0" fontId="38" fillId="2" borderId="0">
      <alignment horizontal="left" vertical="center"/>
    </xf>
    <xf numFmtId="0" fontId="38" fillId="2" borderId="0">
      <alignment horizontal="left" vertical="top"/>
    </xf>
    <xf numFmtId="0" fontId="53" fillId="25" borderId="0">
      <alignment horizontal="center" vertical="center"/>
    </xf>
    <xf numFmtId="0" fontId="37" fillId="2" borderId="0">
      <alignment horizontal="left" vertical="top"/>
    </xf>
    <xf numFmtId="0" fontId="37" fillId="2" borderId="0">
      <alignment horizontal="left" vertical="top"/>
    </xf>
    <xf numFmtId="0" fontId="37" fillId="2" borderId="0">
      <alignment horizontal="left" vertical="top"/>
    </xf>
    <xf numFmtId="0" fontId="63" fillId="25" borderId="0">
      <alignment horizontal="left" vertical="center"/>
    </xf>
    <xf numFmtId="0" fontId="50" fillId="25" borderId="0">
      <alignment horizontal="left" vertical="top"/>
    </xf>
    <xf numFmtId="0" fontId="38" fillId="26" borderId="0">
      <alignment horizontal="right" vertical="top"/>
    </xf>
    <xf numFmtId="0" fontId="2" fillId="2" borderId="0">
      <alignment horizontal="left" vertical="top"/>
    </xf>
    <xf numFmtId="0" fontId="63" fillId="25" borderId="0">
      <alignment horizontal="center" vertical="center"/>
    </xf>
    <xf numFmtId="0" fontId="55" fillId="2" borderId="0">
      <alignment horizontal="right" vertical="center"/>
    </xf>
    <xf numFmtId="0" fontId="53" fillId="25" borderId="0">
      <alignment horizontal="center" vertical="center"/>
    </xf>
    <xf numFmtId="0" fontId="34" fillId="2" borderId="0">
      <alignment horizontal="center" vertical="top"/>
    </xf>
    <xf numFmtId="0" fontId="54" fillId="25" borderId="0">
      <alignment horizontal="left" vertical="top"/>
    </xf>
    <xf numFmtId="0" fontId="65" fillId="2" borderId="0">
      <alignment horizontal="center" vertical="center"/>
    </xf>
    <xf numFmtId="0" fontId="53" fillId="25" borderId="0">
      <alignment horizontal="right" vertical="top"/>
    </xf>
    <xf numFmtId="0" fontId="7" fillId="2" borderId="0">
      <alignment horizontal="center" vertical="center"/>
    </xf>
    <xf numFmtId="0" fontId="38" fillId="2" borderId="0">
      <alignment horizontal="center" vertical="top"/>
    </xf>
    <xf numFmtId="0" fontId="38" fillId="2" borderId="0">
      <alignment horizontal="center" vertical="top"/>
    </xf>
    <xf numFmtId="0" fontId="38" fillId="26" borderId="0">
      <alignment horizontal="right" vertical="top"/>
    </xf>
    <xf numFmtId="0" fontId="7" fillId="2" borderId="0">
      <alignment horizontal="left" vertical="top"/>
    </xf>
    <xf numFmtId="0" fontId="66" fillId="28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49" fillId="26" borderId="0">
      <alignment horizontal="left" vertical="center"/>
    </xf>
    <xf numFmtId="0" fontId="38" fillId="2" borderId="0">
      <alignment horizontal="right" vertical="top"/>
    </xf>
    <xf numFmtId="0" fontId="36" fillId="25" borderId="0">
      <alignment horizontal="center" vertical="center"/>
    </xf>
    <xf numFmtId="0" fontId="50" fillId="25" borderId="0">
      <alignment horizontal="left" vertical="top"/>
    </xf>
    <xf numFmtId="0" fontId="53" fillId="25" borderId="0">
      <alignment horizontal="center" vertical="top"/>
    </xf>
    <xf numFmtId="0" fontId="38" fillId="2" borderId="0">
      <alignment horizontal="left" vertical="center"/>
    </xf>
    <xf numFmtId="0" fontId="36" fillId="25" borderId="0">
      <alignment horizontal="center" vertical="center"/>
    </xf>
    <xf numFmtId="0" fontId="38" fillId="3" borderId="0">
      <alignment horizontal="center" vertical="center"/>
    </xf>
    <xf numFmtId="0" fontId="54" fillId="25" borderId="0">
      <alignment horizontal="left" vertical="top"/>
    </xf>
    <xf numFmtId="0" fontId="53" fillId="25" borderId="0">
      <alignment horizontal="center" vertical="top"/>
    </xf>
    <xf numFmtId="0" fontId="38" fillId="26" borderId="0">
      <alignment horizontal="left" vertical="top"/>
    </xf>
    <xf numFmtId="0" fontId="38" fillId="2" borderId="0">
      <alignment horizontal="center" vertical="top"/>
    </xf>
    <xf numFmtId="0" fontId="36" fillId="25" borderId="0">
      <alignment horizontal="center" vertical="center"/>
    </xf>
    <xf numFmtId="0" fontId="53" fillId="25" borderId="0">
      <alignment horizontal="center" vertical="top"/>
    </xf>
    <xf numFmtId="0" fontId="38" fillId="26" borderId="0">
      <alignment horizontal="center" vertical="center"/>
    </xf>
    <xf numFmtId="0" fontId="55" fillId="2" borderId="0">
      <alignment horizontal="right" vertical="center"/>
    </xf>
    <xf numFmtId="0" fontId="36" fillId="25" borderId="0">
      <alignment horizontal="center" vertical="center"/>
    </xf>
    <xf numFmtId="0" fontId="67" fillId="25" borderId="0">
      <alignment horizontal="left" vertical="top"/>
    </xf>
    <xf numFmtId="0" fontId="38" fillId="26" borderId="0">
      <alignment horizontal="center" vertical="top"/>
    </xf>
    <xf numFmtId="0" fontId="65" fillId="2" borderId="0">
      <alignment horizontal="center" vertical="center"/>
    </xf>
    <xf numFmtId="0" fontId="68" fillId="25" borderId="0">
      <alignment horizontal="left" vertical="top"/>
    </xf>
    <xf numFmtId="0" fontId="38" fillId="26" borderId="0">
      <alignment horizontal="center" vertical="center"/>
    </xf>
    <xf numFmtId="0" fontId="55" fillId="2" borderId="0">
      <alignment horizontal="left" vertical="center"/>
    </xf>
    <xf numFmtId="0" fontId="68" fillId="25" borderId="0">
      <alignment horizontal="left" vertical="top"/>
    </xf>
    <xf numFmtId="0" fontId="38" fillId="26" borderId="0">
      <alignment horizontal="center" vertical="center"/>
    </xf>
    <xf numFmtId="0" fontId="2" fillId="2" borderId="0">
      <alignment horizontal="left" vertical="top"/>
    </xf>
    <xf numFmtId="0" fontId="34" fillId="2" borderId="0">
      <alignment horizontal="center" vertical="top"/>
    </xf>
    <xf numFmtId="0" fontId="2" fillId="2" borderId="0">
      <alignment horizontal="left" vertical="top"/>
    </xf>
    <xf numFmtId="0" fontId="69" fillId="25" borderId="0">
      <alignment horizontal="center" vertical="center"/>
    </xf>
    <xf numFmtId="0" fontId="2" fillId="2" borderId="0">
      <alignment horizontal="left" vertical="top"/>
    </xf>
    <xf numFmtId="0" fontId="34" fillId="2" borderId="0">
      <alignment horizontal="center" vertical="top"/>
    </xf>
    <xf numFmtId="0" fontId="2" fillId="2" borderId="0">
      <alignment horizontal="left" vertical="top"/>
    </xf>
    <xf numFmtId="0" fontId="67" fillId="25" borderId="0">
      <alignment horizontal="right" vertical="center"/>
    </xf>
    <xf numFmtId="0" fontId="34" fillId="2" borderId="0">
      <alignment horizontal="right" vertical="top"/>
    </xf>
    <xf numFmtId="0" fontId="34" fillId="2" borderId="0">
      <alignment horizontal="left" vertical="top"/>
    </xf>
    <xf numFmtId="0" fontId="46" fillId="27" borderId="0">
      <alignment horizontal="left" vertical="center"/>
    </xf>
    <xf numFmtId="0" fontId="2" fillId="26" borderId="0">
      <alignment horizontal="left" vertical="top"/>
    </xf>
    <xf numFmtId="0" fontId="34" fillId="2" borderId="0">
      <alignment horizontal="left" vertical="top"/>
    </xf>
    <xf numFmtId="0" fontId="34" fillId="2" borderId="0">
      <alignment horizontal="right" vertical="top"/>
    </xf>
    <xf numFmtId="0" fontId="53" fillId="25" borderId="0">
      <alignment horizontal="center" vertical="top"/>
    </xf>
    <xf numFmtId="0" fontId="53" fillId="27" borderId="0">
      <alignment horizontal="center" vertical="center"/>
    </xf>
    <xf numFmtId="0" fontId="34" fillId="2" borderId="0">
      <alignment horizontal="left" vertical="top"/>
    </xf>
    <xf numFmtId="0" fontId="38" fillId="26" borderId="0">
      <alignment horizontal="center" vertical="center"/>
    </xf>
    <xf numFmtId="0" fontId="58" fillId="2" borderId="0">
      <alignment horizontal="left" vertical="top"/>
    </xf>
    <xf numFmtId="0" fontId="38" fillId="2" borderId="0">
      <alignment horizontal="right" vertical="top"/>
    </xf>
    <xf numFmtId="0" fontId="38" fillId="2" borderId="0">
      <alignment horizontal="right" vertical="top"/>
    </xf>
    <xf numFmtId="0" fontId="37" fillId="26" borderId="0">
      <alignment horizontal="left" vertical="top"/>
    </xf>
    <xf numFmtId="0" fontId="7" fillId="3" borderId="0">
      <alignment horizontal="center" vertical="center"/>
    </xf>
    <xf numFmtId="0" fontId="70" fillId="25" borderId="0">
      <alignment horizontal="center" vertical="center"/>
    </xf>
    <xf numFmtId="0" fontId="44" fillId="28" borderId="0">
      <alignment horizontal="left" vertical="top"/>
    </xf>
    <xf numFmtId="0" fontId="7" fillId="3" borderId="0">
      <alignment horizontal="center" vertical="center"/>
    </xf>
    <xf numFmtId="0" fontId="58" fillId="2" borderId="0">
      <alignment horizontal="left" vertical="top"/>
    </xf>
    <xf numFmtId="0" fontId="49" fillId="26" borderId="0">
      <alignment horizontal="center" vertical="center"/>
    </xf>
    <xf numFmtId="0" fontId="38" fillId="2" borderId="0">
      <alignment horizontal="right" vertical="top"/>
    </xf>
    <xf numFmtId="0" fontId="53" fillId="27" borderId="0">
      <alignment horizontal="center" vertical="center"/>
    </xf>
    <xf numFmtId="0" fontId="18" fillId="0" borderId="0"/>
    <xf numFmtId="0" fontId="67" fillId="25" borderId="0">
      <alignment horizontal="right" vertical="center"/>
    </xf>
    <xf numFmtId="0" fontId="44" fillId="25" borderId="0">
      <alignment horizontal="left" vertical="center"/>
    </xf>
    <xf numFmtId="0" fontId="46" fillId="25" borderId="0">
      <alignment horizontal="left" vertical="center"/>
    </xf>
    <xf numFmtId="0" fontId="71" fillId="25" borderId="0">
      <alignment horizontal="center" vertical="center"/>
    </xf>
    <xf numFmtId="0" fontId="46" fillId="25" borderId="0">
      <alignment horizontal="left" vertical="center"/>
    </xf>
    <xf numFmtId="0" fontId="52" fillId="3" borderId="0">
      <alignment horizontal="right" vertical="top"/>
    </xf>
    <xf numFmtId="0" fontId="53" fillId="25" borderId="0">
      <alignment horizontal="center" vertical="center"/>
    </xf>
    <xf numFmtId="0" fontId="46" fillId="25" borderId="0">
      <alignment horizontal="center" vertical="center"/>
    </xf>
    <xf numFmtId="0" fontId="53" fillId="25" borderId="0">
      <alignment horizontal="center" vertical="center"/>
    </xf>
    <xf numFmtId="0" fontId="53" fillId="25" borderId="0">
      <alignment horizontal="center" vertical="center"/>
    </xf>
    <xf numFmtId="0" fontId="46" fillId="25" borderId="0">
      <alignment horizontal="center" vertical="top"/>
    </xf>
    <xf numFmtId="0" fontId="72" fillId="25" borderId="0">
      <alignment horizontal="left" vertical="center"/>
    </xf>
    <xf numFmtId="0" fontId="46" fillId="25" borderId="0">
      <alignment horizontal="center" vertical="top"/>
    </xf>
    <xf numFmtId="0" fontId="46" fillId="25" borderId="0">
      <alignment horizontal="left" vertical="top"/>
    </xf>
    <xf numFmtId="0" fontId="2" fillId="3" borderId="0">
      <alignment horizontal="center" vertical="center"/>
    </xf>
    <xf numFmtId="0" fontId="46" fillId="25" borderId="0">
      <alignment horizontal="center" vertical="top"/>
    </xf>
    <xf numFmtId="0" fontId="71" fillId="25" borderId="0">
      <alignment horizontal="center" vertical="center"/>
    </xf>
    <xf numFmtId="0" fontId="71" fillId="25" borderId="0">
      <alignment horizontal="center" vertical="center"/>
    </xf>
    <xf numFmtId="0" fontId="71" fillId="25" borderId="0">
      <alignment horizontal="center" vertical="center"/>
    </xf>
    <xf numFmtId="0" fontId="71" fillId="25" borderId="0">
      <alignment horizontal="center" vertical="center"/>
    </xf>
    <xf numFmtId="0" fontId="72" fillId="25" borderId="0">
      <alignment horizontal="left" vertical="center"/>
    </xf>
    <xf numFmtId="0" fontId="72" fillId="25" borderId="0">
      <alignment horizontal="left" vertical="center"/>
    </xf>
    <xf numFmtId="0" fontId="58" fillId="2" borderId="0">
      <alignment horizontal="center" vertical="center"/>
    </xf>
    <xf numFmtId="0" fontId="37" fillId="2" borderId="0">
      <alignment horizontal="left" vertical="top"/>
    </xf>
    <xf numFmtId="0" fontId="7" fillId="3" borderId="0">
      <alignment horizontal="center" vertical="center"/>
    </xf>
    <xf numFmtId="0" fontId="37" fillId="2" borderId="0">
      <alignment horizontal="left" vertical="top"/>
    </xf>
    <xf numFmtId="0" fontId="37" fillId="26" borderId="0">
      <alignment horizontal="left" vertical="top"/>
    </xf>
    <xf numFmtId="0" fontId="7" fillId="3" borderId="0">
      <alignment horizontal="center" vertical="center"/>
    </xf>
    <xf numFmtId="0" fontId="70" fillId="25" borderId="0">
      <alignment horizontal="center" vertical="center"/>
    </xf>
    <xf numFmtId="0" fontId="44" fillId="28" borderId="0">
      <alignment horizontal="center" vertical="center"/>
    </xf>
    <xf numFmtId="0" fontId="7" fillId="3" borderId="0">
      <alignment horizontal="center" vertical="center"/>
    </xf>
    <xf numFmtId="0" fontId="58" fillId="2" borderId="0">
      <alignment horizontal="center" vertical="center"/>
    </xf>
    <xf numFmtId="0" fontId="49" fillId="26" borderId="0">
      <alignment horizontal="left" vertical="center"/>
    </xf>
    <xf numFmtId="0" fontId="72" fillId="25" borderId="0">
      <alignment horizontal="left" vertical="center"/>
    </xf>
    <xf numFmtId="0" fontId="72" fillId="25" borderId="0">
      <alignment horizontal="left" vertical="center"/>
    </xf>
    <xf numFmtId="0" fontId="46" fillId="25" borderId="0">
      <alignment horizontal="left" vertical="top"/>
    </xf>
    <xf numFmtId="0" fontId="46" fillId="25" borderId="0">
      <alignment horizontal="left" vertical="top"/>
    </xf>
    <xf numFmtId="0" fontId="46" fillId="25" borderId="0">
      <alignment horizontal="center" vertical="top"/>
    </xf>
    <xf numFmtId="0" fontId="46" fillId="25" borderId="0">
      <alignment horizontal="center" vertical="top"/>
    </xf>
    <xf numFmtId="0" fontId="53" fillId="25" borderId="0">
      <alignment horizontal="left" vertical="top"/>
    </xf>
    <xf numFmtId="0" fontId="50" fillId="25" borderId="0">
      <alignment horizontal="left" vertical="top"/>
    </xf>
    <xf numFmtId="0" fontId="50" fillId="25" borderId="0">
      <alignment horizontal="left" vertical="top"/>
    </xf>
    <xf numFmtId="0" fontId="72" fillId="25" borderId="0">
      <alignment horizontal="left" vertical="center"/>
    </xf>
    <xf numFmtId="0" fontId="63" fillId="25" borderId="0">
      <alignment horizontal="center" vertical="top"/>
    </xf>
    <xf numFmtId="0" fontId="63" fillId="25" borderId="0">
      <alignment horizontal="center" vertical="top"/>
    </xf>
    <xf numFmtId="0" fontId="72" fillId="25" borderId="0">
      <alignment horizontal="left" vertical="center"/>
    </xf>
    <xf numFmtId="0" fontId="46" fillId="25" borderId="0">
      <alignment horizontal="left" vertical="top"/>
    </xf>
    <xf numFmtId="0" fontId="50" fillId="25" borderId="0">
      <alignment horizontal="left" vertical="top"/>
    </xf>
    <xf numFmtId="0" fontId="63" fillId="25" borderId="0">
      <alignment horizontal="center" vertical="top"/>
    </xf>
    <xf numFmtId="0" fontId="42" fillId="2" borderId="0">
      <alignment horizontal="left" vertical="center"/>
    </xf>
    <xf numFmtId="0" fontId="37" fillId="2" borderId="0">
      <alignment horizontal="left" vertical="top"/>
    </xf>
    <xf numFmtId="0" fontId="52" fillId="3" borderId="0">
      <alignment horizontal="center" vertical="center"/>
    </xf>
    <xf numFmtId="0" fontId="37" fillId="2" borderId="0">
      <alignment horizontal="left" vertical="top"/>
    </xf>
    <xf numFmtId="0" fontId="52" fillId="3" borderId="0">
      <alignment horizontal="center" vertical="center"/>
    </xf>
    <xf numFmtId="0" fontId="36" fillId="25" borderId="0">
      <alignment horizontal="center" vertical="center"/>
    </xf>
    <xf numFmtId="0" fontId="52" fillId="3" borderId="0">
      <alignment horizontal="center" vertical="center"/>
    </xf>
    <xf numFmtId="0" fontId="42" fillId="2" borderId="0">
      <alignment horizontal="left" vertical="center"/>
    </xf>
    <xf numFmtId="0" fontId="42" fillId="2" borderId="0">
      <alignment horizontal="left" vertical="center"/>
    </xf>
    <xf numFmtId="0" fontId="42" fillId="2" borderId="0">
      <alignment horizontal="left" vertical="center"/>
    </xf>
    <xf numFmtId="0" fontId="42" fillId="2" borderId="0">
      <alignment horizontal="left" vertical="center"/>
    </xf>
    <xf numFmtId="0" fontId="42" fillId="2" borderId="0">
      <alignment horizontal="left" vertical="center"/>
    </xf>
    <xf numFmtId="0" fontId="49" fillId="26" borderId="0">
      <alignment horizontal="left" vertical="center"/>
    </xf>
    <xf numFmtId="0" fontId="42" fillId="2" borderId="0">
      <alignment horizontal="left" vertical="center"/>
    </xf>
    <xf numFmtId="0" fontId="73" fillId="2" borderId="0">
      <alignment horizontal="left" vertical="top"/>
    </xf>
    <xf numFmtId="0" fontId="74" fillId="25" borderId="0">
      <alignment horizontal="center" vertical="center"/>
    </xf>
    <xf numFmtId="0" fontId="2" fillId="3" borderId="0">
      <alignment horizontal="left" vertical="top"/>
    </xf>
    <xf numFmtId="0" fontId="74" fillId="25" borderId="0">
      <alignment horizontal="center" vertical="center"/>
    </xf>
    <xf numFmtId="0" fontId="44" fillId="25" borderId="0">
      <alignment horizontal="left" vertical="top"/>
    </xf>
    <xf numFmtId="0" fontId="42" fillId="2" borderId="0">
      <alignment horizontal="left" vertical="center"/>
    </xf>
    <xf numFmtId="0" fontId="42" fillId="2" borderId="0">
      <alignment horizontal="left" vertical="center"/>
    </xf>
    <xf numFmtId="0" fontId="42" fillId="2" borderId="0">
      <alignment horizontal="left" vertical="center"/>
    </xf>
    <xf numFmtId="0" fontId="42" fillId="2" borderId="0">
      <alignment horizontal="left" vertical="center"/>
    </xf>
    <xf numFmtId="0" fontId="42" fillId="2" borderId="0">
      <alignment horizontal="left" vertical="center"/>
    </xf>
    <xf numFmtId="0" fontId="49" fillId="26" borderId="0">
      <alignment horizontal="left" vertical="center"/>
    </xf>
    <xf numFmtId="0" fontId="42" fillId="2" borderId="0">
      <alignment horizontal="left" vertical="center"/>
    </xf>
    <xf numFmtId="0" fontId="73" fillId="2" borderId="0">
      <alignment horizontal="right" vertical="top"/>
    </xf>
    <xf numFmtId="0" fontId="2" fillId="3" borderId="0">
      <alignment horizontal="center" vertical="center"/>
    </xf>
    <xf numFmtId="0" fontId="73" fillId="2" borderId="0">
      <alignment horizontal="right" vertical="top"/>
    </xf>
    <xf numFmtId="0" fontId="37" fillId="26" borderId="0">
      <alignment horizontal="left" vertical="top"/>
    </xf>
    <xf numFmtId="0" fontId="43" fillId="25" borderId="0">
      <alignment horizontal="left" vertical="center"/>
    </xf>
    <xf numFmtId="0" fontId="43" fillId="25" borderId="0">
      <alignment horizontal="left" vertical="center"/>
    </xf>
    <xf numFmtId="0" fontId="44" fillId="25" borderId="0">
      <alignment horizontal="right" vertical="center"/>
    </xf>
    <xf numFmtId="0" fontId="42" fillId="2" borderId="0">
      <alignment horizontal="left" vertical="center"/>
    </xf>
    <xf numFmtId="0" fontId="42" fillId="2" borderId="0">
      <alignment horizontal="left" vertical="center"/>
    </xf>
    <xf numFmtId="0" fontId="42" fillId="2" borderId="0">
      <alignment horizontal="left" vertical="center"/>
    </xf>
    <xf numFmtId="0" fontId="42" fillId="2" borderId="0">
      <alignment horizontal="left" vertical="center"/>
    </xf>
    <xf numFmtId="0" fontId="42" fillId="2" borderId="0">
      <alignment horizontal="left" vertical="center"/>
    </xf>
    <xf numFmtId="0" fontId="38" fillId="26" borderId="0">
      <alignment horizontal="center" vertical="center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55">
    <xf numFmtId="0" fontId="0" fillId="0" borderId="0" xfId="0">
      <alignment vertical="top"/>
    </xf>
    <xf numFmtId="0" fontId="3" fillId="29" borderId="0" xfId="2" applyFont="1" applyFill="1">
      <alignment vertical="top"/>
    </xf>
    <xf numFmtId="0" fontId="3" fillId="29" borderId="0" xfId="0" applyFont="1" applyFill="1" applyBorder="1" applyAlignment="1">
      <alignment vertical="top"/>
    </xf>
    <xf numFmtId="0" fontId="3" fillId="29" borderId="0" xfId="2" applyFont="1" applyFill="1" applyAlignment="1">
      <alignment horizontal="center" vertical="center"/>
    </xf>
    <xf numFmtId="0" fontId="4" fillId="29" borderId="0" xfId="2" applyFont="1" applyFill="1">
      <alignment vertical="top"/>
    </xf>
    <xf numFmtId="0" fontId="4" fillId="29" borderId="0" xfId="2" applyFont="1" applyFill="1" applyAlignment="1">
      <alignment horizontal="center" vertical="center"/>
    </xf>
    <xf numFmtId="0" fontId="5" fillId="29" borderId="0" xfId="5" applyFont="1" applyFill="1" applyAlignment="1"/>
    <xf numFmtId="0" fontId="6" fillId="29" borderId="11" xfId="3" applyFont="1" applyFill="1" applyBorder="1" applyAlignment="1">
      <alignment horizontal="center" vertical="center" wrapText="1"/>
    </xf>
    <xf numFmtId="0" fontId="6" fillId="29" borderId="4" xfId="3" applyFont="1" applyFill="1" applyBorder="1" applyAlignment="1">
      <alignment horizontal="center" vertical="center" wrapText="1"/>
    </xf>
    <xf numFmtId="0" fontId="6" fillId="29" borderId="12" xfId="3" applyFont="1" applyFill="1" applyBorder="1" applyAlignment="1">
      <alignment horizontal="center" vertical="center" wrapText="1"/>
    </xf>
    <xf numFmtId="0" fontId="6" fillId="29" borderId="16" xfId="3" applyFont="1" applyFill="1" applyBorder="1" applyAlignment="1">
      <alignment horizontal="center" vertical="center" wrapText="1"/>
    </xf>
    <xf numFmtId="0" fontId="6" fillId="29" borderId="17" xfId="3" applyFont="1" applyFill="1" applyBorder="1" applyAlignment="1">
      <alignment horizontal="center" vertical="center" wrapText="1"/>
    </xf>
    <xf numFmtId="0" fontId="9" fillId="29" borderId="21" xfId="3" applyFont="1" applyFill="1" applyBorder="1" applyAlignment="1">
      <alignment horizontal="center" vertical="top" wrapText="1"/>
    </xf>
    <xf numFmtId="0" fontId="9" fillId="29" borderId="20" xfId="3" applyFont="1" applyFill="1" applyBorder="1" applyAlignment="1">
      <alignment horizontal="center" vertical="top" wrapText="1"/>
    </xf>
    <xf numFmtId="0" fontId="9" fillId="29" borderId="21" xfId="3" applyFont="1" applyFill="1" applyBorder="1" applyAlignment="1">
      <alignment horizontal="center" vertical="center" wrapText="1"/>
    </xf>
    <xf numFmtId="0" fontId="10" fillId="29" borderId="21" xfId="6" applyFont="1" applyFill="1" applyBorder="1" applyAlignment="1">
      <alignment horizontal="center" vertical="center" wrapText="1"/>
    </xf>
    <xf numFmtId="0" fontId="3" fillId="29" borderId="22" xfId="0" applyFont="1" applyFill="1" applyBorder="1" applyAlignment="1">
      <alignment vertical="top" wrapText="1"/>
    </xf>
    <xf numFmtId="41" fontId="3" fillId="29" borderId="22" xfId="1" applyFont="1" applyFill="1" applyBorder="1" applyAlignment="1">
      <alignment vertical="top"/>
    </xf>
    <xf numFmtId="0" fontId="3" fillId="29" borderId="22" xfId="0" applyFont="1" applyFill="1" applyBorder="1">
      <alignment vertical="top"/>
    </xf>
    <xf numFmtId="0" fontId="3" fillId="29" borderId="22" xfId="0" applyFont="1" applyFill="1" applyBorder="1" applyAlignment="1">
      <alignment horizontal="center" vertical="center"/>
    </xf>
    <xf numFmtId="0" fontId="3" fillId="29" borderId="0" xfId="0" applyFont="1" applyFill="1">
      <alignment vertical="top"/>
    </xf>
    <xf numFmtId="49" fontId="3" fillId="29" borderId="22" xfId="0" applyNumberFormat="1" applyFont="1" applyFill="1" applyBorder="1" applyAlignment="1">
      <alignment vertical="top" wrapText="1"/>
    </xf>
    <xf numFmtId="41" fontId="3" fillId="29" borderId="22" xfId="0" applyNumberFormat="1" applyFont="1" applyFill="1" applyBorder="1" applyAlignment="1">
      <alignment horizontal="center" vertical="center"/>
    </xf>
    <xf numFmtId="41" fontId="3" fillId="29" borderId="22" xfId="0" applyNumberFormat="1" applyFont="1" applyFill="1" applyBorder="1">
      <alignment vertical="top"/>
    </xf>
    <xf numFmtId="0" fontId="11" fillId="29" borderId="22" xfId="0" applyFont="1" applyFill="1" applyBorder="1" applyAlignment="1">
      <alignment vertical="top" wrapText="1"/>
    </xf>
    <xf numFmtId="49" fontId="4" fillId="29" borderId="22" xfId="0" applyNumberFormat="1" applyFont="1" applyFill="1" applyBorder="1" applyAlignment="1">
      <alignment vertical="top" wrapText="1"/>
    </xf>
    <xf numFmtId="0" fontId="4" fillId="29" borderId="22" xfId="0" applyFont="1" applyFill="1" applyBorder="1" applyAlignment="1">
      <alignment vertical="top" wrapText="1"/>
    </xf>
    <xf numFmtId="41" fontId="4" fillId="29" borderId="22" xfId="1" applyFont="1" applyFill="1" applyBorder="1" applyAlignment="1">
      <alignment vertical="top"/>
    </xf>
    <xf numFmtId="0" fontId="4" fillId="29" borderId="22" xfId="0" applyFont="1" applyFill="1" applyBorder="1" applyAlignment="1">
      <alignment horizontal="center" vertical="center" wrapText="1"/>
    </xf>
    <xf numFmtId="0" fontId="4" fillId="29" borderId="22" xfId="0" applyFont="1" applyFill="1" applyBorder="1">
      <alignment vertical="top"/>
    </xf>
    <xf numFmtId="0" fontId="4" fillId="29" borderId="0" xfId="0" applyFont="1" applyFill="1">
      <alignment vertical="top"/>
    </xf>
    <xf numFmtId="0" fontId="3" fillId="29" borderId="22" xfId="0" applyFont="1" applyFill="1" applyBorder="1" applyAlignment="1">
      <alignment horizontal="center" vertical="center" wrapText="1"/>
    </xf>
    <xf numFmtId="0" fontId="11" fillId="29" borderId="22" xfId="0" applyFont="1" applyFill="1" applyBorder="1" applyAlignment="1">
      <alignment vertical="top" wrapText="1" readingOrder="1"/>
    </xf>
    <xf numFmtId="0" fontId="4" fillId="29" borderId="0" xfId="0" applyFont="1" applyFill="1" applyAlignment="1">
      <alignment horizontal="center" vertical="center"/>
    </xf>
    <xf numFmtId="0" fontId="8" fillId="29" borderId="4" xfId="4" applyFont="1" applyFill="1" applyBorder="1" applyAlignment="1">
      <alignment horizontal="center" vertical="center" wrapText="1"/>
    </xf>
    <xf numFmtId="0" fontId="8" fillId="29" borderId="11" xfId="4" applyFont="1" applyFill="1" applyBorder="1" applyAlignment="1">
      <alignment horizontal="center" vertical="center" wrapText="1"/>
    </xf>
    <xf numFmtId="0" fontId="8" fillId="29" borderId="16" xfId="4" applyFont="1" applyFill="1" applyBorder="1" applyAlignment="1">
      <alignment horizontal="center" vertical="center" wrapText="1"/>
    </xf>
    <xf numFmtId="0" fontId="6" fillId="29" borderId="4" xfId="3" applyFont="1" applyFill="1" applyBorder="1" applyAlignment="1">
      <alignment horizontal="center" vertical="center" wrapText="1"/>
    </xf>
    <xf numFmtId="0" fontId="6" fillId="29" borderId="11" xfId="3" applyFont="1" applyFill="1" applyBorder="1" applyAlignment="1">
      <alignment horizontal="center" vertical="center" wrapText="1"/>
    </xf>
    <xf numFmtId="0" fontId="6" fillId="29" borderId="16" xfId="3" applyFont="1" applyFill="1" applyBorder="1" applyAlignment="1">
      <alignment horizontal="center" vertical="center" wrapText="1"/>
    </xf>
    <xf numFmtId="0" fontId="9" fillId="29" borderId="18" xfId="3" applyFont="1" applyFill="1" applyBorder="1" applyAlignment="1">
      <alignment horizontal="center" vertical="top" wrapText="1"/>
    </xf>
    <xf numFmtId="0" fontId="9" fillId="29" borderId="19" xfId="3" applyFont="1" applyFill="1" applyBorder="1" applyAlignment="1">
      <alignment horizontal="center" vertical="top" wrapText="1"/>
    </xf>
    <xf numFmtId="0" fontId="9" fillId="29" borderId="20" xfId="3" applyFont="1" applyFill="1" applyBorder="1" applyAlignment="1">
      <alignment horizontal="center" vertical="top" wrapText="1"/>
    </xf>
    <xf numFmtId="0" fontId="6" fillId="29" borderId="1" xfId="3" applyFont="1" applyFill="1" applyBorder="1" applyAlignment="1">
      <alignment horizontal="center" vertical="center" wrapText="1"/>
    </xf>
    <xf numFmtId="0" fontId="6" fillId="29" borderId="2" xfId="3" applyFont="1" applyFill="1" applyBorder="1" applyAlignment="1">
      <alignment horizontal="center" vertical="center" wrapText="1"/>
    </xf>
    <xf numFmtId="0" fontId="6" fillId="29" borderId="3" xfId="3" applyFont="1" applyFill="1" applyBorder="1" applyAlignment="1">
      <alignment horizontal="center" vertical="center" wrapText="1"/>
    </xf>
    <xf numFmtId="0" fontId="6" fillId="29" borderId="8" xfId="3" applyFont="1" applyFill="1" applyBorder="1" applyAlignment="1">
      <alignment horizontal="center" vertical="center" wrapText="1"/>
    </xf>
    <xf numFmtId="0" fontId="6" fillId="29" borderId="9" xfId="3" applyFont="1" applyFill="1" applyBorder="1" applyAlignment="1">
      <alignment horizontal="center" vertical="center" wrapText="1"/>
    </xf>
    <xf numFmtId="0" fontId="6" fillId="29" borderId="10" xfId="3" applyFont="1" applyFill="1" applyBorder="1" applyAlignment="1">
      <alignment horizontal="center" vertical="center" wrapText="1"/>
    </xf>
    <xf numFmtId="0" fontId="6" fillId="29" borderId="13" xfId="3" applyFont="1" applyFill="1" applyBorder="1" applyAlignment="1">
      <alignment horizontal="center" vertical="center" wrapText="1"/>
    </xf>
    <xf numFmtId="0" fontId="6" fillId="29" borderId="14" xfId="3" applyFont="1" applyFill="1" applyBorder="1" applyAlignment="1">
      <alignment horizontal="center" vertical="center" wrapText="1"/>
    </xf>
    <xf numFmtId="0" fontId="6" fillId="29" borderId="15" xfId="3" applyFont="1" applyFill="1" applyBorder="1" applyAlignment="1">
      <alignment horizontal="center" vertical="center" wrapText="1"/>
    </xf>
    <xf numFmtId="0" fontId="6" fillId="29" borderId="5" xfId="3" applyFont="1" applyFill="1" applyBorder="1" applyAlignment="1">
      <alignment horizontal="center" vertical="center" wrapText="1"/>
    </xf>
    <xf numFmtId="0" fontId="6" fillId="29" borderId="6" xfId="3" applyFont="1" applyFill="1" applyBorder="1" applyAlignment="1">
      <alignment horizontal="center" vertical="center" wrapText="1"/>
    </xf>
    <xf numFmtId="0" fontId="6" fillId="29" borderId="7" xfId="3" applyFont="1" applyFill="1" applyBorder="1" applyAlignment="1">
      <alignment horizontal="center" vertical="center" wrapText="1"/>
    </xf>
  </cellXfs>
  <cellStyles count="2561">
    <cellStyle name="20% - Accent1 2" xfId="9"/>
    <cellStyle name="20% - Accent1 2 2" xfId="10"/>
    <cellStyle name="20% - Accent1 3" xfId="11"/>
    <cellStyle name="20% - Accent1 3 2" xfId="12"/>
    <cellStyle name="20% - Accent1 4" xfId="13"/>
    <cellStyle name="20% - Accent1 4 2" xfId="14"/>
    <cellStyle name="20% - Accent2 2" xfId="15"/>
    <cellStyle name="20% - Accent2 2 2" xfId="16"/>
    <cellStyle name="20% - Accent2 3" xfId="17"/>
    <cellStyle name="20% - Accent2 3 2" xfId="18"/>
    <cellStyle name="20% - Accent2 4" xfId="19"/>
    <cellStyle name="20% - Accent2 4 2" xfId="20"/>
    <cellStyle name="20% - Accent3 2" xfId="21"/>
    <cellStyle name="20% - Accent3 2 2" xfId="22"/>
    <cellStyle name="20% - Accent3 3" xfId="23"/>
    <cellStyle name="20% - Accent3 3 2" xfId="24"/>
    <cellStyle name="20% - Accent3 4" xfId="25"/>
    <cellStyle name="20% - Accent3 4 2" xfId="26"/>
    <cellStyle name="20% - Accent4 2" xfId="27"/>
    <cellStyle name="20% - Accent4 2 2" xfId="28"/>
    <cellStyle name="20% - Accent4 3" xfId="29"/>
    <cellStyle name="20% - Accent4 3 2" xfId="30"/>
    <cellStyle name="20% - Accent4 4" xfId="31"/>
    <cellStyle name="20% - Accent4 4 2" xfId="32"/>
    <cellStyle name="20% - Accent5 2" xfId="33"/>
    <cellStyle name="20% - Accent5 2 2" xfId="34"/>
    <cellStyle name="20% - Accent5 3" xfId="35"/>
    <cellStyle name="20% - Accent5 3 2" xfId="36"/>
    <cellStyle name="20% - Accent5 4" xfId="37"/>
    <cellStyle name="20% - Accent5 4 2" xfId="38"/>
    <cellStyle name="20% - Accent6 2" xfId="39"/>
    <cellStyle name="20% - Accent6 2 2" xfId="40"/>
    <cellStyle name="20% - Accent6 3" xfId="41"/>
    <cellStyle name="20% - Accent6 3 2" xfId="42"/>
    <cellStyle name="20% - Accent6 4" xfId="43"/>
    <cellStyle name="20% - Accent6 4 2" xfId="44"/>
    <cellStyle name="40% - Accent1 2" xfId="45"/>
    <cellStyle name="40% - Accent1 2 2" xfId="46"/>
    <cellStyle name="40% - Accent1 3" xfId="47"/>
    <cellStyle name="40% - Accent1 3 2" xfId="48"/>
    <cellStyle name="40% - Accent1 4" xfId="49"/>
    <cellStyle name="40% - Accent1 4 2" xfId="50"/>
    <cellStyle name="40% - Accent2 2" xfId="51"/>
    <cellStyle name="40% - Accent2 2 2" xfId="52"/>
    <cellStyle name="40% - Accent2 3" xfId="53"/>
    <cellStyle name="40% - Accent2 3 2" xfId="54"/>
    <cellStyle name="40% - Accent2 4" xfId="55"/>
    <cellStyle name="40% - Accent2 4 2" xfId="56"/>
    <cellStyle name="40% - Accent3 2" xfId="57"/>
    <cellStyle name="40% - Accent3 2 2" xfId="58"/>
    <cellStyle name="40% - Accent3 3" xfId="59"/>
    <cellStyle name="40% - Accent3 3 2" xfId="60"/>
    <cellStyle name="40% - Accent3 4" xfId="61"/>
    <cellStyle name="40% - Accent3 4 2" xfId="62"/>
    <cellStyle name="40% - Accent4 2" xfId="63"/>
    <cellStyle name="40% - Accent4 2 2" xfId="64"/>
    <cellStyle name="40% - Accent4 3" xfId="65"/>
    <cellStyle name="40% - Accent4 3 2" xfId="66"/>
    <cellStyle name="40% - Accent4 4" xfId="67"/>
    <cellStyle name="40% - Accent4 4 2" xfId="68"/>
    <cellStyle name="40% - Accent5 2" xfId="69"/>
    <cellStyle name="40% - Accent5 2 2" xfId="70"/>
    <cellStyle name="40% - Accent5 3" xfId="71"/>
    <cellStyle name="40% - Accent5 3 2" xfId="72"/>
    <cellStyle name="40% - Accent5 4" xfId="73"/>
    <cellStyle name="40% - Accent5 4 2" xfId="74"/>
    <cellStyle name="40% - Accent6 2" xfId="75"/>
    <cellStyle name="40% - Accent6 2 2" xfId="76"/>
    <cellStyle name="40% - Accent6 3" xfId="77"/>
    <cellStyle name="40% - Accent6 3 2" xfId="78"/>
    <cellStyle name="40% - Accent6 4" xfId="79"/>
    <cellStyle name="40% - Accent6 4 2" xfId="80"/>
    <cellStyle name="60% - Accent1 2" xfId="81"/>
    <cellStyle name="60% - Accent1 3" xfId="82"/>
    <cellStyle name="60% - Accent1 4" xfId="83"/>
    <cellStyle name="60% - Accent2 2" xfId="84"/>
    <cellStyle name="60% - Accent2 3" xfId="85"/>
    <cellStyle name="60% - Accent2 4" xfId="86"/>
    <cellStyle name="60% - Accent3 2" xfId="87"/>
    <cellStyle name="60% - Accent3 3" xfId="88"/>
    <cellStyle name="60% - Accent3 4" xfId="89"/>
    <cellStyle name="60% - Accent4 2" xfId="90"/>
    <cellStyle name="60% - Accent4 3" xfId="91"/>
    <cellStyle name="60% - Accent4 4" xfId="92"/>
    <cellStyle name="60% - Accent5 2" xfId="93"/>
    <cellStyle name="60% - Accent5 3" xfId="94"/>
    <cellStyle name="60% - Accent5 4" xfId="95"/>
    <cellStyle name="60% - Accent6 2" xfId="96"/>
    <cellStyle name="60% - Accent6 3" xfId="97"/>
    <cellStyle name="60% - Accent6 4" xfId="98"/>
    <cellStyle name="Accent1 2" xfId="99"/>
    <cellStyle name="Accent1 3" xfId="100"/>
    <cellStyle name="Accent1 4" xfId="101"/>
    <cellStyle name="Accent2 2" xfId="102"/>
    <cellStyle name="Accent2 3" xfId="103"/>
    <cellStyle name="Accent2 4" xfId="104"/>
    <cellStyle name="Accent3 2" xfId="105"/>
    <cellStyle name="Accent3 3" xfId="106"/>
    <cellStyle name="Accent3 4" xfId="107"/>
    <cellStyle name="Accent4 2" xfId="108"/>
    <cellStyle name="Accent4 3" xfId="109"/>
    <cellStyle name="Accent4 4" xfId="110"/>
    <cellStyle name="Accent5 2" xfId="111"/>
    <cellStyle name="Accent5 3" xfId="112"/>
    <cellStyle name="Accent5 4" xfId="113"/>
    <cellStyle name="Accent6 2" xfId="114"/>
    <cellStyle name="Accent6 3" xfId="115"/>
    <cellStyle name="Accent6 4" xfId="116"/>
    <cellStyle name="Bad 2" xfId="117"/>
    <cellStyle name="Bad 3" xfId="118"/>
    <cellStyle name="Bad 4" xfId="119"/>
    <cellStyle name="Calculation 2" xfId="120"/>
    <cellStyle name="Calculation 2 2" xfId="121"/>
    <cellStyle name="Calculation 2 2 2" xfId="122"/>
    <cellStyle name="Calculation 2 3" xfId="123"/>
    <cellStyle name="Calculation 3" xfId="124"/>
    <cellStyle name="Calculation 3 2" xfId="125"/>
    <cellStyle name="Calculation 3 2 2" xfId="126"/>
    <cellStyle name="Calculation 3 3" xfId="127"/>
    <cellStyle name="Calculation 4" xfId="128"/>
    <cellStyle name="Calculation 4 2" xfId="129"/>
    <cellStyle name="Calculation 4 2 2" xfId="130"/>
    <cellStyle name="Calculation 4 3" xfId="131"/>
    <cellStyle name="Check Cell 2" xfId="132"/>
    <cellStyle name="Check Cell 3" xfId="133"/>
    <cellStyle name="Check Cell 4" xfId="134"/>
    <cellStyle name="Comma [0]" xfId="1" builtinId="6"/>
    <cellStyle name="Comma [0] 10" xfId="135"/>
    <cellStyle name="Comma [0] 10 10" xfId="136"/>
    <cellStyle name="Comma [0] 10 11" xfId="137"/>
    <cellStyle name="Comma [0] 10 12" xfId="138"/>
    <cellStyle name="Comma [0] 10 13" xfId="139"/>
    <cellStyle name="Comma [0] 10 14" xfId="140"/>
    <cellStyle name="Comma [0] 10 15" xfId="141"/>
    <cellStyle name="Comma [0] 10 16" xfId="142"/>
    <cellStyle name="Comma [0] 10 17" xfId="143"/>
    <cellStyle name="Comma [0] 10 18" xfId="144"/>
    <cellStyle name="Comma [0] 10 19" xfId="145"/>
    <cellStyle name="Comma [0] 10 2" xfId="146"/>
    <cellStyle name="Comma [0] 10 20" xfId="147"/>
    <cellStyle name="Comma [0] 10 21" xfId="148"/>
    <cellStyle name="Comma [0] 10 22" xfId="149"/>
    <cellStyle name="Comma [0] 10 23" xfId="150"/>
    <cellStyle name="Comma [0] 10 24" xfId="151"/>
    <cellStyle name="Comma [0] 10 25" xfId="152"/>
    <cellStyle name="Comma [0] 10 26" xfId="153"/>
    <cellStyle name="Comma [0] 10 3" xfId="154"/>
    <cellStyle name="Comma [0] 10 4" xfId="155"/>
    <cellStyle name="Comma [0] 10 5" xfId="156"/>
    <cellStyle name="Comma [0] 10 6" xfId="157"/>
    <cellStyle name="Comma [0] 10 7" xfId="158"/>
    <cellStyle name="Comma [0] 10 8" xfId="159"/>
    <cellStyle name="Comma [0] 10 9" xfId="160"/>
    <cellStyle name="Comma [0] 11" xfId="161"/>
    <cellStyle name="Comma [0] 11 2" xfId="162"/>
    <cellStyle name="Comma [0] 11 3" xfId="163"/>
    <cellStyle name="Comma [0] 11 4" xfId="164"/>
    <cellStyle name="Comma [0] 11 4 2" xfId="165"/>
    <cellStyle name="Comma [0] 11 4 2 2" xfId="166"/>
    <cellStyle name="Comma [0] 11 4 3" xfId="167"/>
    <cellStyle name="Comma [0] 11 5" xfId="168"/>
    <cellStyle name="Comma [0] 12" xfId="169"/>
    <cellStyle name="Comma [0] 12 2" xfId="170"/>
    <cellStyle name="Comma [0] 13" xfId="171"/>
    <cellStyle name="Comma [0] 13 10" xfId="172"/>
    <cellStyle name="Comma [0] 13 11" xfId="173"/>
    <cellStyle name="Comma [0] 13 12" xfId="174"/>
    <cellStyle name="Comma [0] 13 13" xfId="175"/>
    <cellStyle name="Comma [0] 13 14" xfId="176"/>
    <cellStyle name="Comma [0] 13 15" xfId="177"/>
    <cellStyle name="Comma [0] 13 16" xfId="178"/>
    <cellStyle name="Comma [0] 13 17" xfId="179"/>
    <cellStyle name="Comma [0] 13 18" xfId="180"/>
    <cellStyle name="Comma [0] 13 19" xfId="181"/>
    <cellStyle name="Comma [0] 13 2" xfId="182"/>
    <cellStyle name="Comma [0] 13 20" xfId="183"/>
    <cellStyle name="Comma [0] 13 21" xfId="184"/>
    <cellStyle name="Comma [0] 13 22" xfId="185"/>
    <cellStyle name="Comma [0] 13 23" xfId="186"/>
    <cellStyle name="Comma [0] 13 24" xfId="187"/>
    <cellStyle name="Comma [0] 13 25" xfId="188"/>
    <cellStyle name="Comma [0] 13 26" xfId="189"/>
    <cellStyle name="Comma [0] 13 27" xfId="190"/>
    <cellStyle name="Comma [0] 13 3" xfId="191"/>
    <cellStyle name="Comma [0] 13 4" xfId="192"/>
    <cellStyle name="Comma [0] 13 5" xfId="193"/>
    <cellStyle name="Comma [0] 13 6" xfId="194"/>
    <cellStyle name="Comma [0] 13 7" xfId="195"/>
    <cellStyle name="Comma [0] 13 8" xfId="196"/>
    <cellStyle name="Comma [0] 13 9" xfId="197"/>
    <cellStyle name="Comma [0] 14" xfId="198"/>
    <cellStyle name="Comma [0] 14 10" xfId="199"/>
    <cellStyle name="Comma [0] 14 11" xfId="200"/>
    <cellStyle name="Comma [0] 14 12" xfId="201"/>
    <cellStyle name="Comma [0] 14 13" xfId="202"/>
    <cellStyle name="Comma [0] 14 14" xfId="203"/>
    <cellStyle name="Comma [0] 14 15" xfId="204"/>
    <cellStyle name="Comma [0] 14 16" xfId="205"/>
    <cellStyle name="Comma [0] 14 17" xfId="206"/>
    <cellStyle name="Comma [0] 14 18" xfId="207"/>
    <cellStyle name="Comma [0] 14 19" xfId="208"/>
    <cellStyle name="Comma [0] 14 2" xfId="209"/>
    <cellStyle name="Comma [0] 14 20" xfId="210"/>
    <cellStyle name="Comma [0] 14 21" xfId="211"/>
    <cellStyle name="Comma [0] 14 22" xfId="212"/>
    <cellStyle name="Comma [0] 14 23" xfId="213"/>
    <cellStyle name="Comma [0] 14 24" xfId="214"/>
    <cellStyle name="Comma [0] 14 25" xfId="215"/>
    <cellStyle name="Comma [0] 14 26" xfId="216"/>
    <cellStyle name="Comma [0] 14 3" xfId="217"/>
    <cellStyle name="Comma [0] 14 4" xfId="218"/>
    <cellStyle name="Comma [0] 14 5" xfId="219"/>
    <cellStyle name="Comma [0] 14 6" xfId="220"/>
    <cellStyle name="Comma [0] 14 7" xfId="221"/>
    <cellStyle name="Comma [0] 14 8" xfId="222"/>
    <cellStyle name="Comma [0] 14 9" xfId="223"/>
    <cellStyle name="Comma [0] 15" xfId="224"/>
    <cellStyle name="Comma [0] 16" xfId="225"/>
    <cellStyle name="Comma [0] 17" xfId="226"/>
    <cellStyle name="Comma [0] 17 10" xfId="227"/>
    <cellStyle name="Comma [0] 17 11" xfId="228"/>
    <cellStyle name="Comma [0] 17 12" xfId="229"/>
    <cellStyle name="Comma [0] 17 13" xfId="230"/>
    <cellStyle name="Comma [0] 17 14" xfId="231"/>
    <cellStyle name="Comma [0] 17 15" xfId="232"/>
    <cellStyle name="Comma [0] 17 16" xfId="233"/>
    <cellStyle name="Comma [0] 17 17" xfId="234"/>
    <cellStyle name="Comma [0] 17 18" xfId="235"/>
    <cellStyle name="Comma [0] 17 19" xfId="236"/>
    <cellStyle name="Comma [0] 17 2" xfId="237"/>
    <cellStyle name="Comma [0] 17 20" xfId="238"/>
    <cellStyle name="Comma [0] 17 21" xfId="239"/>
    <cellStyle name="Comma [0] 17 22" xfId="240"/>
    <cellStyle name="Comma [0] 17 23" xfId="241"/>
    <cellStyle name="Comma [0] 17 24" xfId="242"/>
    <cellStyle name="Comma [0] 17 25" xfId="243"/>
    <cellStyle name="Comma [0] 17 26" xfId="244"/>
    <cellStyle name="Comma [0] 17 3" xfId="245"/>
    <cellStyle name="Comma [0] 17 4" xfId="246"/>
    <cellStyle name="Comma [0] 17 5" xfId="247"/>
    <cellStyle name="Comma [0] 17 6" xfId="248"/>
    <cellStyle name="Comma [0] 17 7" xfId="249"/>
    <cellStyle name="Comma [0] 17 8" xfId="250"/>
    <cellStyle name="Comma [0] 17 9" xfId="251"/>
    <cellStyle name="Comma [0] 18" xfId="252"/>
    <cellStyle name="Comma [0] 18 2" xfId="253"/>
    <cellStyle name="Comma [0] 19" xfId="254"/>
    <cellStyle name="Comma [0] 19 2" xfId="255"/>
    <cellStyle name="Comma [0] 19 3" xfId="256"/>
    <cellStyle name="Comma [0] 2" xfId="257"/>
    <cellStyle name="Comma [0] 2 10" xfId="258"/>
    <cellStyle name="Comma [0] 2 11" xfId="259"/>
    <cellStyle name="Comma [0] 2 12" xfId="260"/>
    <cellStyle name="Comma [0] 2 13" xfId="261"/>
    <cellStyle name="Comma [0] 2 14" xfId="262"/>
    <cellStyle name="Comma [0] 2 15" xfId="263"/>
    <cellStyle name="Comma [0] 2 16" xfId="264"/>
    <cellStyle name="Comma [0] 2 17" xfId="265"/>
    <cellStyle name="Comma [0] 2 18" xfId="266"/>
    <cellStyle name="Comma [0] 2 19" xfId="267"/>
    <cellStyle name="Comma [0] 2 2" xfId="268"/>
    <cellStyle name="Comma [0] 2 2 10" xfId="269"/>
    <cellStyle name="Comma [0] 2 2 11" xfId="270"/>
    <cellStyle name="Comma [0] 2 2 12" xfId="271"/>
    <cellStyle name="Comma [0] 2 2 13" xfId="272"/>
    <cellStyle name="Comma [0] 2 2 14" xfId="273"/>
    <cellStyle name="Comma [0] 2 2 15" xfId="274"/>
    <cellStyle name="Comma [0] 2 2 16" xfId="275"/>
    <cellStyle name="Comma [0] 2 2 17" xfId="276"/>
    <cellStyle name="Comma [0] 2 2 18" xfId="277"/>
    <cellStyle name="Comma [0] 2 2 19" xfId="278"/>
    <cellStyle name="Comma [0] 2 2 2" xfId="279"/>
    <cellStyle name="Comma [0] 2 2 20" xfId="280"/>
    <cellStyle name="Comma [0] 2 2 21" xfId="281"/>
    <cellStyle name="Comma [0] 2 2 22" xfId="282"/>
    <cellStyle name="Comma [0] 2 2 23" xfId="283"/>
    <cellStyle name="Comma [0] 2 2 24" xfId="284"/>
    <cellStyle name="Comma [0] 2 2 25" xfId="285"/>
    <cellStyle name="Comma [0] 2 2 26" xfId="286"/>
    <cellStyle name="Comma [0] 2 2 3" xfId="287"/>
    <cellStyle name="Comma [0] 2 2 4" xfId="288"/>
    <cellStyle name="Comma [0] 2 2 5" xfId="289"/>
    <cellStyle name="Comma [0] 2 2 6" xfId="290"/>
    <cellStyle name="Comma [0] 2 2 7" xfId="291"/>
    <cellStyle name="Comma [0] 2 2 8" xfId="292"/>
    <cellStyle name="Comma [0] 2 2 9" xfId="293"/>
    <cellStyle name="Comma [0] 2 20" xfId="294"/>
    <cellStyle name="Comma [0] 2 21" xfId="295"/>
    <cellStyle name="Comma [0] 2 22" xfId="296"/>
    <cellStyle name="Comma [0] 2 23" xfId="297"/>
    <cellStyle name="Comma [0] 2 24" xfId="298"/>
    <cellStyle name="Comma [0] 2 25" xfId="299"/>
    <cellStyle name="Comma [0] 2 26" xfId="300"/>
    <cellStyle name="Comma [0] 2 27" xfId="301"/>
    <cellStyle name="Comma [0] 2 28" xfId="302"/>
    <cellStyle name="Comma [0] 2 28 2" xfId="303"/>
    <cellStyle name="Comma [0] 2 29" xfId="304"/>
    <cellStyle name="Comma [0] 2 3" xfId="7"/>
    <cellStyle name="Comma [0] 2 3 2" xfId="305"/>
    <cellStyle name="Comma [0] 2 30" xfId="306"/>
    <cellStyle name="Comma [0] 2 31" xfId="307"/>
    <cellStyle name="Comma [0] 2 4" xfId="308"/>
    <cellStyle name="Comma [0] 2 5" xfId="309"/>
    <cellStyle name="Comma [0] 2 6" xfId="310"/>
    <cellStyle name="Comma [0] 2 7" xfId="311"/>
    <cellStyle name="Comma [0] 2 8" xfId="312"/>
    <cellStyle name="Comma [0] 2 9" xfId="313"/>
    <cellStyle name="Comma [0] 20" xfId="314"/>
    <cellStyle name="Comma [0] 20 2" xfId="315"/>
    <cellStyle name="Comma [0] 20 3" xfId="316"/>
    <cellStyle name="Comma [0] 21" xfId="317"/>
    <cellStyle name="Comma [0] 21 2" xfId="318"/>
    <cellStyle name="Comma [0] 22" xfId="319"/>
    <cellStyle name="Comma [0] 23" xfId="320"/>
    <cellStyle name="Comma [0] 24" xfId="321"/>
    <cellStyle name="Comma [0] 25" xfId="322"/>
    <cellStyle name="Comma [0] 26" xfId="323"/>
    <cellStyle name="Comma [0] 27" xfId="324"/>
    <cellStyle name="Comma [0] 27 2" xfId="325"/>
    <cellStyle name="Comma [0] 27 3" xfId="326"/>
    <cellStyle name="Comma [0] 28" xfId="327"/>
    <cellStyle name="Comma [0] 28 2" xfId="328"/>
    <cellStyle name="Comma [0] 28 2 2" xfId="329"/>
    <cellStyle name="Comma [0] 28 2 3" xfId="330"/>
    <cellStyle name="Comma [0] 28 3" xfId="331"/>
    <cellStyle name="Comma [0] 28 3 2" xfId="332"/>
    <cellStyle name="Comma [0] 29" xfId="333"/>
    <cellStyle name="Comma [0] 29 2" xfId="334"/>
    <cellStyle name="Comma [0] 3" xfId="335"/>
    <cellStyle name="Comma [0] 3 10" xfId="336"/>
    <cellStyle name="Comma [0] 3 11" xfId="337"/>
    <cellStyle name="Comma [0] 3 12" xfId="338"/>
    <cellStyle name="Comma [0] 3 13" xfId="339"/>
    <cellStyle name="Comma [0] 3 14" xfId="340"/>
    <cellStyle name="Comma [0] 3 15" xfId="341"/>
    <cellStyle name="Comma [0] 3 16" xfId="342"/>
    <cellStyle name="Comma [0] 3 17" xfId="343"/>
    <cellStyle name="Comma [0] 3 18" xfId="344"/>
    <cellStyle name="Comma [0] 3 19" xfId="345"/>
    <cellStyle name="Comma [0] 3 2" xfId="346"/>
    <cellStyle name="Comma [0] 3 2 10" xfId="347"/>
    <cellStyle name="Comma [0] 3 2 11" xfId="348"/>
    <cellStyle name="Comma [0] 3 2 12" xfId="349"/>
    <cellStyle name="Comma [0] 3 2 13" xfId="350"/>
    <cellStyle name="Comma [0] 3 2 14" xfId="351"/>
    <cellStyle name="Comma [0] 3 2 15" xfId="352"/>
    <cellStyle name="Comma [0] 3 2 16" xfId="353"/>
    <cellStyle name="Comma [0] 3 2 17" xfId="354"/>
    <cellStyle name="Comma [0] 3 2 18" xfId="355"/>
    <cellStyle name="Comma [0] 3 2 19" xfId="356"/>
    <cellStyle name="Comma [0] 3 2 2" xfId="357"/>
    <cellStyle name="Comma [0] 3 2 20" xfId="358"/>
    <cellStyle name="Comma [0] 3 2 21" xfId="359"/>
    <cellStyle name="Comma [0] 3 2 22" xfId="360"/>
    <cellStyle name="Comma [0] 3 2 23" xfId="361"/>
    <cellStyle name="Comma [0] 3 2 24" xfId="362"/>
    <cellStyle name="Comma [0] 3 2 25" xfId="363"/>
    <cellStyle name="Comma [0] 3 2 26" xfId="364"/>
    <cellStyle name="Comma [0] 3 2 3" xfId="365"/>
    <cellStyle name="Comma [0] 3 2 4" xfId="366"/>
    <cellStyle name="Comma [0] 3 2 5" xfId="367"/>
    <cellStyle name="Comma [0] 3 2 6" xfId="368"/>
    <cellStyle name="Comma [0] 3 2 7" xfId="369"/>
    <cellStyle name="Comma [0] 3 2 8" xfId="370"/>
    <cellStyle name="Comma [0] 3 2 9" xfId="371"/>
    <cellStyle name="Comma [0] 3 20" xfId="372"/>
    <cellStyle name="Comma [0] 3 21" xfId="373"/>
    <cellStyle name="Comma [0] 3 22" xfId="374"/>
    <cellStyle name="Comma [0] 3 23" xfId="375"/>
    <cellStyle name="Comma [0] 3 24" xfId="376"/>
    <cellStyle name="Comma [0] 3 25" xfId="377"/>
    <cellStyle name="Comma [0] 3 26" xfId="378"/>
    <cellStyle name="Comma [0] 3 27" xfId="379"/>
    <cellStyle name="Comma [0] 3 28" xfId="380"/>
    <cellStyle name="Comma [0] 3 29" xfId="381"/>
    <cellStyle name="Comma [0] 3 29 2" xfId="382"/>
    <cellStyle name="Comma [0] 3 3" xfId="383"/>
    <cellStyle name="Comma [0] 3 3 10" xfId="384"/>
    <cellStyle name="Comma [0] 3 3 11" xfId="385"/>
    <cellStyle name="Comma [0] 3 3 12" xfId="386"/>
    <cellStyle name="Comma [0] 3 3 13" xfId="387"/>
    <cellStyle name="Comma [0] 3 3 14" xfId="388"/>
    <cellStyle name="Comma [0] 3 3 15" xfId="389"/>
    <cellStyle name="Comma [0] 3 3 16" xfId="390"/>
    <cellStyle name="Comma [0] 3 3 17" xfId="391"/>
    <cellStyle name="Comma [0] 3 3 18" xfId="392"/>
    <cellStyle name="Comma [0] 3 3 19" xfId="393"/>
    <cellStyle name="Comma [0] 3 3 2" xfId="394"/>
    <cellStyle name="Comma [0] 3 3 20" xfId="395"/>
    <cellStyle name="Comma [0] 3 3 21" xfId="396"/>
    <cellStyle name="Comma [0] 3 3 22" xfId="397"/>
    <cellStyle name="Comma [0] 3 3 23" xfId="398"/>
    <cellStyle name="Comma [0] 3 3 24" xfId="399"/>
    <cellStyle name="Comma [0] 3 3 25" xfId="400"/>
    <cellStyle name="Comma [0] 3 3 26" xfId="401"/>
    <cellStyle name="Comma [0] 3 3 27" xfId="402"/>
    <cellStyle name="Comma [0] 3 3 28" xfId="403"/>
    <cellStyle name="Comma [0] 3 3 28 2" xfId="404"/>
    <cellStyle name="Comma [0] 3 3 28 3" xfId="405"/>
    <cellStyle name="Comma [0] 3 3 28 4" xfId="406"/>
    <cellStyle name="Comma [0] 3 3 29" xfId="407"/>
    <cellStyle name="Comma [0] 3 3 29 2" xfId="408"/>
    <cellStyle name="Comma [0] 3 3 3" xfId="409"/>
    <cellStyle name="Comma [0] 3 3 4" xfId="410"/>
    <cellStyle name="Comma [0] 3 3 5" xfId="411"/>
    <cellStyle name="Comma [0] 3 3 6" xfId="412"/>
    <cellStyle name="Comma [0] 3 3 7" xfId="413"/>
    <cellStyle name="Comma [0] 3 3 8" xfId="414"/>
    <cellStyle name="Comma [0] 3 3 9" xfId="415"/>
    <cellStyle name="Comma [0] 3 4" xfId="416"/>
    <cellStyle name="Comma [0] 3 5" xfId="417"/>
    <cellStyle name="Comma [0] 3 6" xfId="418"/>
    <cellStyle name="Comma [0] 3 7" xfId="419"/>
    <cellStyle name="Comma [0] 3 8" xfId="420"/>
    <cellStyle name="Comma [0] 3 9" xfId="421"/>
    <cellStyle name="Comma [0] 30" xfId="422"/>
    <cellStyle name="Comma [0] 31" xfId="423"/>
    <cellStyle name="Comma [0] 32" xfId="424"/>
    <cellStyle name="Comma [0] 32 2" xfId="425"/>
    <cellStyle name="Comma [0] 32 2 2" xfId="426"/>
    <cellStyle name="Comma [0] 32 2 2 2" xfId="427"/>
    <cellStyle name="Comma [0] 32 2 3" xfId="428"/>
    <cellStyle name="Comma [0] 32 3" xfId="429"/>
    <cellStyle name="Comma [0] 33" xfId="430"/>
    <cellStyle name="Comma [0] 34" xfId="431"/>
    <cellStyle name="Comma [0] 34 2" xfId="432"/>
    <cellStyle name="Comma [0] 34 3" xfId="433"/>
    <cellStyle name="Comma [0] 35" xfId="434"/>
    <cellStyle name="Comma [0] 35 2" xfId="435"/>
    <cellStyle name="Comma [0] 36" xfId="436"/>
    <cellStyle name="Comma [0] 36 2" xfId="437"/>
    <cellStyle name="Comma [0] 37" xfId="438"/>
    <cellStyle name="Comma [0] 37 2" xfId="439"/>
    <cellStyle name="Comma [0] 38" xfId="440"/>
    <cellStyle name="Comma [0] 38 2" xfId="441"/>
    <cellStyle name="Comma [0] 39" xfId="442"/>
    <cellStyle name="Comma [0] 39 2" xfId="443"/>
    <cellStyle name="Comma [0] 4" xfId="444"/>
    <cellStyle name="Comma [0] 4 2" xfId="445"/>
    <cellStyle name="Comma [0] 4 2 2" xfId="446"/>
    <cellStyle name="Comma [0] 4 3" xfId="447"/>
    <cellStyle name="Comma [0] 4 4" xfId="448"/>
    <cellStyle name="Comma [0] 40" xfId="449"/>
    <cellStyle name="Comma [0] 40 2" xfId="450"/>
    <cellStyle name="Comma [0] 41" xfId="451"/>
    <cellStyle name="Comma [0] 41 2" xfId="452"/>
    <cellStyle name="Comma [0] 42" xfId="453"/>
    <cellStyle name="Comma [0] 42 2" xfId="454"/>
    <cellStyle name="Comma [0] 43" xfId="455"/>
    <cellStyle name="Comma [0] 43 2" xfId="456"/>
    <cellStyle name="Comma [0] 44" xfId="457"/>
    <cellStyle name="Comma [0] 44 2" xfId="458"/>
    <cellStyle name="Comma [0] 45" xfId="459"/>
    <cellStyle name="Comma [0] 45 2" xfId="460"/>
    <cellStyle name="Comma [0] 46" xfId="461"/>
    <cellStyle name="Comma [0] 46 2" xfId="462"/>
    <cellStyle name="Comma [0] 47" xfId="463"/>
    <cellStyle name="Comma [0] 48" xfId="464"/>
    <cellStyle name="Comma [0] 48 2" xfId="465"/>
    <cellStyle name="Comma [0] 49" xfId="466"/>
    <cellStyle name="Comma [0] 5" xfId="467"/>
    <cellStyle name="Comma [0] 5 10" xfId="468"/>
    <cellStyle name="Comma [0] 5 11" xfId="469"/>
    <cellStyle name="Comma [0] 5 12" xfId="470"/>
    <cellStyle name="Comma [0] 5 13" xfId="471"/>
    <cellStyle name="Comma [0] 5 14" xfId="472"/>
    <cellStyle name="Comma [0] 5 15" xfId="473"/>
    <cellStyle name="Comma [0] 5 16" xfId="474"/>
    <cellStyle name="Comma [0] 5 17" xfId="475"/>
    <cellStyle name="Comma [0] 5 18" xfId="476"/>
    <cellStyle name="Comma [0] 5 19" xfId="477"/>
    <cellStyle name="Comma [0] 5 2" xfId="478"/>
    <cellStyle name="Comma [0] 5 2 10" xfId="479"/>
    <cellStyle name="Comma [0] 5 2 11" xfId="480"/>
    <cellStyle name="Comma [0] 5 2 12" xfId="481"/>
    <cellStyle name="Comma [0] 5 2 13" xfId="482"/>
    <cellStyle name="Comma [0] 5 2 14" xfId="483"/>
    <cellStyle name="Comma [0] 5 2 15" xfId="484"/>
    <cellStyle name="Comma [0] 5 2 16" xfId="485"/>
    <cellStyle name="Comma [0] 5 2 17" xfId="486"/>
    <cellStyle name="Comma [0] 5 2 18" xfId="487"/>
    <cellStyle name="Comma [0] 5 2 19" xfId="488"/>
    <cellStyle name="Comma [0] 5 2 2" xfId="489"/>
    <cellStyle name="Comma [0] 5 2 20" xfId="490"/>
    <cellStyle name="Comma [0] 5 2 21" xfId="491"/>
    <cellStyle name="Comma [0] 5 2 22" xfId="492"/>
    <cellStyle name="Comma [0] 5 2 23" xfId="493"/>
    <cellStyle name="Comma [0] 5 2 24" xfId="494"/>
    <cellStyle name="Comma [0] 5 2 25" xfId="495"/>
    <cellStyle name="Comma [0] 5 2 26" xfId="496"/>
    <cellStyle name="Comma [0] 5 2 3" xfId="497"/>
    <cellStyle name="Comma [0] 5 2 4" xfId="498"/>
    <cellStyle name="Comma [0] 5 2 5" xfId="499"/>
    <cellStyle name="Comma [0] 5 2 6" xfId="500"/>
    <cellStyle name="Comma [0] 5 2 7" xfId="501"/>
    <cellStyle name="Comma [0] 5 2 8" xfId="502"/>
    <cellStyle name="Comma [0] 5 2 9" xfId="503"/>
    <cellStyle name="Comma [0] 5 20" xfId="504"/>
    <cellStyle name="Comma [0] 5 21" xfId="505"/>
    <cellStyle name="Comma [0] 5 22" xfId="506"/>
    <cellStyle name="Comma [0] 5 23" xfId="507"/>
    <cellStyle name="Comma [0] 5 24" xfId="508"/>
    <cellStyle name="Comma [0] 5 25" xfId="509"/>
    <cellStyle name="Comma [0] 5 26" xfId="510"/>
    <cellStyle name="Comma [0] 5 27" xfId="511"/>
    <cellStyle name="Comma [0] 5 3" xfId="512"/>
    <cellStyle name="Comma [0] 5 4" xfId="513"/>
    <cellStyle name="Comma [0] 5 5" xfId="514"/>
    <cellStyle name="Comma [0] 5 6" xfId="515"/>
    <cellStyle name="Comma [0] 5 7" xfId="516"/>
    <cellStyle name="Comma [0] 5 8" xfId="517"/>
    <cellStyle name="Comma [0] 5 9" xfId="518"/>
    <cellStyle name="Comma [0] 50" xfId="519"/>
    <cellStyle name="Comma [0] 50 2" xfId="520"/>
    <cellStyle name="Comma [0] 50 3" xfId="521"/>
    <cellStyle name="Comma [0] 51" xfId="522"/>
    <cellStyle name="Comma [0] 52" xfId="523"/>
    <cellStyle name="Comma [0] 53" xfId="524"/>
    <cellStyle name="Comma [0] 6" xfId="525"/>
    <cellStyle name="Comma [0] 6 10" xfId="526"/>
    <cellStyle name="Comma [0] 6 11" xfId="527"/>
    <cellStyle name="Comma [0] 6 12" xfId="528"/>
    <cellStyle name="Comma [0] 6 13" xfId="529"/>
    <cellStyle name="Comma [0] 6 14" xfId="530"/>
    <cellStyle name="Comma [0] 6 15" xfId="531"/>
    <cellStyle name="Comma [0] 6 16" xfId="532"/>
    <cellStyle name="Comma [0] 6 17" xfId="533"/>
    <cellStyle name="Comma [0] 6 18" xfId="534"/>
    <cellStyle name="Comma [0] 6 19" xfId="535"/>
    <cellStyle name="Comma [0] 6 2" xfId="536"/>
    <cellStyle name="Comma [0] 6 2 10" xfId="537"/>
    <cellStyle name="Comma [0] 6 2 11" xfId="538"/>
    <cellStyle name="Comma [0] 6 2 12" xfId="539"/>
    <cellStyle name="Comma [0] 6 2 13" xfId="540"/>
    <cellStyle name="Comma [0] 6 2 14" xfId="541"/>
    <cellStyle name="Comma [0] 6 2 15" xfId="542"/>
    <cellStyle name="Comma [0] 6 2 16" xfId="543"/>
    <cellStyle name="Comma [0] 6 2 17" xfId="544"/>
    <cellStyle name="Comma [0] 6 2 18" xfId="545"/>
    <cellStyle name="Comma [0] 6 2 19" xfId="546"/>
    <cellStyle name="Comma [0] 6 2 2" xfId="547"/>
    <cellStyle name="Comma [0] 6 2 20" xfId="548"/>
    <cellStyle name="Comma [0] 6 2 21" xfId="549"/>
    <cellStyle name="Comma [0] 6 2 22" xfId="550"/>
    <cellStyle name="Comma [0] 6 2 23" xfId="551"/>
    <cellStyle name="Comma [0] 6 2 24" xfId="552"/>
    <cellStyle name="Comma [0] 6 2 25" xfId="553"/>
    <cellStyle name="Comma [0] 6 2 26" xfId="554"/>
    <cellStyle name="Comma [0] 6 2 3" xfId="555"/>
    <cellStyle name="Comma [0] 6 2 4" xfId="556"/>
    <cellStyle name="Comma [0] 6 2 5" xfId="557"/>
    <cellStyle name="Comma [0] 6 2 6" xfId="558"/>
    <cellStyle name="Comma [0] 6 2 7" xfId="559"/>
    <cellStyle name="Comma [0] 6 2 8" xfId="560"/>
    <cellStyle name="Comma [0] 6 2 9" xfId="561"/>
    <cellStyle name="Comma [0] 6 20" xfId="562"/>
    <cellStyle name="Comma [0] 6 21" xfId="563"/>
    <cellStyle name="Comma [0] 6 22" xfId="564"/>
    <cellStyle name="Comma [0] 6 23" xfId="565"/>
    <cellStyle name="Comma [0] 6 24" xfId="566"/>
    <cellStyle name="Comma [0] 6 25" xfId="567"/>
    <cellStyle name="Comma [0] 6 26" xfId="568"/>
    <cellStyle name="Comma [0] 6 27" xfId="569"/>
    <cellStyle name="Comma [0] 6 28" xfId="570"/>
    <cellStyle name="Comma [0] 6 29" xfId="571"/>
    <cellStyle name="Comma [0] 6 3" xfId="572"/>
    <cellStyle name="Comma [0] 6 4" xfId="573"/>
    <cellStyle name="Comma [0] 6 5" xfId="574"/>
    <cellStyle name="Comma [0] 6 6" xfId="575"/>
    <cellStyle name="Comma [0] 6 7" xfId="576"/>
    <cellStyle name="Comma [0] 6 8" xfId="577"/>
    <cellStyle name="Comma [0] 6 9" xfId="578"/>
    <cellStyle name="Comma [0] 7" xfId="579"/>
    <cellStyle name="Comma [0] 7 2" xfId="580"/>
    <cellStyle name="Comma [0] 8" xfId="581"/>
    <cellStyle name="Comma [0] 8 10" xfId="582"/>
    <cellStyle name="Comma [0] 8 11" xfId="583"/>
    <cellStyle name="Comma [0] 8 12" xfId="584"/>
    <cellStyle name="Comma [0] 8 13" xfId="585"/>
    <cellStyle name="Comma [0] 8 14" xfId="586"/>
    <cellStyle name="Comma [0] 8 15" xfId="587"/>
    <cellStyle name="Comma [0] 8 16" xfId="588"/>
    <cellStyle name="Comma [0] 8 17" xfId="589"/>
    <cellStyle name="Comma [0] 8 18" xfId="590"/>
    <cellStyle name="Comma [0] 8 19" xfId="591"/>
    <cellStyle name="Comma [0] 8 2" xfId="592"/>
    <cellStyle name="Comma [0] 8 2 10" xfId="593"/>
    <cellStyle name="Comma [0] 8 2 11" xfId="594"/>
    <cellStyle name="Comma [0] 8 2 12" xfId="595"/>
    <cellStyle name="Comma [0] 8 2 13" xfId="596"/>
    <cellStyle name="Comma [0] 8 2 14" xfId="597"/>
    <cellStyle name="Comma [0] 8 2 15" xfId="598"/>
    <cellStyle name="Comma [0] 8 2 16" xfId="599"/>
    <cellStyle name="Comma [0] 8 2 17" xfId="600"/>
    <cellStyle name="Comma [0] 8 2 18" xfId="601"/>
    <cellStyle name="Comma [0] 8 2 19" xfId="602"/>
    <cellStyle name="Comma [0] 8 2 2" xfId="603"/>
    <cellStyle name="Comma [0] 8 2 20" xfId="604"/>
    <cellStyle name="Comma [0] 8 2 21" xfId="605"/>
    <cellStyle name="Comma [0] 8 2 22" xfId="606"/>
    <cellStyle name="Comma [0] 8 2 23" xfId="607"/>
    <cellStyle name="Comma [0] 8 2 24" xfId="608"/>
    <cellStyle name="Comma [0] 8 2 25" xfId="609"/>
    <cellStyle name="Comma [0] 8 2 26" xfId="610"/>
    <cellStyle name="Comma [0] 8 2 3" xfId="611"/>
    <cellStyle name="Comma [0] 8 2 4" xfId="612"/>
    <cellStyle name="Comma [0] 8 2 5" xfId="613"/>
    <cellStyle name="Comma [0] 8 2 6" xfId="614"/>
    <cellStyle name="Comma [0] 8 2 7" xfId="615"/>
    <cellStyle name="Comma [0] 8 2 8" xfId="616"/>
    <cellStyle name="Comma [0] 8 2 9" xfId="617"/>
    <cellStyle name="Comma [0] 8 20" xfId="618"/>
    <cellStyle name="Comma [0] 8 21" xfId="619"/>
    <cellStyle name="Comma [0] 8 22" xfId="620"/>
    <cellStyle name="Comma [0] 8 23" xfId="621"/>
    <cellStyle name="Comma [0] 8 24" xfId="622"/>
    <cellStyle name="Comma [0] 8 25" xfId="623"/>
    <cellStyle name="Comma [0] 8 26" xfId="624"/>
    <cellStyle name="Comma [0] 8 27" xfId="625"/>
    <cellStyle name="Comma [0] 8 3" xfId="626"/>
    <cellStyle name="Comma [0] 8 4" xfId="627"/>
    <cellStyle name="Comma [0] 8 5" xfId="628"/>
    <cellStyle name="Comma [0] 8 6" xfId="629"/>
    <cellStyle name="Comma [0] 8 7" xfId="630"/>
    <cellStyle name="Comma [0] 8 8" xfId="631"/>
    <cellStyle name="Comma [0] 8 9" xfId="632"/>
    <cellStyle name="Comma [0] 9" xfId="633"/>
    <cellStyle name="Comma [0] 9 2" xfId="634"/>
    <cellStyle name="Comma [0] 9 3" xfId="635"/>
    <cellStyle name="Comma 10" xfId="636"/>
    <cellStyle name="Comma 10 2" xfId="637"/>
    <cellStyle name="Comma 11" xfId="638"/>
    <cellStyle name="Comma 11 2" xfId="639"/>
    <cellStyle name="Comma 12" xfId="640"/>
    <cellStyle name="Comma 12 2" xfId="641"/>
    <cellStyle name="Comma 13" xfId="642"/>
    <cellStyle name="Comma 13 2" xfId="643"/>
    <cellStyle name="Comma 14" xfId="644"/>
    <cellStyle name="Comma 14 2" xfId="645"/>
    <cellStyle name="Comma 14 3" xfId="646"/>
    <cellStyle name="Comma 14 4" xfId="647"/>
    <cellStyle name="Comma 15" xfId="648"/>
    <cellStyle name="Comma 15 2" xfId="649"/>
    <cellStyle name="Comma 16" xfId="650"/>
    <cellStyle name="Comma 17" xfId="651"/>
    <cellStyle name="Comma 2" xfId="652"/>
    <cellStyle name="Comma 2 10" xfId="653"/>
    <cellStyle name="Comma 2 11" xfId="654"/>
    <cellStyle name="Comma 2 12" xfId="655"/>
    <cellStyle name="Comma 2 13" xfId="656"/>
    <cellStyle name="Comma 2 14" xfId="657"/>
    <cellStyle name="Comma 2 15" xfId="658"/>
    <cellStyle name="Comma 2 16" xfId="659"/>
    <cellStyle name="Comma 2 17" xfId="660"/>
    <cellStyle name="Comma 2 18" xfId="661"/>
    <cellStyle name="Comma 2 19" xfId="662"/>
    <cellStyle name="Comma 2 2" xfId="663"/>
    <cellStyle name="Comma 2 2 10" xfId="664"/>
    <cellStyle name="Comma 2 2 11" xfId="665"/>
    <cellStyle name="Comma 2 2 12" xfId="666"/>
    <cellStyle name="Comma 2 2 13" xfId="667"/>
    <cellStyle name="Comma 2 2 14" xfId="668"/>
    <cellStyle name="Comma 2 2 15" xfId="669"/>
    <cellStyle name="Comma 2 2 16" xfId="670"/>
    <cellStyle name="Comma 2 2 17" xfId="671"/>
    <cellStyle name="Comma 2 2 18" xfId="672"/>
    <cellStyle name="Comma 2 2 19" xfId="673"/>
    <cellStyle name="Comma 2 2 2" xfId="674"/>
    <cellStyle name="Comma 2 2 20" xfId="675"/>
    <cellStyle name="Comma 2 2 21" xfId="676"/>
    <cellStyle name="Comma 2 2 22" xfId="677"/>
    <cellStyle name="Comma 2 2 23" xfId="678"/>
    <cellStyle name="Comma 2 2 24" xfId="679"/>
    <cellStyle name="Comma 2 2 25" xfId="680"/>
    <cellStyle name="Comma 2 2 26" xfId="681"/>
    <cellStyle name="Comma 2 2 3" xfId="682"/>
    <cellStyle name="Comma 2 2 4" xfId="683"/>
    <cellStyle name="Comma 2 2 5" xfId="684"/>
    <cellStyle name="Comma 2 2 6" xfId="685"/>
    <cellStyle name="Comma 2 2 7" xfId="686"/>
    <cellStyle name="Comma 2 2 8" xfId="687"/>
    <cellStyle name="Comma 2 2 9" xfId="688"/>
    <cellStyle name="Comma 2 20" xfId="689"/>
    <cellStyle name="Comma 2 21" xfId="690"/>
    <cellStyle name="Comma 2 22" xfId="691"/>
    <cellStyle name="Comma 2 23" xfId="692"/>
    <cellStyle name="Comma 2 24" xfId="693"/>
    <cellStyle name="Comma 2 25" xfId="694"/>
    <cellStyle name="Comma 2 26" xfId="695"/>
    <cellStyle name="Comma 2 27" xfId="696"/>
    <cellStyle name="Comma 2 28" xfId="697"/>
    <cellStyle name="Comma 2 28 2" xfId="698"/>
    <cellStyle name="Comma 2 29" xfId="699"/>
    <cellStyle name="Comma 2 3" xfId="700"/>
    <cellStyle name="Comma 2 30" xfId="701"/>
    <cellStyle name="Comma 2 31" xfId="702"/>
    <cellStyle name="Comma 2 32" xfId="703"/>
    <cellStyle name="Comma 2 4" xfId="704"/>
    <cellStyle name="Comma 2 5" xfId="705"/>
    <cellStyle name="Comma 2 6" xfId="706"/>
    <cellStyle name="Comma 2 7" xfId="707"/>
    <cellStyle name="Comma 2 8" xfId="708"/>
    <cellStyle name="Comma 2 9" xfId="709"/>
    <cellStyle name="Comma 3" xfId="710"/>
    <cellStyle name="Comma 3 10" xfId="711"/>
    <cellStyle name="Comma 3 11" xfId="712"/>
    <cellStyle name="Comma 3 12" xfId="713"/>
    <cellStyle name="Comma 3 13" xfId="714"/>
    <cellStyle name="Comma 3 14" xfId="715"/>
    <cellStyle name="Comma 3 15" xfId="716"/>
    <cellStyle name="Comma 3 16" xfId="717"/>
    <cellStyle name="Comma 3 17" xfId="718"/>
    <cellStyle name="Comma 3 18" xfId="719"/>
    <cellStyle name="Comma 3 19" xfId="720"/>
    <cellStyle name="Comma 3 2" xfId="721"/>
    <cellStyle name="Comma 3 2 10" xfId="722"/>
    <cellStyle name="Comma 3 2 11" xfId="723"/>
    <cellStyle name="Comma 3 2 12" xfId="724"/>
    <cellStyle name="Comma 3 2 13" xfId="725"/>
    <cellStyle name="Comma 3 2 14" xfId="726"/>
    <cellStyle name="Comma 3 2 15" xfId="727"/>
    <cellStyle name="Comma 3 2 16" xfId="728"/>
    <cellStyle name="Comma 3 2 17" xfId="729"/>
    <cellStyle name="Comma 3 2 18" xfId="730"/>
    <cellStyle name="Comma 3 2 19" xfId="731"/>
    <cellStyle name="Comma 3 2 2" xfId="732"/>
    <cellStyle name="Comma 3 2 20" xfId="733"/>
    <cellStyle name="Comma 3 2 21" xfId="734"/>
    <cellStyle name="Comma 3 2 22" xfId="735"/>
    <cellStyle name="Comma 3 2 23" xfId="736"/>
    <cellStyle name="Comma 3 2 24" xfId="737"/>
    <cellStyle name="Comma 3 2 25" xfId="738"/>
    <cellStyle name="Comma 3 2 26" xfId="739"/>
    <cellStyle name="Comma 3 2 3" xfId="740"/>
    <cellStyle name="Comma 3 2 4" xfId="741"/>
    <cellStyle name="Comma 3 2 5" xfId="742"/>
    <cellStyle name="Comma 3 2 6" xfId="743"/>
    <cellStyle name="Comma 3 2 7" xfId="744"/>
    <cellStyle name="Comma 3 2 8" xfId="745"/>
    <cellStyle name="Comma 3 2 9" xfId="746"/>
    <cellStyle name="Comma 3 20" xfId="747"/>
    <cellStyle name="Comma 3 21" xfId="748"/>
    <cellStyle name="Comma 3 22" xfId="749"/>
    <cellStyle name="Comma 3 23" xfId="750"/>
    <cellStyle name="Comma 3 24" xfId="751"/>
    <cellStyle name="Comma 3 25" xfId="752"/>
    <cellStyle name="Comma 3 26" xfId="753"/>
    <cellStyle name="Comma 3 27" xfId="754"/>
    <cellStyle name="Comma 3 28" xfId="755"/>
    <cellStyle name="Comma 3 29" xfId="756"/>
    <cellStyle name="Comma 3 3" xfId="757"/>
    <cellStyle name="Comma 3 4" xfId="758"/>
    <cellStyle name="Comma 3 5" xfId="759"/>
    <cellStyle name="Comma 3 6" xfId="760"/>
    <cellStyle name="Comma 3 7" xfId="761"/>
    <cellStyle name="Comma 3 8" xfId="762"/>
    <cellStyle name="Comma 3 9" xfId="763"/>
    <cellStyle name="Comma 4" xfId="764"/>
    <cellStyle name="Comma 4 10" xfId="765"/>
    <cellStyle name="Comma 4 11" xfId="766"/>
    <cellStyle name="Comma 4 12" xfId="767"/>
    <cellStyle name="Comma 4 13" xfId="768"/>
    <cellStyle name="Comma 4 14" xfId="769"/>
    <cellStyle name="Comma 4 15" xfId="770"/>
    <cellStyle name="Comma 4 16" xfId="771"/>
    <cellStyle name="Comma 4 17" xfId="772"/>
    <cellStyle name="Comma 4 18" xfId="773"/>
    <cellStyle name="Comma 4 19" xfId="774"/>
    <cellStyle name="Comma 4 2" xfId="775"/>
    <cellStyle name="Comma 4 2 10" xfId="776"/>
    <cellStyle name="Comma 4 2 11" xfId="777"/>
    <cellStyle name="Comma 4 2 12" xfId="778"/>
    <cellStyle name="Comma 4 2 13" xfId="779"/>
    <cellStyle name="Comma 4 2 14" xfId="780"/>
    <cellStyle name="Comma 4 2 15" xfId="781"/>
    <cellStyle name="Comma 4 2 16" xfId="782"/>
    <cellStyle name="Comma 4 2 17" xfId="783"/>
    <cellStyle name="Comma 4 2 18" xfId="784"/>
    <cellStyle name="Comma 4 2 19" xfId="785"/>
    <cellStyle name="Comma 4 2 2" xfId="786"/>
    <cellStyle name="Comma 4 2 20" xfId="787"/>
    <cellStyle name="Comma 4 2 21" xfId="788"/>
    <cellStyle name="Comma 4 2 22" xfId="789"/>
    <cellStyle name="Comma 4 2 23" xfId="790"/>
    <cellStyle name="Comma 4 2 24" xfId="791"/>
    <cellStyle name="Comma 4 2 25" xfId="792"/>
    <cellStyle name="Comma 4 2 26" xfId="793"/>
    <cellStyle name="Comma 4 2 3" xfId="794"/>
    <cellStyle name="Comma 4 2 4" xfId="795"/>
    <cellStyle name="Comma 4 2 5" xfId="796"/>
    <cellStyle name="Comma 4 2 6" xfId="797"/>
    <cellStyle name="Comma 4 2 7" xfId="798"/>
    <cellStyle name="Comma 4 2 8" xfId="799"/>
    <cellStyle name="Comma 4 2 9" xfId="800"/>
    <cellStyle name="Comma 4 20" xfId="801"/>
    <cellStyle name="Comma 4 21" xfId="802"/>
    <cellStyle name="Comma 4 22" xfId="803"/>
    <cellStyle name="Comma 4 23" xfId="804"/>
    <cellStyle name="Comma 4 24" xfId="805"/>
    <cellStyle name="Comma 4 25" xfId="806"/>
    <cellStyle name="Comma 4 26" xfId="807"/>
    <cellStyle name="Comma 4 27" xfId="808"/>
    <cellStyle name="Comma 4 28" xfId="809"/>
    <cellStyle name="Comma 4 3" xfId="810"/>
    <cellStyle name="Comma 4 4" xfId="811"/>
    <cellStyle name="Comma 4 5" xfId="812"/>
    <cellStyle name="Comma 4 6" xfId="813"/>
    <cellStyle name="Comma 4 7" xfId="814"/>
    <cellStyle name="Comma 4 8" xfId="815"/>
    <cellStyle name="Comma 4 9" xfId="816"/>
    <cellStyle name="Comma 5" xfId="817"/>
    <cellStyle name="Comma 5 2" xfId="818"/>
    <cellStyle name="Comma 5 2 2" xfId="819"/>
    <cellStyle name="Comma 5 2 2 2" xfId="820"/>
    <cellStyle name="Comma 6" xfId="821"/>
    <cellStyle name="Comma 6 10" xfId="822"/>
    <cellStyle name="Comma 6 11" xfId="823"/>
    <cellStyle name="Comma 6 12" xfId="824"/>
    <cellStyle name="Comma 6 13" xfId="825"/>
    <cellStyle name="Comma 6 14" xfId="826"/>
    <cellStyle name="Comma 6 15" xfId="827"/>
    <cellStyle name="Comma 6 16" xfId="828"/>
    <cellStyle name="Comma 6 17" xfId="829"/>
    <cellStyle name="Comma 6 18" xfId="830"/>
    <cellStyle name="Comma 6 19" xfId="831"/>
    <cellStyle name="Comma 6 2" xfId="832"/>
    <cellStyle name="Comma 6 2 10" xfId="833"/>
    <cellStyle name="Comma 6 2 11" xfId="834"/>
    <cellStyle name="Comma 6 2 12" xfId="835"/>
    <cellStyle name="Comma 6 2 13" xfId="836"/>
    <cellStyle name="Comma 6 2 14" xfId="837"/>
    <cellStyle name="Comma 6 2 15" xfId="838"/>
    <cellStyle name="Comma 6 2 16" xfId="839"/>
    <cellStyle name="Comma 6 2 17" xfId="840"/>
    <cellStyle name="Comma 6 2 18" xfId="841"/>
    <cellStyle name="Comma 6 2 19" xfId="842"/>
    <cellStyle name="Comma 6 2 2" xfId="843"/>
    <cellStyle name="Comma 6 2 20" xfId="844"/>
    <cellStyle name="Comma 6 2 21" xfId="845"/>
    <cellStyle name="Comma 6 2 22" xfId="846"/>
    <cellStyle name="Comma 6 2 23" xfId="847"/>
    <cellStyle name="Comma 6 2 24" xfId="848"/>
    <cellStyle name="Comma 6 2 25" xfId="849"/>
    <cellStyle name="Comma 6 2 26" xfId="850"/>
    <cellStyle name="Comma 6 2 3" xfId="851"/>
    <cellStyle name="Comma 6 2 4" xfId="852"/>
    <cellStyle name="Comma 6 2 5" xfId="853"/>
    <cellStyle name="Comma 6 2 6" xfId="854"/>
    <cellStyle name="Comma 6 2 7" xfId="855"/>
    <cellStyle name="Comma 6 2 8" xfId="856"/>
    <cellStyle name="Comma 6 2 9" xfId="857"/>
    <cellStyle name="Comma 6 20" xfId="858"/>
    <cellStyle name="Comma 6 21" xfId="859"/>
    <cellStyle name="Comma 6 22" xfId="860"/>
    <cellStyle name="Comma 6 23" xfId="861"/>
    <cellStyle name="Comma 6 24" xfId="862"/>
    <cellStyle name="Comma 6 25" xfId="863"/>
    <cellStyle name="Comma 6 26" xfId="864"/>
    <cellStyle name="Comma 6 27" xfId="865"/>
    <cellStyle name="Comma 6 3" xfId="866"/>
    <cellStyle name="Comma 6 4" xfId="867"/>
    <cellStyle name="Comma 6 5" xfId="868"/>
    <cellStyle name="Comma 6 6" xfId="869"/>
    <cellStyle name="Comma 6 7" xfId="870"/>
    <cellStyle name="Comma 6 8" xfId="871"/>
    <cellStyle name="Comma 6 9" xfId="872"/>
    <cellStyle name="Comma 7" xfId="873"/>
    <cellStyle name="Comma 7 10" xfId="874"/>
    <cellStyle name="Comma 7 11" xfId="875"/>
    <cellStyle name="Comma 7 12" xfId="876"/>
    <cellStyle name="Comma 7 13" xfId="877"/>
    <cellStyle name="Comma 7 14" xfId="878"/>
    <cellStyle name="Comma 7 15" xfId="879"/>
    <cellStyle name="Comma 7 16" xfId="880"/>
    <cellStyle name="Comma 7 17" xfId="881"/>
    <cellStyle name="Comma 7 18" xfId="882"/>
    <cellStyle name="Comma 7 19" xfId="883"/>
    <cellStyle name="Comma 7 2" xfId="884"/>
    <cellStyle name="Comma 7 2 10" xfId="885"/>
    <cellStyle name="Comma 7 2 11" xfId="886"/>
    <cellStyle name="Comma 7 2 12" xfId="887"/>
    <cellStyle name="Comma 7 2 13" xfId="888"/>
    <cellStyle name="Comma 7 2 14" xfId="889"/>
    <cellStyle name="Comma 7 2 15" xfId="890"/>
    <cellStyle name="Comma 7 2 16" xfId="891"/>
    <cellStyle name="Comma 7 2 17" xfId="892"/>
    <cellStyle name="Comma 7 2 18" xfId="893"/>
    <cellStyle name="Comma 7 2 19" xfId="894"/>
    <cellStyle name="Comma 7 2 2" xfId="895"/>
    <cellStyle name="Comma 7 2 20" xfId="896"/>
    <cellStyle name="Comma 7 2 21" xfId="897"/>
    <cellStyle name="Comma 7 2 22" xfId="898"/>
    <cellStyle name="Comma 7 2 23" xfId="899"/>
    <cellStyle name="Comma 7 2 24" xfId="900"/>
    <cellStyle name="Comma 7 2 25" xfId="901"/>
    <cellStyle name="Comma 7 2 26" xfId="902"/>
    <cellStyle name="Comma 7 2 3" xfId="903"/>
    <cellStyle name="Comma 7 2 4" xfId="904"/>
    <cellStyle name="Comma 7 2 5" xfId="905"/>
    <cellStyle name="Comma 7 2 6" xfId="906"/>
    <cellStyle name="Comma 7 2 7" xfId="907"/>
    <cellStyle name="Comma 7 2 8" xfId="908"/>
    <cellStyle name="Comma 7 2 9" xfId="909"/>
    <cellStyle name="Comma 7 20" xfId="910"/>
    <cellStyle name="Comma 7 21" xfId="911"/>
    <cellStyle name="Comma 7 22" xfId="912"/>
    <cellStyle name="Comma 7 23" xfId="913"/>
    <cellStyle name="Comma 7 24" xfId="914"/>
    <cellStyle name="Comma 7 25" xfId="915"/>
    <cellStyle name="Comma 7 26" xfId="916"/>
    <cellStyle name="Comma 7 27" xfId="917"/>
    <cellStyle name="Comma 7 3" xfId="918"/>
    <cellStyle name="Comma 7 4" xfId="919"/>
    <cellStyle name="Comma 7 5" xfId="920"/>
    <cellStyle name="Comma 7 6" xfId="921"/>
    <cellStyle name="Comma 7 7" xfId="922"/>
    <cellStyle name="Comma 7 8" xfId="923"/>
    <cellStyle name="Comma 7 9" xfId="924"/>
    <cellStyle name="Comma 8" xfId="925"/>
    <cellStyle name="Comma 8 10" xfId="926"/>
    <cellStyle name="Comma 8 11" xfId="927"/>
    <cellStyle name="Comma 8 12" xfId="928"/>
    <cellStyle name="Comma 8 13" xfId="929"/>
    <cellStyle name="Comma 8 14" xfId="930"/>
    <cellStyle name="Comma 8 15" xfId="931"/>
    <cellStyle name="Comma 8 16" xfId="932"/>
    <cellStyle name="Comma 8 17" xfId="933"/>
    <cellStyle name="Comma 8 18" xfId="934"/>
    <cellStyle name="Comma 8 19" xfId="935"/>
    <cellStyle name="Comma 8 2" xfId="936"/>
    <cellStyle name="Comma 8 20" xfId="937"/>
    <cellStyle name="Comma 8 21" xfId="938"/>
    <cellStyle name="Comma 8 22" xfId="939"/>
    <cellStyle name="Comma 8 23" xfId="940"/>
    <cellStyle name="Comma 8 24" xfId="941"/>
    <cellStyle name="Comma 8 25" xfId="942"/>
    <cellStyle name="Comma 8 26" xfId="943"/>
    <cellStyle name="Comma 8 3" xfId="944"/>
    <cellStyle name="Comma 8 4" xfId="945"/>
    <cellStyle name="Comma 8 5" xfId="946"/>
    <cellStyle name="Comma 8 6" xfId="947"/>
    <cellStyle name="Comma 8 7" xfId="948"/>
    <cellStyle name="Comma 8 8" xfId="949"/>
    <cellStyle name="Comma 8 9" xfId="950"/>
    <cellStyle name="Comma 9" xfId="951"/>
    <cellStyle name="Comma 9 2" xfId="952"/>
    <cellStyle name="Currency [0] 2" xfId="953"/>
    <cellStyle name="Currency [0] 2 10" xfId="954"/>
    <cellStyle name="Currency [0] 2 11" xfId="955"/>
    <cellStyle name="Currency [0] 2 12" xfId="956"/>
    <cellStyle name="Currency [0] 2 13" xfId="957"/>
    <cellStyle name="Currency [0] 2 14" xfId="958"/>
    <cellStyle name="Currency [0] 2 15" xfId="959"/>
    <cellStyle name="Currency [0] 2 16" xfId="960"/>
    <cellStyle name="Currency [0] 2 17" xfId="961"/>
    <cellStyle name="Currency [0] 2 18" xfId="962"/>
    <cellStyle name="Currency [0] 2 19" xfId="963"/>
    <cellStyle name="Currency [0] 2 2" xfId="964"/>
    <cellStyle name="Currency [0] 2 20" xfId="965"/>
    <cellStyle name="Currency [0] 2 21" xfId="966"/>
    <cellStyle name="Currency [0] 2 22" xfId="967"/>
    <cellStyle name="Currency [0] 2 23" xfId="968"/>
    <cellStyle name="Currency [0] 2 24" xfId="969"/>
    <cellStyle name="Currency [0] 2 25" xfId="970"/>
    <cellStyle name="Currency [0] 2 26" xfId="971"/>
    <cellStyle name="Currency [0] 2 3" xfId="972"/>
    <cellStyle name="Currency [0] 2 4" xfId="973"/>
    <cellStyle name="Currency [0] 2 5" xfId="974"/>
    <cellStyle name="Currency [0] 2 6" xfId="975"/>
    <cellStyle name="Currency [0] 2 7" xfId="976"/>
    <cellStyle name="Currency [0] 2 8" xfId="977"/>
    <cellStyle name="Currency [0] 2 9" xfId="978"/>
    <cellStyle name="Currency 2" xfId="979"/>
    <cellStyle name="Currency 2 10" xfId="980"/>
    <cellStyle name="Currency 2 11" xfId="981"/>
    <cellStyle name="Currency 2 12" xfId="982"/>
    <cellStyle name="Currency 2 13" xfId="983"/>
    <cellStyle name="Currency 2 14" xfId="984"/>
    <cellStyle name="Currency 2 15" xfId="985"/>
    <cellStyle name="Currency 2 16" xfId="986"/>
    <cellStyle name="Currency 2 17" xfId="987"/>
    <cellStyle name="Currency 2 18" xfId="988"/>
    <cellStyle name="Currency 2 19" xfId="989"/>
    <cellStyle name="Currency 2 2" xfId="990"/>
    <cellStyle name="Currency 2 20" xfId="991"/>
    <cellStyle name="Currency 2 21" xfId="992"/>
    <cellStyle name="Currency 2 22" xfId="993"/>
    <cellStyle name="Currency 2 23" xfId="994"/>
    <cellStyle name="Currency 2 24" xfId="995"/>
    <cellStyle name="Currency 2 25" xfId="996"/>
    <cellStyle name="Currency 2 26" xfId="997"/>
    <cellStyle name="Currency 2 3" xfId="998"/>
    <cellStyle name="Currency 2 4" xfId="999"/>
    <cellStyle name="Currency 2 5" xfId="1000"/>
    <cellStyle name="Currency 2 6" xfId="1001"/>
    <cellStyle name="Currency 2 7" xfId="1002"/>
    <cellStyle name="Currency 2 8" xfId="1003"/>
    <cellStyle name="Currency 2 9" xfId="1004"/>
    <cellStyle name="Currency 3" xfId="1005"/>
    <cellStyle name="Explanatory Text 2" xfId="1006"/>
    <cellStyle name="Explanatory Text 3" xfId="1007"/>
    <cellStyle name="Explanatory Text 4" xfId="1008"/>
    <cellStyle name="Good 2" xfId="1009"/>
    <cellStyle name="Good 3" xfId="1010"/>
    <cellStyle name="Good 4" xfId="1011"/>
    <cellStyle name="Heading 1 2" xfId="1012"/>
    <cellStyle name="Heading 1 3" xfId="1013"/>
    <cellStyle name="Heading 1 4" xfId="1014"/>
    <cellStyle name="Heading 2 2" xfId="1015"/>
    <cellStyle name="Heading 2 3" xfId="1016"/>
    <cellStyle name="Heading 2 4" xfId="1017"/>
    <cellStyle name="Heading 3 2" xfId="1018"/>
    <cellStyle name="Heading 3 3" xfId="1019"/>
    <cellStyle name="Heading 3 4" xfId="1020"/>
    <cellStyle name="Heading 4 2" xfId="1021"/>
    <cellStyle name="Heading 4 3" xfId="1022"/>
    <cellStyle name="Heading 4 4" xfId="1023"/>
    <cellStyle name="Hyperlink 2" xfId="1024"/>
    <cellStyle name="Input 2" xfId="1025"/>
    <cellStyle name="Input 2 2" xfId="1026"/>
    <cellStyle name="Input 2 2 2" xfId="1027"/>
    <cellStyle name="Input 2 3" xfId="1028"/>
    <cellStyle name="Input 3" xfId="1029"/>
    <cellStyle name="Input 3 2" xfId="1030"/>
    <cellStyle name="Input 3 2 2" xfId="1031"/>
    <cellStyle name="Input 3 3" xfId="1032"/>
    <cellStyle name="Input 4" xfId="1033"/>
    <cellStyle name="Input 4 2" xfId="1034"/>
    <cellStyle name="Input 4 2 2" xfId="1035"/>
    <cellStyle name="Input 4 3" xfId="1036"/>
    <cellStyle name="Linked Cell 2" xfId="1037"/>
    <cellStyle name="Linked Cell 3" xfId="1038"/>
    <cellStyle name="Linked Cell 4" xfId="1039"/>
    <cellStyle name="Neutral 2" xfId="1040"/>
    <cellStyle name="Neutral 3" xfId="1041"/>
    <cellStyle name="Neutral 4" xfId="1042"/>
    <cellStyle name="Normal" xfId="0" builtinId="0"/>
    <cellStyle name="Normal 10" xfId="1043"/>
    <cellStyle name="Normal 10 10" xfId="1044"/>
    <cellStyle name="Normal 10 11" xfId="1045"/>
    <cellStyle name="Normal 10 12" xfId="1046"/>
    <cellStyle name="Normal 10 13" xfId="1047"/>
    <cellStyle name="Normal 10 14" xfId="1048"/>
    <cellStyle name="Normal 10 15" xfId="1049"/>
    <cellStyle name="Normal 10 16" xfId="1050"/>
    <cellStyle name="Normal 10 17" xfId="1051"/>
    <cellStyle name="Normal 10 18" xfId="1052"/>
    <cellStyle name="Normal 10 19" xfId="1053"/>
    <cellStyle name="Normal 10 2" xfId="1054"/>
    <cellStyle name="Normal 10 2 10" xfId="1055"/>
    <cellStyle name="Normal 10 2 11" xfId="1056"/>
    <cellStyle name="Normal 10 2 12" xfId="1057"/>
    <cellStyle name="Normal 10 2 13" xfId="1058"/>
    <cellStyle name="Normal 10 2 14" xfId="1059"/>
    <cellStyle name="Normal 10 2 15" xfId="1060"/>
    <cellStyle name="Normal 10 2 16" xfId="1061"/>
    <cellStyle name="Normal 10 2 17" xfId="1062"/>
    <cellStyle name="Normal 10 2 18" xfId="1063"/>
    <cellStyle name="Normal 10 2 19" xfId="1064"/>
    <cellStyle name="Normal 10 2 2" xfId="1065"/>
    <cellStyle name="Normal 10 2 20" xfId="1066"/>
    <cellStyle name="Normal 10 2 21" xfId="1067"/>
    <cellStyle name="Normal 10 2 22" xfId="1068"/>
    <cellStyle name="Normal 10 2 23" xfId="1069"/>
    <cellStyle name="Normal 10 2 24" xfId="1070"/>
    <cellStyle name="Normal 10 2 25" xfId="1071"/>
    <cellStyle name="Normal 10 2 26" xfId="1072"/>
    <cellStyle name="Normal 10 2 3" xfId="1073"/>
    <cellStyle name="Normal 10 2 4" xfId="1074"/>
    <cellStyle name="Normal 10 2 5" xfId="1075"/>
    <cellStyle name="Normal 10 2 6" xfId="1076"/>
    <cellStyle name="Normal 10 2 7" xfId="1077"/>
    <cellStyle name="Normal 10 2 8" xfId="1078"/>
    <cellStyle name="Normal 10 2 9" xfId="1079"/>
    <cellStyle name="Normal 10 2_Draft DPA New" xfId="1080"/>
    <cellStyle name="Normal 10 20" xfId="1081"/>
    <cellStyle name="Normal 10 21" xfId="1082"/>
    <cellStyle name="Normal 10 22" xfId="1083"/>
    <cellStyle name="Normal 10 23" xfId="1084"/>
    <cellStyle name="Normal 10 24" xfId="1085"/>
    <cellStyle name="Normal 10 25" xfId="1086"/>
    <cellStyle name="Normal 10 26" xfId="1087"/>
    <cellStyle name="Normal 10 27" xfId="1088"/>
    <cellStyle name="Normal 10 28" xfId="1089"/>
    <cellStyle name="Normal 10 3" xfId="1090"/>
    <cellStyle name="Normal 10 4" xfId="1091"/>
    <cellStyle name="Normal 10 5" xfId="1092"/>
    <cellStyle name="Normal 10 6" xfId="1093"/>
    <cellStyle name="Normal 10 7" xfId="1094"/>
    <cellStyle name="Normal 10 8" xfId="1095"/>
    <cellStyle name="Normal 10 9" xfId="1096"/>
    <cellStyle name="Normal 10_Draft DPA New" xfId="1097"/>
    <cellStyle name="Normal 11" xfId="1098"/>
    <cellStyle name="Normal 11 10" xfId="1099"/>
    <cellStyle name="Normal 11 11" xfId="1100"/>
    <cellStyle name="Normal 11 12" xfId="1101"/>
    <cellStyle name="Normal 11 13" xfId="1102"/>
    <cellStyle name="Normal 11 14" xfId="1103"/>
    <cellStyle name="Normal 11 15" xfId="1104"/>
    <cellStyle name="Normal 11 16" xfId="1105"/>
    <cellStyle name="Normal 11 17" xfId="1106"/>
    <cellStyle name="Normal 11 18" xfId="1107"/>
    <cellStyle name="Normal 11 19" xfId="1108"/>
    <cellStyle name="Normal 11 2" xfId="1109"/>
    <cellStyle name="Normal 11 2 2" xfId="1110"/>
    <cellStyle name="Normal 11 2_Draft DPA New" xfId="1111"/>
    <cellStyle name="Normal 11 20" xfId="1112"/>
    <cellStyle name="Normal 11 21" xfId="1113"/>
    <cellStyle name="Normal 11 22" xfId="1114"/>
    <cellStyle name="Normal 11 23" xfId="1115"/>
    <cellStyle name="Normal 11 24" xfId="1116"/>
    <cellStyle name="Normal 11 25" xfId="1117"/>
    <cellStyle name="Normal 11 26" xfId="1118"/>
    <cellStyle name="Normal 11 27" xfId="1119"/>
    <cellStyle name="Normal 11 3" xfId="1120"/>
    <cellStyle name="Normal 11 4" xfId="1121"/>
    <cellStyle name="Normal 11 5" xfId="1122"/>
    <cellStyle name="Normal 11 6" xfId="1123"/>
    <cellStyle name="Normal 11 7" xfId="1124"/>
    <cellStyle name="Normal 11 8" xfId="1125"/>
    <cellStyle name="Normal 11 9" xfId="1126"/>
    <cellStyle name="Normal 11_Draft DPA New" xfId="1127"/>
    <cellStyle name="Normal 12" xfId="1128"/>
    <cellStyle name="Normal 12 10" xfId="1129"/>
    <cellStyle name="Normal 12 11" xfId="1130"/>
    <cellStyle name="Normal 12 12" xfId="1131"/>
    <cellStyle name="Normal 12 13" xfId="1132"/>
    <cellStyle name="Normal 12 14" xfId="1133"/>
    <cellStyle name="Normal 12 15" xfId="1134"/>
    <cellStyle name="Normal 12 16" xfId="1135"/>
    <cellStyle name="Normal 12 17" xfId="1136"/>
    <cellStyle name="Normal 12 18" xfId="1137"/>
    <cellStyle name="Normal 12 19" xfId="1138"/>
    <cellStyle name="Normal 12 2" xfId="1139"/>
    <cellStyle name="Normal 12 20" xfId="1140"/>
    <cellStyle name="Normal 12 21" xfId="1141"/>
    <cellStyle name="Normal 12 22" xfId="1142"/>
    <cellStyle name="Normal 12 23" xfId="1143"/>
    <cellStyle name="Normal 12 24" xfId="1144"/>
    <cellStyle name="Normal 12 25" xfId="1145"/>
    <cellStyle name="Normal 12 26" xfId="1146"/>
    <cellStyle name="Normal 12 27" xfId="1147"/>
    <cellStyle name="Normal 12 3" xfId="1148"/>
    <cellStyle name="Normal 12 4" xfId="1149"/>
    <cellStyle name="Normal 12 5" xfId="1150"/>
    <cellStyle name="Normal 12 6" xfId="1151"/>
    <cellStyle name="Normal 12 7" xfId="1152"/>
    <cellStyle name="Normal 12 8" xfId="1153"/>
    <cellStyle name="Normal 12 9" xfId="1154"/>
    <cellStyle name="Normal 12_Draft DPA New" xfId="1155"/>
    <cellStyle name="Normal 13" xfId="1156"/>
    <cellStyle name="Normal 13 10" xfId="1157"/>
    <cellStyle name="Normal 13 11" xfId="1158"/>
    <cellStyle name="Normal 13 12" xfId="1159"/>
    <cellStyle name="Normal 13 13" xfId="1160"/>
    <cellStyle name="Normal 13 14" xfId="1161"/>
    <cellStyle name="Normal 13 15" xfId="1162"/>
    <cellStyle name="Normal 13 16" xfId="1163"/>
    <cellStyle name="Normal 13 17" xfId="1164"/>
    <cellStyle name="Normal 13 18" xfId="1165"/>
    <cellStyle name="Normal 13 19" xfId="1166"/>
    <cellStyle name="Normal 13 2" xfId="1167"/>
    <cellStyle name="Normal 13 20" xfId="1168"/>
    <cellStyle name="Normal 13 21" xfId="1169"/>
    <cellStyle name="Normal 13 22" xfId="1170"/>
    <cellStyle name="Normal 13 23" xfId="1171"/>
    <cellStyle name="Normal 13 24" xfId="1172"/>
    <cellStyle name="Normal 13 25" xfId="1173"/>
    <cellStyle name="Normal 13 26" xfId="1174"/>
    <cellStyle name="Normal 13 3" xfId="1175"/>
    <cellStyle name="Normal 13 4" xfId="1176"/>
    <cellStyle name="Normal 13 5" xfId="1177"/>
    <cellStyle name="Normal 13 6" xfId="1178"/>
    <cellStyle name="Normal 13 7" xfId="1179"/>
    <cellStyle name="Normal 13 8" xfId="1180"/>
    <cellStyle name="Normal 13 9" xfId="1181"/>
    <cellStyle name="Normal 13_Draft DPA New" xfId="1182"/>
    <cellStyle name="Normal 14" xfId="1183"/>
    <cellStyle name="Normal 14 2" xfId="1184"/>
    <cellStyle name="Normal 14 2 2" xfId="1185"/>
    <cellStyle name="Normal 15" xfId="1186"/>
    <cellStyle name="Normal 15 2" xfId="1187"/>
    <cellStyle name="Normal 15 3" xfId="1188"/>
    <cellStyle name="Normal 15 4" xfId="1189"/>
    <cellStyle name="Normal 16" xfId="1190"/>
    <cellStyle name="Normal 16 2" xfId="1191"/>
    <cellStyle name="Normal 16 2 2" xfId="1192"/>
    <cellStyle name="Normal 16 2 2 2" xfId="1193"/>
    <cellStyle name="Normal 16 3" xfId="1194"/>
    <cellStyle name="Normal 17" xfId="1195"/>
    <cellStyle name="Normal 17 2" xfId="1196"/>
    <cellStyle name="Normal 18" xfId="1197"/>
    <cellStyle name="Normal 18 2" xfId="1198"/>
    <cellStyle name="Normal 19" xfId="1199"/>
    <cellStyle name="Normal 19 2" xfId="1200"/>
    <cellStyle name="Normal 19 2 2" xfId="1201"/>
    <cellStyle name="Normal 19 3" xfId="1202"/>
    <cellStyle name="Normal 19 3 2" xfId="1203"/>
    <cellStyle name="Normal 2" xfId="1204"/>
    <cellStyle name="Normal 2 10" xfId="3"/>
    <cellStyle name="Normal 2 10 2" xfId="1205"/>
    <cellStyle name="Normal 2 10 2 2" xfId="1206"/>
    <cellStyle name="Normal 2 10 3" xfId="1207"/>
    <cellStyle name="Normal 2 10_Draft DPA New" xfId="1208"/>
    <cellStyle name="Normal 2 11" xfId="1209"/>
    <cellStyle name="Normal 2 12" xfId="1210"/>
    <cellStyle name="Normal 2 13" xfId="1211"/>
    <cellStyle name="Normal 2 14" xfId="1212"/>
    <cellStyle name="Normal 2 15" xfId="1213"/>
    <cellStyle name="Normal 2 16" xfId="1214"/>
    <cellStyle name="Normal 2 17" xfId="1215"/>
    <cellStyle name="Normal 2 18" xfId="1216"/>
    <cellStyle name="Normal 2 19" xfId="1217"/>
    <cellStyle name="Normal 2 2" xfId="1218"/>
    <cellStyle name="Normal 2 2 10" xfId="1219"/>
    <cellStyle name="Normal 2 2 10 2" xfId="1220"/>
    <cellStyle name="Normal 2 2 10 3" xfId="1221"/>
    <cellStyle name="Normal 2 2 10_Draft DPA New" xfId="1222"/>
    <cellStyle name="Normal 2 2 11" xfId="1223"/>
    <cellStyle name="Normal 2 2 12" xfId="1224"/>
    <cellStyle name="Normal 2 2 13" xfId="1225"/>
    <cellStyle name="Normal 2 2 14" xfId="1226"/>
    <cellStyle name="Normal 2 2 15" xfId="1227"/>
    <cellStyle name="Normal 2 2 16" xfId="1228"/>
    <cellStyle name="Normal 2 2 17" xfId="1229"/>
    <cellStyle name="Normal 2 2 18" xfId="1230"/>
    <cellStyle name="Normal 2 2 19" xfId="1231"/>
    <cellStyle name="Normal 2 2 2" xfId="1232"/>
    <cellStyle name="Normal 2 2 20" xfId="1233"/>
    <cellStyle name="Normal 2 2 21" xfId="1234"/>
    <cellStyle name="Normal 2 2 22" xfId="1235"/>
    <cellStyle name="Normal 2 2 23" xfId="1236"/>
    <cellStyle name="Normal 2 2 24" xfId="1237"/>
    <cellStyle name="Normal 2 2 25" xfId="1238"/>
    <cellStyle name="Normal 2 2 26" xfId="1239"/>
    <cellStyle name="Normal 2 2 27" xfId="1240"/>
    <cellStyle name="Normal 2 2 3" xfId="1241"/>
    <cellStyle name="Normal 2 2 4" xfId="1242"/>
    <cellStyle name="Normal 2 2 5" xfId="1243"/>
    <cellStyle name="Normal 2 2 6" xfId="1244"/>
    <cellStyle name="Normal 2 2 7" xfId="1245"/>
    <cellStyle name="Normal 2 2 8" xfId="1246"/>
    <cellStyle name="Normal 2 2 9" xfId="1247"/>
    <cellStyle name="Normal 2 2_Draft DPA New" xfId="1248"/>
    <cellStyle name="Normal 2 20" xfId="1249"/>
    <cellStyle name="Normal 2 21" xfId="1250"/>
    <cellStyle name="Normal 2 22" xfId="1251"/>
    <cellStyle name="Normal 2 23" xfId="1252"/>
    <cellStyle name="Normal 2 24" xfId="1253"/>
    <cellStyle name="Normal 2 25" xfId="1254"/>
    <cellStyle name="Normal 2 26" xfId="1255"/>
    <cellStyle name="Normal 2 27" xfId="1256"/>
    <cellStyle name="Normal 2 28" xfId="1257"/>
    <cellStyle name="Normal 2 28 2" xfId="1258"/>
    <cellStyle name="Normal 2 28 3" xfId="1259"/>
    <cellStyle name="Normal 2 28 3 2" xfId="1260"/>
    <cellStyle name="Normal 2 29" xfId="2"/>
    <cellStyle name="Normal 2 3" xfId="1261"/>
    <cellStyle name="Normal 2 3 2" xfId="5"/>
    <cellStyle name="Normal 2 30" xfId="1262"/>
    <cellStyle name="Normal 2 31" xfId="1263"/>
    <cellStyle name="Normal 2 32" xfId="1264"/>
    <cellStyle name="Normal 2 4" xfId="1265"/>
    <cellStyle name="Normal 2 5" xfId="1266"/>
    <cellStyle name="Normal 2 6" xfId="1267"/>
    <cellStyle name="Normal 2 7" xfId="1268"/>
    <cellStyle name="Normal 2 8" xfId="1269"/>
    <cellStyle name="Normal 2 9" xfId="1270"/>
    <cellStyle name="Normal 2_renja skpd 2011" xfId="1271"/>
    <cellStyle name="Normal 20" xfId="1272"/>
    <cellStyle name="Normal 21" xfId="1273"/>
    <cellStyle name="Normal 22" xfId="1274"/>
    <cellStyle name="Normal 22 2" xfId="1275"/>
    <cellStyle name="Normal 23" xfId="1276"/>
    <cellStyle name="Normal 24" xfId="1277"/>
    <cellStyle name="Normal 25" xfId="1278"/>
    <cellStyle name="Normal 25 2" xfId="1279"/>
    <cellStyle name="Normal 26" xfId="1280"/>
    <cellStyle name="Normal 26 2" xfId="1281"/>
    <cellStyle name="Normal 26 2 2" xfId="1282"/>
    <cellStyle name="Normal 26 2 2 2" xfId="1283"/>
    <cellStyle name="Normal 26 2 3" xfId="1284"/>
    <cellStyle name="Normal 26 2 3 2" xfId="1285"/>
    <cellStyle name="Normal 26 2 4" xfId="1286"/>
    <cellStyle name="Normal 26 3" xfId="1287"/>
    <cellStyle name="Normal 27" xfId="1288"/>
    <cellStyle name="Normal 27 2" xfId="1289"/>
    <cellStyle name="Normal 27 2 2" xfId="1290"/>
    <cellStyle name="Normal 27 3" xfId="1291"/>
    <cellStyle name="Normal 28" xfId="1292"/>
    <cellStyle name="Normal 28 2" xfId="1293"/>
    <cellStyle name="Normal 28 2 2" xfId="1294"/>
    <cellStyle name="Normal 28 2 2 2" xfId="1295"/>
    <cellStyle name="Normal 28 2 3" xfId="1296"/>
    <cellStyle name="Normal 28 3" xfId="1297"/>
    <cellStyle name="Normal 29" xfId="1298"/>
    <cellStyle name="Normal 29 2" xfId="1299"/>
    <cellStyle name="Normal 3" xfId="1300"/>
    <cellStyle name="Normal 3 10" xfId="1301"/>
    <cellStyle name="Normal 3 11" xfId="1302"/>
    <cellStyle name="Normal 3 12" xfId="1303"/>
    <cellStyle name="Normal 3 13" xfId="1304"/>
    <cellStyle name="Normal 3 14" xfId="1305"/>
    <cellStyle name="Normal 3 15" xfId="1306"/>
    <cellStyle name="Normal 3 16" xfId="1307"/>
    <cellStyle name="Normal 3 17" xfId="1308"/>
    <cellStyle name="Normal 3 18" xfId="1309"/>
    <cellStyle name="Normal 3 19" xfId="1310"/>
    <cellStyle name="Normal 3 2" xfId="1311"/>
    <cellStyle name="Normal 3 2 10" xfId="1312"/>
    <cellStyle name="Normal 3 2 11" xfId="1313"/>
    <cellStyle name="Normal 3 2 12" xfId="1314"/>
    <cellStyle name="Normal 3 2 13" xfId="1315"/>
    <cellStyle name="Normal 3 2 14" xfId="1316"/>
    <cellStyle name="Normal 3 2 15" xfId="1317"/>
    <cellStyle name="Normal 3 2 16" xfId="1318"/>
    <cellStyle name="Normal 3 2 17" xfId="1319"/>
    <cellStyle name="Normal 3 2 18" xfId="1320"/>
    <cellStyle name="Normal 3 2 19" xfId="1321"/>
    <cellStyle name="Normal 3 2 2" xfId="1322"/>
    <cellStyle name="Normal 3 2 20" xfId="1323"/>
    <cellStyle name="Normal 3 2 21" xfId="1324"/>
    <cellStyle name="Normal 3 2 22" xfId="1325"/>
    <cellStyle name="Normal 3 2 23" xfId="1326"/>
    <cellStyle name="Normal 3 2 24" xfId="1327"/>
    <cellStyle name="Normal 3 2 25" xfId="1328"/>
    <cellStyle name="Normal 3 2 26" xfId="1329"/>
    <cellStyle name="Normal 3 2 3" xfId="1330"/>
    <cellStyle name="Normal 3 2 4" xfId="1331"/>
    <cellStyle name="Normal 3 2 5" xfId="1332"/>
    <cellStyle name="Normal 3 2 6" xfId="1333"/>
    <cellStyle name="Normal 3 2 7" xfId="1334"/>
    <cellStyle name="Normal 3 2 8" xfId="1335"/>
    <cellStyle name="Normal 3 2 9" xfId="1336"/>
    <cellStyle name="Normal 3 2_Draft DPA New" xfId="1337"/>
    <cellStyle name="Normal 3 20" xfId="1338"/>
    <cellStyle name="Normal 3 21" xfId="1339"/>
    <cellStyle name="Normal 3 22" xfId="1340"/>
    <cellStyle name="Normal 3 23" xfId="1341"/>
    <cellStyle name="Normal 3 24" xfId="1342"/>
    <cellStyle name="Normal 3 25" xfId="1343"/>
    <cellStyle name="Normal 3 26" xfId="1344"/>
    <cellStyle name="Normal 3 27" xfId="1345"/>
    <cellStyle name="Normal 3 28" xfId="1346"/>
    <cellStyle name="Normal 3 28 2" xfId="1347"/>
    <cellStyle name="Normal 3 29" xfId="1348"/>
    <cellStyle name="Normal 3 3" xfId="1349"/>
    <cellStyle name="Normal 3 30" xfId="1350"/>
    <cellStyle name="Normal 3 30 2" xfId="1351"/>
    <cellStyle name="Normal 3 31" xfId="1352"/>
    <cellStyle name="Normal 3 31 2" xfId="1353"/>
    <cellStyle name="Normal 3 31 2 2" xfId="1354"/>
    <cellStyle name="Normal 3 32" xfId="1355"/>
    <cellStyle name="Normal 3 32 2" xfId="1356"/>
    <cellStyle name="Normal 3 33" xfId="1357"/>
    <cellStyle name="Normal 3 34" xfId="1358"/>
    <cellStyle name="Normal 3 4" xfId="1359"/>
    <cellStyle name="Normal 3 5" xfId="1360"/>
    <cellStyle name="Normal 3 6" xfId="1361"/>
    <cellStyle name="Normal 3 7" xfId="1362"/>
    <cellStyle name="Normal 3 8" xfId="1363"/>
    <cellStyle name="Normal 3 9" xfId="1364"/>
    <cellStyle name="Normal 3_Draft DPA New" xfId="1365"/>
    <cellStyle name="Normal 30" xfId="1366"/>
    <cellStyle name="Normal 30 2" xfId="1367"/>
    <cellStyle name="Normal 31" xfId="1368"/>
    <cellStyle name="Normal 31 2" xfId="1369"/>
    <cellStyle name="Normal 31 2 2" xfId="1370"/>
    <cellStyle name="Normal 31 3" xfId="1371"/>
    <cellStyle name="Normal 32" xfId="1372"/>
    <cellStyle name="Normal 32 2" xfId="1373"/>
    <cellStyle name="Normal 32 2 2" xfId="1374"/>
    <cellStyle name="Normal 32 3" xfId="1375"/>
    <cellStyle name="Normal 32 3 2" xfId="1376"/>
    <cellStyle name="Normal 32 3 2 2" xfId="1377"/>
    <cellStyle name="Normal 32 3 2 2 2" xfId="1378"/>
    <cellStyle name="Normal 32 3 2 3" xfId="1379"/>
    <cellStyle name="Normal 32 3 2 3 2" xfId="1380"/>
    <cellStyle name="Normal 32 3 2 4" xfId="1381"/>
    <cellStyle name="Normal 32 3 3" xfId="1382"/>
    <cellStyle name="Normal 32 4" xfId="1383"/>
    <cellStyle name="Normal 33" xfId="1384"/>
    <cellStyle name="Normal 33 2" xfId="1385"/>
    <cellStyle name="Normal 34" xfId="1386"/>
    <cellStyle name="Normal 34 2" xfId="1387"/>
    <cellStyle name="Normal 35" xfId="1388"/>
    <cellStyle name="Normal 36" xfId="1389"/>
    <cellStyle name="Normal 36 2" xfId="1390"/>
    <cellStyle name="Normal 36 2 2" xfId="1391"/>
    <cellStyle name="Normal 36 2 2 2" xfId="1392"/>
    <cellStyle name="Normal 36 2 2 2 2" xfId="1393"/>
    <cellStyle name="Normal 36 2 2 3" xfId="1394"/>
    <cellStyle name="Normal 36 2 3" xfId="1395"/>
    <cellStyle name="Normal 36 2 3 2" xfId="1396"/>
    <cellStyle name="Normal 36 2 4" xfId="1397"/>
    <cellStyle name="Normal 36 3" xfId="1398"/>
    <cellStyle name="Normal 36 3 2" xfId="1399"/>
    <cellStyle name="Normal 36 4" xfId="1400"/>
    <cellStyle name="Normal 36_Draft DPA New" xfId="1401"/>
    <cellStyle name="Normal 37" xfId="1402"/>
    <cellStyle name="Normal 37 2" xfId="1403"/>
    <cellStyle name="Normal 38" xfId="1404"/>
    <cellStyle name="Normal 38 2" xfId="1405"/>
    <cellStyle name="Normal 39" xfId="1406"/>
    <cellStyle name="Normal 4" xfId="8"/>
    <cellStyle name="Normal 4 10" xfId="1407"/>
    <cellStyle name="Normal 4 10 2" xfId="1408"/>
    <cellStyle name="Normal 4 10 2 2" xfId="1409"/>
    <cellStyle name="Normal 4 10 3" xfId="1410"/>
    <cellStyle name="Normal 4 11" xfId="1411"/>
    <cellStyle name="Normal 4 11 2" xfId="1412"/>
    <cellStyle name="Normal 4 11 2 2" xfId="1413"/>
    <cellStyle name="Normal 4 11 3" xfId="1414"/>
    <cellStyle name="Normal 4 12" xfId="1415"/>
    <cellStyle name="Normal 4 12 2" xfId="1416"/>
    <cellStyle name="Normal 4 12 2 2" xfId="1417"/>
    <cellStyle name="Normal 4 12 3" xfId="1418"/>
    <cellStyle name="Normal 4 13" xfId="1419"/>
    <cellStyle name="Normal 4 13 2" xfId="1420"/>
    <cellStyle name="Normal 4 13 2 2" xfId="1421"/>
    <cellStyle name="Normal 4 13 3" xfId="1422"/>
    <cellStyle name="Normal 4 14" xfId="1423"/>
    <cellStyle name="Normal 4 14 2" xfId="1424"/>
    <cellStyle name="Normal 4 14 2 2" xfId="1425"/>
    <cellStyle name="Normal 4 14 3" xfId="1426"/>
    <cellStyle name="Normal 4 15" xfId="1427"/>
    <cellStyle name="Normal 4 15 2" xfId="1428"/>
    <cellStyle name="Normal 4 15 2 2" xfId="1429"/>
    <cellStyle name="Normal 4 15 3" xfId="1430"/>
    <cellStyle name="Normal 4 16" xfId="1431"/>
    <cellStyle name="Normal 4 16 2" xfId="1432"/>
    <cellStyle name="Normal 4 16 2 2" xfId="1433"/>
    <cellStyle name="Normal 4 16 3" xfId="1434"/>
    <cellStyle name="Normal 4 17" xfId="1435"/>
    <cellStyle name="Normal 4 17 2" xfId="1436"/>
    <cellStyle name="Normal 4 17 2 2" xfId="1437"/>
    <cellStyle name="Normal 4 17 3" xfId="1438"/>
    <cellStyle name="Normal 4 18" xfId="1439"/>
    <cellStyle name="Normal 4 18 2" xfId="1440"/>
    <cellStyle name="Normal 4 18 2 2" xfId="1441"/>
    <cellStyle name="Normal 4 18 3" xfId="1442"/>
    <cellStyle name="Normal 4 19" xfId="1443"/>
    <cellStyle name="Normal 4 19 2" xfId="1444"/>
    <cellStyle name="Normal 4 19 2 2" xfId="1445"/>
    <cellStyle name="Normal 4 19 3" xfId="1446"/>
    <cellStyle name="Normal 4 2" xfId="1447"/>
    <cellStyle name="Normal 4 2 10" xfId="1448"/>
    <cellStyle name="Normal 4 2 10 2" xfId="1449"/>
    <cellStyle name="Normal 4 2 10 2 2" xfId="1450"/>
    <cellStyle name="Normal 4 2 10 3" xfId="1451"/>
    <cellStyle name="Normal 4 2 11" xfId="1452"/>
    <cellStyle name="Normal 4 2 11 2" xfId="1453"/>
    <cellStyle name="Normal 4 2 11 2 2" xfId="1454"/>
    <cellStyle name="Normal 4 2 11 3" xfId="1455"/>
    <cellStyle name="Normal 4 2 12" xfId="1456"/>
    <cellStyle name="Normal 4 2 12 2" xfId="1457"/>
    <cellStyle name="Normal 4 2 12 2 2" xfId="1458"/>
    <cellStyle name="Normal 4 2 12 3" xfId="1459"/>
    <cellStyle name="Normal 4 2 13" xfId="1460"/>
    <cellStyle name="Normal 4 2 13 2" xfId="1461"/>
    <cellStyle name="Normal 4 2 13 2 2" xfId="1462"/>
    <cellStyle name="Normal 4 2 13 3" xfId="1463"/>
    <cellStyle name="Normal 4 2 14" xfId="1464"/>
    <cellStyle name="Normal 4 2 14 2" xfId="1465"/>
    <cellStyle name="Normal 4 2 14 2 2" xfId="1466"/>
    <cellStyle name="Normal 4 2 14 3" xfId="1467"/>
    <cellStyle name="Normal 4 2 15" xfId="1468"/>
    <cellStyle name="Normal 4 2 15 2" xfId="1469"/>
    <cellStyle name="Normal 4 2 15 2 2" xfId="1470"/>
    <cellStyle name="Normal 4 2 15 3" xfId="1471"/>
    <cellStyle name="Normal 4 2 16" xfId="1472"/>
    <cellStyle name="Normal 4 2 16 2" xfId="1473"/>
    <cellStyle name="Normal 4 2 16 2 2" xfId="1474"/>
    <cellStyle name="Normal 4 2 16 3" xfId="1475"/>
    <cellStyle name="Normal 4 2 17" xfId="1476"/>
    <cellStyle name="Normal 4 2 17 2" xfId="1477"/>
    <cellStyle name="Normal 4 2 17 2 2" xfId="1478"/>
    <cellStyle name="Normal 4 2 17 3" xfId="1479"/>
    <cellStyle name="Normal 4 2 18" xfId="1480"/>
    <cellStyle name="Normal 4 2 18 2" xfId="1481"/>
    <cellStyle name="Normal 4 2 18 2 2" xfId="1482"/>
    <cellStyle name="Normal 4 2 18 3" xfId="1483"/>
    <cellStyle name="Normal 4 2 19" xfId="1484"/>
    <cellStyle name="Normal 4 2 19 2" xfId="1485"/>
    <cellStyle name="Normal 4 2 19 2 2" xfId="1486"/>
    <cellStyle name="Normal 4 2 19 3" xfId="1487"/>
    <cellStyle name="Normal 4 2 2" xfId="1488"/>
    <cellStyle name="Normal 4 2 2 10" xfId="1489"/>
    <cellStyle name="Normal 4 2 2 10 2" xfId="1490"/>
    <cellStyle name="Normal 4 2 2 10 2 2" xfId="1491"/>
    <cellStyle name="Normal 4 2 2 10 3" xfId="1492"/>
    <cellStyle name="Normal 4 2 2 11" xfId="1493"/>
    <cellStyle name="Normal 4 2 2 11 2" xfId="1494"/>
    <cellStyle name="Normal 4 2 2 11 2 2" xfId="1495"/>
    <cellStyle name="Normal 4 2 2 11 3" xfId="1496"/>
    <cellStyle name="Normal 4 2 2 12" xfId="1497"/>
    <cellStyle name="Normal 4 2 2 12 2" xfId="1498"/>
    <cellStyle name="Normal 4 2 2 12 2 2" xfId="1499"/>
    <cellStyle name="Normal 4 2 2 12 3" xfId="1500"/>
    <cellStyle name="Normal 4 2 2 13" xfId="1501"/>
    <cellStyle name="Normal 4 2 2 13 2" xfId="1502"/>
    <cellStyle name="Normal 4 2 2 13 2 2" xfId="1503"/>
    <cellStyle name="Normal 4 2 2 13 3" xfId="1504"/>
    <cellStyle name="Normal 4 2 2 14" xfId="1505"/>
    <cellStyle name="Normal 4 2 2 14 2" xfId="1506"/>
    <cellStyle name="Normal 4 2 2 14 2 2" xfId="1507"/>
    <cellStyle name="Normal 4 2 2 14 3" xfId="1508"/>
    <cellStyle name="Normal 4 2 2 15" xfId="1509"/>
    <cellStyle name="Normal 4 2 2 15 2" xfId="1510"/>
    <cellStyle name="Normal 4 2 2 15 2 2" xfId="1511"/>
    <cellStyle name="Normal 4 2 2 15 3" xfId="1512"/>
    <cellStyle name="Normal 4 2 2 16" xfId="1513"/>
    <cellStyle name="Normal 4 2 2 16 2" xfId="1514"/>
    <cellStyle name="Normal 4 2 2 16 2 2" xfId="1515"/>
    <cellStyle name="Normal 4 2 2 16 3" xfId="1516"/>
    <cellStyle name="Normal 4 2 2 17" xfId="1517"/>
    <cellStyle name="Normal 4 2 2 17 2" xfId="1518"/>
    <cellStyle name="Normal 4 2 2 17 2 2" xfId="1519"/>
    <cellStyle name="Normal 4 2 2 17 3" xfId="1520"/>
    <cellStyle name="Normal 4 2 2 18" xfId="1521"/>
    <cellStyle name="Normal 4 2 2 18 2" xfId="1522"/>
    <cellStyle name="Normal 4 2 2 18 2 2" xfId="1523"/>
    <cellStyle name="Normal 4 2 2 18 3" xfId="1524"/>
    <cellStyle name="Normal 4 2 2 19" xfId="1525"/>
    <cellStyle name="Normal 4 2 2 19 2" xfId="1526"/>
    <cellStyle name="Normal 4 2 2 19 2 2" xfId="1527"/>
    <cellStyle name="Normal 4 2 2 19 3" xfId="1528"/>
    <cellStyle name="Normal 4 2 2 2" xfId="1529"/>
    <cellStyle name="Normal 4 2 2 2 2" xfId="1530"/>
    <cellStyle name="Normal 4 2 2 2 2 2" xfId="1531"/>
    <cellStyle name="Normal 4 2 2 2 3" xfId="1532"/>
    <cellStyle name="Normal 4 2 2 20" xfId="1533"/>
    <cellStyle name="Normal 4 2 2 20 2" xfId="1534"/>
    <cellStyle name="Normal 4 2 2 20 2 2" xfId="1535"/>
    <cellStyle name="Normal 4 2 2 20 3" xfId="1536"/>
    <cellStyle name="Normal 4 2 2 21" xfId="1537"/>
    <cellStyle name="Normal 4 2 2 21 2" xfId="1538"/>
    <cellStyle name="Normal 4 2 2 21 2 2" xfId="1539"/>
    <cellStyle name="Normal 4 2 2 21 3" xfId="1540"/>
    <cellStyle name="Normal 4 2 2 22" xfId="1541"/>
    <cellStyle name="Normal 4 2 2 22 2" xfId="1542"/>
    <cellStyle name="Normal 4 2 2 22 2 2" xfId="1543"/>
    <cellStyle name="Normal 4 2 2 22 3" xfId="1544"/>
    <cellStyle name="Normal 4 2 2 23" xfId="1545"/>
    <cellStyle name="Normal 4 2 2 23 2" xfId="1546"/>
    <cellStyle name="Normal 4 2 2 23 2 2" xfId="1547"/>
    <cellStyle name="Normal 4 2 2 23 3" xfId="1548"/>
    <cellStyle name="Normal 4 2 2 24" xfId="1549"/>
    <cellStyle name="Normal 4 2 2 24 2" xfId="1550"/>
    <cellStyle name="Normal 4 2 2 24 2 2" xfId="1551"/>
    <cellStyle name="Normal 4 2 2 24 3" xfId="1552"/>
    <cellStyle name="Normal 4 2 2 25" xfId="1553"/>
    <cellStyle name="Normal 4 2 2 25 2" xfId="1554"/>
    <cellStyle name="Normal 4 2 2 25 2 2" xfId="1555"/>
    <cellStyle name="Normal 4 2 2 25 3" xfId="1556"/>
    <cellStyle name="Normal 4 2 2 26" xfId="1557"/>
    <cellStyle name="Normal 4 2 2 26 2" xfId="1558"/>
    <cellStyle name="Normal 4 2 2 26 2 2" xfId="1559"/>
    <cellStyle name="Normal 4 2 2 26 3" xfId="1560"/>
    <cellStyle name="Normal 4 2 2 27" xfId="1561"/>
    <cellStyle name="Normal 4 2 2 27 2" xfId="1562"/>
    <cellStyle name="Normal 4 2 2 28" xfId="1563"/>
    <cellStyle name="Normal 4 2 2 3" xfId="1564"/>
    <cellStyle name="Normal 4 2 2 3 2" xfId="1565"/>
    <cellStyle name="Normal 4 2 2 3 2 2" xfId="1566"/>
    <cellStyle name="Normal 4 2 2 3 3" xfId="1567"/>
    <cellStyle name="Normal 4 2 2 4" xfId="1568"/>
    <cellStyle name="Normal 4 2 2 4 2" xfId="1569"/>
    <cellStyle name="Normal 4 2 2 4 2 2" xfId="1570"/>
    <cellStyle name="Normal 4 2 2 4 3" xfId="1571"/>
    <cellStyle name="Normal 4 2 2 5" xfId="1572"/>
    <cellStyle name="Normal 4 2 2 5 2" xfId="1573"/>
    <cellStyle name="Normal 4 2 2 5 2 2" xfId="1574"/>
    <cellStyle name="Normal 4 2 2 5 3" xfId="1575"/>
    <cellStyle name="Normal 4 2 2 6" xfId="1576"/>
    <cellStyle name="Normal 4 2 2 6 2" xfId="1577"/>
    <cellStyle name="Normal 4 2 2 6 2 2" xfId="1578"/>
    <cellStyle name="Normal 4 2 2 6 3" xfId="1579"/>
    <cellStyle name="Normal 4 2 2 7" xfId="1580"/>
    <cellStyle name="Normal 4 2 2 7 2" xfId="1581"/>
    <cellStyle name="Normal 4 2 2 7 2 2" xfId="1582"/>
    <cellStyle name="Normal 4 2 2 7 3" xfId="1583"/>
    <cellStyle name="Normal 4 2 2 8" xfId="1584"/>
    <cellStyle name="Normal 4 2 2 8 2" xfId="1585"/>
    <cellStyle name="Normal 4 2 2 8 2 2" xfId="1586"/>
    <cellStyle name="Normal 4 2 2 8 3" xfId="1587"/>
    <cellStyle name="Normal 4 2 2 9" xfId="1588"/>
    <cellStyle name="Normal 4 2 2 9 2" xfId="1589"/>
    <cellStyle name="Normal 4 2 2 9 2 2" xfId="1590"/>
    <cellStyle name="Normal 4 2 2 9 3" xfId="1591"/>
    <cellStyle name="Normal 4 2 2_Draft DPA New" xfId="1592"/>
    <cellStyle name="Normal 4 2 20" xfId="1593"/>
    <cellStyle name="Normal 4 2 20 2" xfId="1594"/>
    <cellStyle name="Normal 4 2 20 2 2" xfId="1595"/>
    <cellStyle name="Normal 4 2 20 3" xfId="1596"/>
    <cellStyle name="Normal 4 2 21" xfId="1597"/>
    <cellStyle name="Normal 4 2 21 2" xfId="1598"/>
    <cellStyle name="Normal 4 2 21 2 2" xfId="1599"/>
    <cellStyle name="Normal 4 2 21 3" xfId="1600"/>
    <cellStyle name="Normal 4 2 22" xfId="1601"/>
    <cellStyle name="Normal 4 2 22 2" xfId="1602"/>
    <cellStyle name="Normal 4 2 22 2 2" xfId="1603"/>
    <cellStyle name="Normal 4 2 22 3" xfId="1604"/>
    <cellStyle name="Normal 4 2 23" xfId="1605"/>
    <cellStyle name="Normal 4 2 23 2" xfId="1606"/>
    <cellStyle name="Normal 4 2 23 2 2" xfId="1607"/>
    <cellStyle name="Normal 4 2 23 3" xfId="1608"/>
    <cellStyle name="Normal 4 2 24" xfId="1609"/>
    <cellStyle name="Normal 4 2 24 2" xfId="1610"/>
    <cellStyle name="Normal 4 2 24 2 2" xfId="1611"/>
    <cellStyle name="Normal 4 2 24 3" xfId="1612"/>
    <cellStyle name="Normal 4 2 25" xfId="1613"/>
    <cellStyle name="Normal 4 2 25 2" xfId="1614"/>
    <cellStyle name="Normal 4 2 25 2 2" xfId="1615"/>
    <cellStyle name="Normal 4 2 25 3" xfId="1616"/>
    <cellStyle name="Normal 4 2 26" xfId="1617"/>
    <cellStyle name="Normal 4 2 26 2" xfId="1618"/>
    <cellStyle name="Normal 4 2 26 2 2" xfId="1619"/>
    <cellStyle name="Normal 4 2 26 3" xfId="1620"/>
    <cellStyle name="Normal 4 2 27" xfId="1621"/>
    <cellStyle name="Normal 4 2 27 2" xfId="1622"/>
    <cellStyle name="Normal 4 2 27 2 2" xfId="1623"/>
    <cellStyle name="Normal 4 2 27 3" xfId="1624"/>
    <cellStyle name="Normal 4 2 28" xfId="1625"/>
    <cellStyle name="Normal 4 2 28 2" xfId="1626"/>
    <cellStyle name="Normal 4 2 28 2 2" xfId="1627"/>
    <cellStyle name="Normal 4 2 28 3" xfId="1628"/>
    <cellStyle name="Normal 4 2 29" xfId="1629"/>
    <cellStyle name="Normal 4 2 29 2" xfId="1630"/>
    <cellStyle name="Normal 4 2 3" xfId="1631"/>
    <cellStyle name="Normal 4 2 3 2" xfId="1632"/>
    <cellStyle name="Normal 4 2 3 2 2" xfId="1633"/>
    <cellStyle name="Normal 4 2 3 3" xfId="1634"/>
    <cellStyle name="Normal 4 2 30" xfId="1635"/>
    <cellStyle name="Normal 4 2 30 2" xfId="1636"/>
    <cellStyle name="Normal 4 2 30 2 2" xfId="1637"/>
    <cellStyle name="Normal 4 2 30 3" xfId="1638"/>
    <cellStyle name="Normal 4 2 31" xfId="1639"/>
    <cellStyle name="Normal 4 2 31 2" xfId="1640"/>
    <cellStyle name="Normal 4 2 32" xfId="1641"/>
    <cellStyle name="Normal 4 2 4" xfId="1642"/>
    <cellStyle name="Normal 4 2 4 2" xfId="1643"/>
    <cellStyle name="Normal 4 2 4 2 2" xfId="1644"/>
    <cellStyle name="Normal 4 2 4 3" xfId="1645"/>
    <cellStyle name="Normal 4 2 5" xfId="1646"/>
    <cellStyle name="Normal 4 2 5 2" xfId="1647"/>
    <cellStyle name="Normal 4 2 5 2 2" xfId="1648"/>
    <cellStyle name="Normal 4 2 5 3" xfId="1649"/>
    <cellStyle name="Normal 4 2 6" xfId="1650"/>
    <cellStyle name="Normal 4 2 6 2" xfId="1651"/>
    <cellStyle name="Normal 4 2 6 2 2" xfId="1652"/>
    <cellStyle name="Normal 4 2 6 3" xfId="1653"/>
    <cellStyle name="Normal 4 2 7" xfId="1654"/>
    <cellStyle name="Normal 4 2 7 2" xfId="1655"/>
    <cellStyle name="Normal 4 2 7 2 2" xfId="1656"/>
    <cellStyle name="Normal 4 2 7 3" xfId="1657"/>
    <cellStyle name="Normal 4 2 8" xfId="1658"/>
    <cellStyle name="Normal 4 2 8 2" xfId="1659"/>
    <cellStyle name="Normal 4 2 8 2 2" xfId="1660"/>
    <cellStyle name="Normal 4 2 8 3" xfId="1661"/>
    <cellStyle name="Normal 4 2 9" xfId="1662"/>
    <cellStyle name="Normal 4 2 9 2" xfId="1663"/>
    <cellStyle name="Normal 4 2 9 2 2" xfId="1664"/>
    <cellStyle name="Normal 4 2 9 3" xfId="1665"/>
    <cellStyle name="Normal 4 2_Draft DPA New" xfId="1666"/>
    <cellStyle name="Normal 4 20" xfId="1667"/>
    <cellStyle name="Normal 4 20 2" xfId="1668"/>
    <cellStyle name="Normal 4 20 2 2" xfId="1669"/>
    <cellStyle name="Normal 4 20 3" xfId="1670"/>
    <cellStyle name="Normal 4 21" xfId="1671"/>
    <cellStyle name="Normal 4 21 2" xfId="1672"/>
    <cellStyle name="Normal 4 21 2 2" xfId="1673"/>
    <cellStyle name="Normal 4 21 3" xfId="1674"/>
    <cellStyle name="Normal 4 22" xfId="1675"/>
    <cellStyle name="Normal 4 22 2" xfId="1676"/>
    <cellStyle name="Normal 4 22 2 2" xfId="1677"/>
    <cellStyle name="Normal 4 22 3" xfId="1678"/>
    <cellStyle name="Normal 4 23" xfId="1679"/>
    <cellStyle name="Normal 4 23 2" xfId="1680"/>
    <cellStyle name="Normal 4 23 2 2" xfId="1681"/>
    <cellStyle name="Normal 4 23 3" xfId="1682"/>
    <cellStyle name="Normal 4 24" xfId="1683"/>
    <cellStyle name="Normal 4 24 2" xfId="1684"/>
    <cellStyle name="Normal 4 24 2 2" xfId="1685"/>
    <cellStyle name="Normal 4 24 3" xfId="1686"/>
    <cellStyle name="Normal 4 25" xfId="1687"/>
    <cellStyle name="Normal 4 25 2" xfId="1688"/>
    <cellStyle name="Normal 4 25 2 2" xfId="1689"/>
    <cellStyle name="Normal 4 25 3" xfId="1690"/>
    <cellStyle name="Normal 4 26" xfId="1691"/>
    <cellStyle name="Normal 4 26 2" xfId="1692"/>
    <cellStyle name="Normal 4 26 2 2" xfId="1693"/>
    <cellStyle name="Normal 4 26 3" xfId="1694"/>
    <cellStyle name="Normal 4 27" xfId="1695"/>
    <cellStyle name="Normal 4 27 2" xfId="1696"/>
    <cellStyle name="Normal 4 27 2 2" xfId="1697"/>
    <cellStyle name="Normal 4 27 3" xfId="1698"/>
    <cellStyle name="Normal 4 28" xfId="1699"/>
    <cellStyle name="Normal 4 29" xfId="1700"/>
    <cellStyle name="Normal 4 29 2" xfId="1701"/>
    <cellStyle name="Normal 4 3" xfId="1702"/>
    <cellStyle name="Normal 4 3 2" xfId="1703"/>
    <cellStyle name="Normal 4 3 2 2" xfId="1704"/>
    <cellStyle name="Normal 4 3 2 2 2" xfId="1705"/>
    <cellStyle name="Normal 4 3 2 3" xfId="1706"/>
    <cellStyle name="Normal 4 3 3" xfId="1707"/>
    <cellStyle name="Normal 4 3 3 2" xfId="1708"/>
    <cellStyle name="Normal 4 3 4" xfId="1709"/>
    <cellStyle name="Normal 4 3 5" xfId="1710"/>
    <cellStyle name="Normal 4 3_Draft DPA New" xfId="1711"/>
    <cellStyle name="Normal 4 30" xfId="1712"/>
    <cellStyle name="Normal 4 31" xfId="1713"/>
    <cellStyle name="Normal 4 4" xfId="1714"/>
    <cellStyle name="Normal 4 4 2" xfId="1715"/>
    <cellStyle name="Normal 4 4 2 2" xfId="1716"/>
    <cellStyle name="Normal 4 4 3" xfId="1717"/>
    <cellStyle name="Normal 4 5" xfId="1718"/>
    <cellStyle name="Normal 4 5 2" xfId="1719"/>
    <cellStyle name="Normal 4 5 2 2" xfId="1720"/>
    <cellStyle name="Normal 4 5 3" xfId="1721"/>
    <cellStyle name="Normal 4 6" xfId="1722"/>
    <cellStyle name="Normal 4 6 2" xfId="1723"/>
    <cellStyle name="Normal 4 6 2 2" xfId="1724"/>
    <cellStyle name="Normal 4 6 3" xfId="1725"/>
    <cellStyle name="Normal 4 7" xfId="1726"/>
    <cellStyle name="Normal 4 7 2" xfId="1727"/>
    <cellStyle name="Normal 4 7 2 2" xfId="1728"/>
    <cellStyle name="Normal 4 7 3" xfId="1729"/>
    <cellStyle name="Normal 4 8" xfId="1730"/>
    <cellStyle name="Normal 4 8 2" xfId="1731"/>
    <cellStyle name="Normal 4 8 2 2" xfId="1732"/>
    <cellStyle name="Normal 4 8 3" xfId="1733"/>
    <cellStyle name="Normal 4 9" xfId="1734"/>
    <cellStyle name="Normal 4 9 2" xfId="1735"/>
    <cellStyle name="Normal 4 9 2 2" xfId="1736"/>
    <cellStyle name="Normal 4 9 3" xfId="1737"/>
    <cellStyle name="Normal 4_Draft DPA New" xfId="1738"/>
    <cellStyle name="Normal 40" xfId="1739"/>
    <cellStyle name="Normal 41" xfId="1740"/>
    <cellStyle name="Normal 42" xfId="1741"/>
    <cellStyle name="Normal 43" xfId="1742"/>
    <cellStyle name="Normal 44" xfId="1743"/>
    <cellStyle name="Normal 44 2" xfId="1744"/>
    <cellStyle name="Normal 44 2 2" xfId="1745"/>
    <cellStyle name="Normal 44 3" xfId="1746"/>
    <cellStyle name="Normal 45" xfId="1747"/>
    <cellStyle name="Normal 45 2" xfId="1748"/>
    <cellStyle name="Normal 46" xfId="1749"/>
    <cellStyle name="Normal 46 2" xfId="1750"/>
    <cellStyle name="Normal 47" xfId="1751"/>
    <cellStyle name="Normal 48" xfId="1752"/>
    <cellStyle name="Normal 48 2" xfId="1753"/>
    <cellStyle name="Normal 49" xfId="1754"/>
    <cellStyle name="Normal 49 2" xfId="1755"/>
    <cellStyle name="Normal 5" xfId="1756"/>
    <cellStyle name="Normal 5 10" xfId="1757"/>
    <cellStyle name="Normal 5 11" xfId="1758"/>
    <cellStyle name="Normal 5 12" xfId="1759"/>
    <cellStyle name="Normal 5 13" xfId="1760"/>
    <cellStyle name="Normal 5 14" xfId="1761"/>
    <cellStyle name="Normal 5 15" xfId="1762"/>
    <cellStyle name="Normal 5 16" xfId="1763"/>
    <cellStyle name="Normal 5 17" xfId="1764"/>
    <cellStyle name="Normal 5 18" xfId="1765"/>
    <cellStyle name="Normal 5 19" xfId="1766"/>
    <cellStyle name="Normal 5 2" xfId="1767"/>
    <cellStyle name="Normal 5 20" xfId="1768"/>
    <cellStyle name="Normal 5 21" xfId="1769"/>
    <cellStyle name="Normal 5 22" xfId="1770"/>
    <cellStyle name="Normal 5 23" xfId="1771"/>
    <cellStyle name="Normal 5 24" xfId="1772"/>
    <cellStyle name="Normal 5 25" xfId="1773"/>
    <cellStyle name="Normal 5 26" xfId="1774"/>
    <cellStyle name="Normal 5 27" xfId="1775"/>
    <cellStyle name="Normal 5 28" xfId="1776"/>
    <cellStyle name="Normal 5 3" xfId="1777"/>
    <cellStyle name="Normal 5 3 10" xfId="1778"/>
    <cellStyle name="Normal 5 3 11" xfId="1779"/>
    <cellStyle name="Normal 5 3 12" xfId="1780"/>
    <cellStyle name="Normal 5 3 13" xfId="1781"/>
    <cellStyle name="Normal 5 3 14" xfId="1782"/>
    <cellStyle name="Normal 5 3 15" xfId="1783"/>
    <cellStyle name="Normal 5 3 16" xfId="1784"/>
    <cellStyle name="Normal 5 3 17" xfId="1785"/>
    <cellStyle name="Normal 5 3 18" xfId="1786"/>
    <cellStyle name="Normal 5 3 19" xfId="1787"/>
    <cellStyle name="Normal 5 3 2" xfId="1788"/>
    <cellStyle name="Normal 5 3 20" xfId="1789"/>
    <cellStyle name="Normal 5 3 21" xfId="1790"/>
    <cellStyle name="Normal 5 3 22" xfId="1791"/>
    <cellStyle name="Normal 5 3 23" xfId="1792"/>
    <cellStyle name="Normal 5 3 24" xfId="1793"/>
    <cellStyle name="Normal 5 3 25" xfId="1794"/>
    <cellStyle name="Normal 5 3 26" xfId="1795"/>
    <cellStyle name="Normal 5 3 3" xfId="1796"/>
    <cellStyle name="Normal 5 3 4" xfId="1797"/>
    <cellStyle name="Normal 5 3 5" xfId="1798"/>
    <cellStyle name="Normal 5 3 6" xfId="1799"/>
    <cellStyle name="Normal 5 3 7" xfId="1800"/>
    <cellStyle name="Normal 5 3 8" xfId="1801"/>
    <cellStyle name="Normal 5 3 9" xfId="1802"/>
    <cellStyle name="Normal 5 3_Draft DPA New" xfId="1803"/>
    <cellStyle name="Normal 5 4" xfId="1804"/>
    <cellStyle name="Normal 5 5" xfId="1805"/>
    <cellStyle name="Normal 5 6" xfId="1806"/>
    <cellStyle name="Normal 5 7" xfId="1807"/>
    <cellStyle name="Normal 5 8" xfId="1808"/>
    <cellStyle name="Normal 5 9" xfId="1809"/>
    <cellStyle name="Normal 5_Draft DPA New" xfId="1810"/>
    <cellStyle name="Normal 50" xfId="1811"/>
    <cellStyle name="Normal 50 2" xfId="1812"/>
    <cellStyle name="Normal 51" xfId="1813"/>
    <cellStyle name="Normal 51 2" xfId="1814"/>
    <cellStyle name="Normal 52" xfId="1815"/>
    <cellStyle name="Normal 52 2" xfId="1816"/>
    <cellStyle name="Normal 53" xfId="1817"/>
    <cellStyle name="Normal 53 2" xfId="1818"/>
    <cellStyle name="Normal 54" xfId="1819"/>
    <cellStyle name="Normal 54 2" xfId="1820"/>
    <cellStyle name="Normal 55" xfId="1821"/>
    <cellStyle name="Normal 55 2" xfId="1822"/>
    <cellStyle name="Normal 56" xfId="1823"/>
    <cellStyle name="Normal 56 2" xfId="1824"/>
    <cellStyle name="Normal 57" xfId="1825"/>
    <cellStyle name="Normal 57 2" xfId="1826"/>
    <cellStyle name="Normal 57 2 2" xfId="1827"/>
    <cellStyle name="Normal 57 3" xfId="1828"/>
    <cellStyle name="Normal 57 4" xfId="1829"/>
    <cellStyle name="Normal 57 5" xfId="1830"/>
    <cellStyle name="Normal 57 6" xfId="1831"/>
    <cellStyle name="Normal 58" xfId="1832"/>
    <cellStyle name="Normal 59" xfId="1833"/>
    <cellStyle name="Normal 59 2" xfId="1834"/>
    <cellStyle name="Normal 6" xfId="1835"/>
    <cellStyle name="Normal 6 2" xfId="1836"/>
    <cellStyle name="Normal 6 3" xfId="1837"/>
    <cellStyle name="Normal 60" xfId="1838"/>
    <cellStyle name="Normal 60 2" xfId="1839"/>
    <cellStyle name="Normal 61" xfId="1840"/>
    <cellStyle name="Normal 61 2" xfId="1841"/>
    <cellStyle name="Normal 62" xfId="1842"/>
    <cellStyle name="Normal 62 2" xfId="1843"/>
    <cellStyle name="Normal 62 2 2" xfId="1844"/>
    <cellStyle name="Normal 62 3" xfId="1845"/>
    <cellStyle name="Normal 63" xfId="1846"/>
    <cellStyle name="Normal 64" xfId="1847"/>
    <cellStyle name="Normal 65" xfId="1848"/>
    <cellStyle name="Normal 66" xfId="1849"/>
    <cellStyle name="Normal 7" xfId="1850"/>
    <cellStyle name="Normal 7 10" xfId="1851"/>
    <cellStyle name="Normal 7 11" xfId="1852"/>
    <cellStyle name="Normal 7 12" xfId="1853"/>
    <cellStyle name="Normal 7 13" xfId="1854"/>
    <cellStyle name="Normal 7 14" xfId="1855"/>
    <cellStyle name="Normal 7 15" xfId="1856"/>
    <cellStyle name="Normal 7 16" xfId="1857"/>
    <cellStyle name="Normal 7 17" xfId="1858"/>
    <cellStyle name="Normal 7 18" xfId="1859"/>
    <cellStyle name="Normal 7 19" xfId="1860"/>
    <cellStyle name="Normal 7 2" xfId="1861"/>
    <cellStyle name="Normal 7 2 10" xfId="1862"/>
    <cellStyle name="Normal 7 2 11" xfId="1863"/>
    <cellStyle name="Normal 7 2 12" xfId="1864"/>
    <cellStyle name="Normal 7 2 13" xfId="1865"/>
    <cellStyle name="Normal 7 2 14" xfId="1866"/>
    <cellStyle name="Normal 7 2 15" xfId="1867"/>
    <cellStyle name="Normal 7 2 16" xfId="1868"/>
    <cellStyle name="Normal 7 2 17" xfId="1869"/>
    <cellStyle name="Normal 7 2 18" xfId="1870"/>
    <cellStyle name="Normal 7 2 19" xfId="1871"/>
    <cellStyle name="Normal 7 2 2" xfId="1872"/>
    <cellStyle name="Normal 7 2 20" xfId="1873"/>
    <cellStyle name="Normal 7 2 21" xfId="1874"/>
    <cellStyle name="Normal 7 2 22" xfId="1875"/>
    <cellStyle name="Normal 7 2 23" xfId="1876"/>
    <cellStyle name="Normal 7 2 24" xfId="1877"/>
    <cellStyle name="Normal 7 2 25" xfId="1878"/>
    <cellStyle name="Normal 7 2 26" xfId="1879"/>
    <cellStyle name="Normal 7 2 3" xfId="1880"/>
    <cellStyle name="Normal 7 2 4" xfId="1881"/>
    <cellStyle name="Normal 7 2 5" xfId="1882"/>
    <cellStyle name="Normal 7 2 6" xfId="1883"/>
    <cellStyle name="Normal 7 2 7" xfId="1884"/>
    <cellStyle name="Normal 7 2 8" xfId="1885"/>
    <cellStyle name="Normal 7 2 9" xfId="1886"/>
    <cellStyle name="Normal 7 2_Draft DPA New" xfId="1887"/>
    <cellStyle name="Normal 7 20" xfId="1888"/>
    <cellStyle name="Normal 7 21" xfId="1889"/>
    <cellStyle name="Normal 7 22" xfId="1890"/>
    <cellStyle name="Normal 7 23" xfId="1891"/>
    <cellStyle name="Normal 7 24" xfId="1892"/>
    <cellStyle name="Normal 7 25" xfId="1893"/>
    <cellStyle name="Normal 7 26" xfId="1894"/>
    <cellStyle name="Normal 7 27" xfId="1895"/>
    <cellStyle name="Normal 7 3" xfId="1896"/>
    <cellStyle name="Normal 7 4" xfId="1897"/>
    <cellStyle name="Normal 7 5" xfId="1898"/>
    <cellStyle name="Normal 7 6" xfId="1899"/>
    <cellStyle name="Normal 7 7" xfId="1900"/>
    <cellStyle name="Normal 7 8" xfId="1901"/>
    <cellStyle name="Normal 7 9" xfId="1902"/>
    <cellStyle name="Normal 7_Draft DPA New" xfId="1903"/>
    <cellStyle name="Normal 8" xfId="1904"/>
    <cellStyle name="Normal 8 2" xfId="1905"/>
    <cellStyle name="Normal 8 2 2" xfId="1906"/>
    <cellStyle name="Normal 8 2 2 2" xfId="1907"/>
    <cellStyle name="Normal 8 2 2 2 2" xfId="1908"/>
    <cellStyle name="Normal 8 2 2 3" xfId="1909"/>
    <cellStyle name="Normal 8 2 3" xfId="1910"/>
    <cellStyle name="Normal 8 2 3 2" xfId="1911"/>
    <cellStyle name="Normal 8 2 4" xfId="1912"/>
    <cellStyle name="Normal 8 3" xfId="1913"/>
    <cellStyle name="Normal 8 3 2" xfId="1914"/>
    <cellStyle name="Normal 8 4" xfId="1915"/>
    <cellStyle name="Normal 8_Draft DPA New" xfId="1916"/>
    <cellStyle name="Normal 9" xfId="1917"/>
    <cellStyle name="Normal 9 10" xfId="1918"/>
    <cellStyle name="Normal 9 10 2" xfId="1919"/>
    <cellStyle name="Normal 9 10 2 2" xfId="1920"/>
    <cellStyle name="Normal 9 10 2 2 2" xfId="1921"/>
    <cellStyle name="Normal 9 10 2 2 2 2" xfId="1922"/>
    <cellStyle name="Normal 9 10 2 2 3" xfId="1923"/>
    <cellStyle name="Normal 9 10 2 3" xfId="1924"/>
    <cellStyle name="Normal 9 10 2 3 2" xfId="1925"/>
    <cellStyle name="Normal 9 10 2 4" xfId="1926"/>
    <cellStyle name="Normal 9 10 3" xfId="1927"/>
    <cellStyle name="Normal 9 10 3 2" xfId="1928"/>
    <cellStyle name="Normal 9 10 4" xfId="1929"/>
    <cellStyle name="Normal 9 11" xfId="1930"/>
    <cellStyle name="Normal 9 11 2" xfId="1931"/>
    <cellStyle name="Normal 9 11 2 2" xfId="1932"/>
    <cellStyle name="Normal 9 11 3" xfId="1933"/>
    <cellStyle name="Normal 9 12" xfId="1934"/>
    <cellStyle name="Normal 9 12 2" xfId="1935"/>
    <cellStyle name="Normal 9 12 2 2" xfId="1936"/>
    <cellStyle name="Normal 9 12 3" xfId="1937"/>
    <cellStyle name="Normal 9 13" xfId="1938"/>
    <cellStyle name="Normal 9 13 2" xfId="1939"/>
    <cellStyle name="Normal 9 13 2 2" xfId="1940"/>
    <cellStyle name="Normal 9 13 3" xfId="1941"/>
    <cellStyle name="Normal 9 14" xfId="1942"/>
    <cellStyle name="Normal 9 14 2" xfId="1943"/>
    <cellStyle name="Normal 9 14 2 2" xfId="1944"/>
    <cellStyle name="Normal 9 14 3" xfId="1945"/>
    <cellStyle name="Normal 9 15" xfId="1946"/>
    <cellStyle name="Normal 9 15 2" xfId="1947"/>
    <cellStyle name="Normal 9 15 2 2" xfId="1948"/>
    <cellStyle name="Normal 9 15 3" xfId="1949"/>
    <cellStyle name="Normal 9 16" xfId="1950"/>
    <cellStyle name="Normal 9 16 2" xfId="1951"/>
    <cellStyle name="Normal 9 16 2 2" xfId="1952"/>
    <cellStyle name="Normal 9 16 3" xfId="1953"/>
    <cellStyle name="Normal 9 17" xfId="1954"/>
    <cellStyle name="Normal 9 17 2" xfId="1955"/>
    <cellStyle name="Normal 9 17 2 2" xfId="1956"/>
    <cellStyle name="Normal 9 17 3" xfId="1957"/>
    <cellStyle name="Normal 9 18" xfId="1958"/>
    <cellStyle name="Normal 9 18 2" xfId="1959"/>
    <cellStyle name="Normal 9 18 2 2" xfId="1960"/>
    <cellStyle name="Normal 9 18 3" xfId="1961"/>
    <cellStyle name="Normal 9 19" xfId="1962"/>
    <cellStyle name="Normal 9 19 2" xfId="1963"/>
    <cellStyle name="Normal 9 19 2 2" xfId="1964"/>
    <cellStyle name="Normal 9 19 3" xfId="1965"/>
    <cellStyle name="Normal 9 2" xfId="1966"/>
    <cellStyle name="Normal 9 2 2" xfId="1967"/>
    <cellStyle name="Normal 9 2 2 2" xfId="1968"/>
    <cellStyle name="Normal 9 2 3" xfId="1969"/>
    <cellStyle name="Normal 9 20" xfId="1970"/>
    <cellStyle name="Normal 9 20 2" xfId="1971"/>
    <cellStyle name="Normal 9 20 2 2" xfId="1972"/>
    <cellStyle name="Normal 9 20 3" xfId="1973"/>
    <cellStyle name="Normal 9 21" xfId="1974"/>
    <cellStyle name="Normal 9 21 2" xfId="1975"/>
    <cellStyle name="Normal 9 21 2 2" xfId="1976"/>
    <cellStyle name="Normal 9 21 3" xfId="1977"/>
    <cellStyle name="Normal 9 22" xfId="1978"/>
    <cellStyle name="Normal 9 22 2" xfId="1979"/>
    <cellStyle name="Normal 9 22 2 2" xfId="1980"/>
    <cellStyle name="Normal 9 22 3" xfId="1981"/>
    <cellStyle name="Normal 9 23" xfId="1982"/>
    <cellStyle name="Normal 9 23 2" xfId="1983"/>
    <cellStyle name="Normal 9 23 2 2" xfId="1984"/>
    <cellStyle name="Normal 9 23 3" xfId="1985"/>
    <cellStyle name="Normal 9 24" xfId="1986"/>
    <cellStyle name="Normal 9 24 2" xfId="1987"/>
    <cellStyle name="Normal 9 24 2 2" xfId="1988"/>
    <cellStyle name="Normal 9 24 3" xfId="1989"/>
    <cellStyle name="Normal 9 25" xfId="1990"/>
    <cellStyle name="Normal 9 25 2" xfId="1991"/>
    <cellStyle name="Normal 9 25 2 2" xfId="1992"/>
    <cellStyle name="Normal 9 25 3" xfId="1993"/>
    <cellStyle name="Normal 9 26" xfId="1994"/>
    <cellStyle name="Normal 9 26 2" xfId="1995"/>
    <cellStyle name="Normal 9 26 2 2" xfId="1996"/>
    <cellStyle name="Normal 9 26 3" xfId="1997"/>
    <cellStyle name="Normal 9 27" xfId="1998"/>
    <cellStyle name="Normal 9 27 2" xfId="1999"/>
    <cellStyle name="Normal 9 28" xfId="2000"/>
    <cellStyle name="Normal 9 3" xfId="2001"/>
    <cellStyle name="Normal 9 3 2" xfId="2002"/>
    <cellStyle name="Normal 9 3 2 2" xfId="2003"/>
    <cellStyle name="Normal 9 3 3" xfId="2004"/>
    <cellStyle name="Normal 9 4" xfId="2005"/>
    <cellStyle name="Normal 9 4 2" xfId="2006"/>
    <cellStyle name="Normal 9 4 2 2" xfId="2007"/>
    <cellStyle name="Normal 9 4 3" xfId="2008"/>
    <cellStyle name="Normal 9 5" xfId="2009"/>
    <cellStyle name="Normal 9 5 2" xfId="2010"/>
    <cellStyle name="Normal 9 5 2 2" xfId="2011"/>
    <cellStyle name="Normal 9 5 3" xfId="2012"/>
    <cellStyle name="Normal 9 6" xfId="2013"/>
    <cellStyle name="Normal 9 6 2" xfId="2014"/>
    <cellStyle name="Normal 9 6 2 2" xfId="2015"/>
    <cellStyle name="Normal 9 6 3" xfId="2016"/>
    <cellStyle name="Normal 9 7" xfId="2017"/>
    <cellStyle name="Normal 9 7 2" xfId="2018"/>
    <cellStyle name="Normal 9 7 2 2" xfId="2019"/>
    <cellStyle name="Normal 9 7 3" xfId="2020"/>
    <cellStyle name="Normal 9 8" xfId="2021"/>
    <cellStyle name="Normal 9 8 2" xfId="2022"/>
    <cellStyle name="Normal 9 8 2 2" xfId="2023"/>
    <cellStyle name="Normal 9 8 3" xfId="2024"/>
    <cellStyle name="Normal 9 9" xfId="2025"/>
    <cellStyle name="Normal 9 9 2" xfId="2026"/>
    <cellStyle name="Normal 9 9 2 2" xfId="2027"/>
    <cellStyle name="Normal 9 9 3" xfId="2028"/>
    <cellStyle name="Normal 9_Draft DPA New" xfId="2029"/>
    <cellStyle name="Note 2" xfId="2030"/>
    <cellStyle name="Note 2 2" xfId="2031"/>
    <cellStyle name="Note 2 2 2" xfId="2032"/>
    <cellStyle name="Note 2 3" xfId="2033"/>
    <cellStyle name="Note 3" xfId="2034"/>
    <cellStyle name="Note 3 2" xfId="2035"/>
    <cellStyle name="Note 3 2 2" xfId="2036"/>
    <cellStyle name="Note 3 3" xfId="2037"/>
    <cellStyle name="Note 4" xfId="2038"/>
    <cellStyle name="Note 4 2" xfId="2039"/>
    <cellStyle name="Note 4 2 2" xfId="2040"/>
    <cellStyle name="Note 4 3" xfId="2041"/>
    <cellStyle name="Output 2" xfId="2042"/>
    <cellStyle name="Output 2 2" xfId="2043"/>
    <cellStyle name="Output 2 2 2" xfId="2044"/>
    <cellStyle name="Output 2 3" xfId="2045"/>
    <cellStyle name="Output 3" xfId="2046"/>
    <cellStyle name="Output 3 2" xfId="2047"/>
    <cellStyle name="Output 3 2 2" xfId="2048"/>
    <cellStyle name="Output 3 3" xfId="2049"/>
    <cellStyle name="Output 4" xfId="2050"/>
    <cellStyle name="Output 4 2" xfId="2051"/>
    <cellStyle name="Output 4 2 2" xfId="2052"/>
    <cellStyle name="Output 4 3" xfId="2053"/>
    <cellStyle name="Percent 10" xfId="2054"/>
    <cellStyle name="Percent 10 2" xfId="2055"/>
    <cellStyle name="Percent 11" xfId="2056"/>
    <cellStyle name="Percent 11 2" xfId="2057"/>
    <cellStyle name="Percent 12" xfId="2058"/>
    <cellStyle name="Percent 12 2" xfId="2059"/>
    <cellStyle name="Percent 13" xfId="2060"/>
    <cellStyle name="Percent 14" xfId="2061"/>
    <cellStyle name="Percent 15" xfId="2062"/>
    <cellStyle name="Percent 2" xfId="2063"/>
    <cellStyle name="Percent 2 2" xfId="2064"/>
    <cellStyle name="Percent 2 2 2" xfId="2065"/>
    <cellStyle name="Percent 2 3" xfId="2066"/>
    <cellStyle name="Percent 2 4" xfId="2067"/>
    <cellStyle name="Percent 2 5" xfId="2068"/>
    <cellStyle name="Percent 3" xfId="2069"/>
    <cellStyle name="Percent 3 2" xfId="2070"/>
    <cellStyle name="Percent 3 2 10" xfId="2071"/>
    <cellStyle name="Percent 3 2 11" xfId="2072"/>
    <cellStyle name="Percent 3 2 12" xfId="2073"/>
    <cellStyle name="Percent 3 2 13" xfId="2074"/>
    <cellStyle name="Percent 3 2 14" xfId="2075"/>
    <cellStyle name="Percent 3 2 15" xfId="2076"/>
    <cellStyle name="Percent 3 2 16" xfId="2077"/>
    <cellStyle name="Percent 3 2 17" xfId="2078"/>
    <cellStyle name="Percent 3 2 18" xfId="2079"/>
    <cellStyle name="Percent 3 2 19" xfId="2080"/>
    <cellStyle name="Percent 3 2 2" xfId="2081"/>
    <cellStyle name="Percent 3 2 20" xfId="2082"/>
    <cellStyle name="Percent 3 2 21" xfId="2083"/>
    <cellStyle name="Percent 3 2 22" xfId="2084"/>
    <cellStyle name="Percent 3 2 23" xfId="2085"/>
    <cellStyle name="Percent 3 2 24" xfId="2086"/>
    <cellStyle name="Percent 3 2 25" xfId="2087"/>
    <cellStyle name="Percent 3 2 26" xfId="2088"/>
    <cellStyle name="Percent 3 2 3" xfId="2089"/>
    <cellStyle name="Percent 3 2 4" xfId="2090"/>
    <cellStyle name="Percent 3 2 5" xfId="2091"/>
    <cellStyle name="Percent 3 2 6" xfId="2092"/>
    <cellStyle name="Percent 3 2 7" xfId="2093"/>
    <cellStyle name="Percent 3 2 8" xfId="2094"/>
    <cellStyle name="Percent 3 2 9" xfId="2095"/>
    <cellStyle name="Percent 4" xfId="2096"/>
    <cellStyle name="Percent 4 2" xfId="2097"/>
    <cellStyle name="Percent 4 2 2" xfId="2098"/>
    <cellStyle name="Percent 4 3" xfId="2099"/>
    <cellStyle name="Percent 5" xfId="2100"/>
    <cellStyle name="Percent 5 2" xfId="2101"/>
    <cellStyle name="Percent 6" xfId="2102"/>
    <cellStyle name="Percent 6 2" xfId="2103"/>
    <cellStyle name="Percent 6 3" xfId="2104"/>
    <cellStyle name="Percent 7" xfId="2105"/>
    <cellStyle name="Percent 8" xfId="2106"/>
    <cellStyle name="Percent 9" xfId="2107"/>
    <cellStyle name="S0" xfId="2108"/>
    <cellStyle name="S0 2" xfId="2109"/>
    <cellStyle name="S0 3" xfId="2110"/>
    <cellStyle name="S0 4" xfId="2111"/>
    <cellStyle name="S0 4 2" xfId="2112"/>
    <cellStyle name="S0 4 3" xfId="2113"/>
    <cellStyle name="S0 5" xfId="2114"/>
    <cellStyle name="S0_Draft DPA New" xfId="2115"/>
    <cellStyle name="S1" xfId="2116"/>
    <cellStyle name="S1 2" xfId="2117"/>
    <cellStyle name="S1 3" xfId="2118"/>
    <cellStyle name="S1 4" xfId="2119"/>
    <cellStyle name="S1 5" xfId="2120"/>
    <cellStyle name="S1_Draft DPA New" xfId="2121"/>
    <cellStyle name="S10" xfId="2122"/>
    <cellStyle name="S10 2" xfId="2123"/>
    <cellStyle name="S10 2 2" xfId="2124"/>
    <cellStyle name="S10 2 3" xfId="2125"/>
    <cellStyle name="S10 3" xfId="2126"/>
    <cellStyle name="S10 3 2" xfId="2127"/>
    <cellStyle name="S10 4" xfId="2128"/>
    <cellStyle name="S10 5" xfId="2129"/>
    <cellStyle name="S10 5 2" xfId="2130"/>
    <cellStyle name="S10 5 3" xfId="2131"/>
    <cellStyle name="S10 6" xfId="2132"/>
    <cellStyle name="S10 7" xfId="2133"/>
    <cellStyle name="S10_Draft DPA New" xfId="2134"/>
    <cellStyle name="S11" xfId="2135"/>
    <cellStyle name="S11 2" xfId="2136"/>
    <cellStyle name="S11 2 2" xfId="2137"/>
    <cellStyle name="S11 2 3" xfId="2138"/>
    <cellStyle name="S11 3" xfId="2139"/>
    <cellStyle name="S11 4" xfId="2140"/>
    <cellStyle name="S11 4 2" xfId="2141"/>
    <cellStyle name="S11 4 3" xfId="2142"/>
    <cellStyle name="S11 5" xfId="2143"/>
    <cellStyle name="S11 6" xfId="2144"/>
    <cellStyle name="S12" xfId="2145"/>
    <cellStyle name="S12 2" xfId="2146"/>
    <cellStyle name="S12 2 2" xfId="2147"/>
    <cellStyle name="S12 2_Draft DPA New" xfId="2148"/>
    <cellStyle name="S12 3" xfId="2149"/>
    <cellStyle name="S12 4" xfId="2150"/>
    <cellStyle name="S12 5" xfId="2151"/>
    <cellStyle name="S12 5 2" xfId="2152"/>
    <cellStyle name="S12 5 3" xfId="2153"/>
    <cellStyle name="S12 6" xfId="2154"/>
    <cellStyle name="S12 7" xfId="2155"/>
    <cellStyle name="S13" xfId="2156"/>
    <cellStyle name="S13 2" xfId="2157"/>
    <cellStyle name="S13 2 2" xfId="2158"/>
    <cellStyle name="S13 2_Draft DPA New" xfId="2159"/>
    <cellStyle name="S13 3" xfId="2160"/>
    <cellStyle name="S13 4" xfId="2161"/>
    <cellStyle name="S13 5" xfId="2162"/>
    <cellStyle name="S13 5 2" xfId="2163"/>
    <cellStyle name="S13 5 3" xfId="2164"/>
    <cellStyle name="S13 6" xfId="2165"/>
    <cellStyle name="S13 7" xfId="2166"/>
    <cellStyle name="S13_Draft DPA New" xfId="2167"/>
    <cellStyle name="S14" xfId="2168"/>
    <cellStyle name="S14 2" xfId="2169"/>
    <cellStyle name="S14 2 2" xfId="2170"/>
    <cellStyle name="S14 2_Draft DPA New" xfId="2171"/>
    <cellStyle name="S14 3" xfId="2172"/>
    <cellStyle name="S14 3 2" xfId="2173"/>
    <cellStyle name="S14 4" xfId="2174"/>
    <cellStyle name="S14 5" xfId="2175"/>
    <cellStyle name="S14 6" xfId="2176"/>
    <cellStyle name="S14 6 2" xfId="2177"/>
    <cellStyle name="S14 6 3" xfId="2178"/>
    <cellStyle name="S14 7" xfId="2179"/>
    <cellStyle name="S14 8" xfId="2180"/>
    <cellStyle name="S14_Draft DPA New" xfId="2181"/>
    <cellStyle name="S15" xfId="2182"/>
    <cellStyle name="S15 2" xfId="2183"/>
    <cellStyle name="S15 3" xfId="2184"/>
    <cellStyle name="S15 4" xfId="2185"/>
    <cellStyle name="S15 5" xfId="2186"/>
    <cellStyle name="S15 5 2" xfId="2187"/>
    <cellStyle name="S15 5 3" xfId="2188"/>
    <cellStyle name="S15 6" xfId="2189"/>
    <cellStyle name="S15 7" xfId="2190"/>
    <cellStyle name="S16" xfId="2191"/>
    <cellStyle name="S16 2" xfId="2192"/>
    <cellStyle name="S16 2 2" xfId="2193"/>
    <cellStyle name="S16 3" xfId="2194"/>
    <cellStyle name="S16 3 2" xfId="2195"/>
    <cellStyle name="S16 4" xfId="2196"/>
    <cellStyle name="S16 5" xfId="2197"/>
    <cellStyle name="S16 6" xfId="2198"/>
    <cellStyle name="S16 7" xfId="2199"/>
    <cellStyle name="S16 7 2" xfId="2200"/>
    <cellStyle name="S16 7 3" xfId="2201"/>
    <cellStyle name="S16 8" xfId="2202"/>
    <cellStyle name="S16 9" xfId="2203"/>
    <cellStyle name="S16_Draft DPA New" xfId="2204"/>
    <cellStyle name="S17" xfId="2205"/>
    <cellStyle name="S17 2" xfId="2206"/>
    <cellStyle name="S17 2 2" xfId="2207"/>
    <cellStyle name="S17 3" xfId="2208"/>
    <cellStyle name="S17 3 2" xfId="2209"/>
    <cellStyle name="S17 4" xfId="2210"/>
    <cellStyle name="S17 5" xfId="2211"/>
    <cellStyle name="S17 6" xfId="2212"/>
    <cellStyle name="S17 7" xfId="2213"/>
    <cellStyle name="S17 7 2" xfId="2214"/>
    <cellStyle name="S17 7 3" xfId="2215"/>
    <cellStyle name="S17 8" xfId="2216"/>
    <cellStyle name="S17 9" xfId="2217"/>
    <cellStyle name="S18" xfId="2218"/>
    <cellStyle name="S18 2" xfId="2219"/>
    <cellStyle name="S18 2 2" xfId="2220"/>
    <cellStyle name="S18 3" xfId="2221"/>
    <cellStyle name="S18 4" xfId="2222"/>
    <cellStyle name="S18 5" xfId="2223"/>
    <cellStyle name="S18 5 2" xfId="2224"/>
    <cellStyle name="S18 5 3" xfId="2225"/>
    <cellStyle name="S18 6" xfId="2226"/>
    <cellStyle name="S18 7" xfId="2227"/>
    <cellStyle name="S18_Draft DPA New" xfId="2228"/>
    <cellStyle name="S19" xfId="2229"/>
    <cellStyle name="S19 2" xfId="2230"/>
    <cellStyle name="S19 2 2" xfId="2231"/>
    <cellStyle name="S19 3" xfId="2232"/>
    <cellStyle name="S19 3 2" xfId="2233"/>
    <cellStyle name="S19 4" xfId="2234"/>
    <cellStyle name="S19 5" xfId="2235"/>
    <cellStyle name="S19 6" xfId="2236"/>
    <cellStyle name="S19 6 2" xfId="2237"/>
    <cellStyle name="S19 6 3" xfId="2238"/>
    <cellStyle name="S19 7" xfId="2239"/>
    <cellStyle name="S19 8" xfId="2240"/>
    <cellStyle name="S19_Draft DPA New" xfId="2241"/>
    <cellStyle name="S2" xfId="2242"/>
    <cellStyle name="S2 2" xfId="2243"/>
    <cellStyle name="S2 2 2" xfId="2244"/>
    <cellStyle name="S2 3" xfId="2245"/>
    <cellStyle name="S2 4" xfId="2246"/>
    <cellStyle name="S2 5" xfId="2247"/>
    <cellStyle name="S2 6" xfId="2248"/>
    <cellStyle name="S20" xfId="2249"/>
    <cellStyle name="S20 10" xfId="2250"/>
    <cellStyle name="S20 2" xfId="2251"/>
    <cellStyle name="S20 3" xfId="2252"/>
    <cellStyle name="S20 3 2" xfId="2253"/>
    <cellStyle name="S20 4" xfId="2254"/>
    <cellStyle name="S20 4 2" xfId="2255"/>
    <cellStyle name="S20 5" xfId="2256"/>
    <cellStyle name="S20 6" xfId="2257"/>
    <cellStyle name="S20 7" xfId="2258"/>
    <cellStyle name="S20 8" xfId="2259"/>
    <cellStyle name="S20 8 2" xfId="2260"/>
    <cellStyle name="S20 8 3" xfId="2261"/>
    <cellStyle name="S20 9" xfId="2262"/>
    <cellStyle name="S20_Draft DPA New" xfId="2263"/>
    <cellStyle name="S21" xfId="2264"/>
    <cellStyle name="S21 2" xfId="2265"/>
    <cellStyle name="S21 2 2" xfId="2266"/>
    <cellStyle name="S21 3" xfId="2267"/>
    <cellStyle name="S21 4" xfId="2268"/>
    <cellStyle name="S21 5" xfId="2269"/>
    <cellStyle name="S21_Draft DPA New" xfId="2270"/>
    <cellStyle name="S22" xfId="2271"/>
    <cellStyle name="S22 2" xfId="2272"/>
    <cellStyle name="S22 2 2" xfId="2273"/>
    <cellStyle name="S22 3" xfId="2274"/>
    <cellStyle name="S22 4" xfId="2275"/>
    <cellStyle name="S22 5" xfId="2276"/>
    <cellStyle name="S22 6" xfId="2277"/>
    <cellStyle name="S23" xfId="2278"/>
    <cellStyle name="S23 2" xfId="2279"/>
    <cellStyle name="S23 2 2" xfId="2280"/>
    <cellStyle name="S23 2 3" xfId="2281"/>
    <cellStyle name="S23 3" xfId="2282"/>
    <cellStyle name="S23 3 2" xfId="2283"/>
    <cellStyle name="S23 3 2 2" xfId="2284"/>
    <cellStyle name="S23 4" xfId="2285"/>
    <cellStyle name="S23 4 2" xfId="2286"/>
    <cellStyle name="S23 5" xfId="2287"/>
    <cellStyle name="S23 5 2" xfId="2288"/>
    <cellStyle name="S23 5 3" xfId="2289"/>
    <cellStyle name="S23 6" xfId="2290"/>
    <cellStyle name="S23 7" xfId="2291"/>
    <cellStyle name="S24" xfId="2292"/>
    <cellStyle name="S24 2" xfId="2293"/>
    <cellStyle name="S24 3" xfId="2294"/>
    <cellStyle name="S25" xfId="2295"/>
    <cellStyle name="S25 2" xfId="2296"/>
    <cellStyle name="S25 2 2" xfId="2297"/>
    <cellStyle name="S25 3" xfId="2298"/>
    <cellStyle name="S25 3 2" xfId="2299"/>
    <cellStyle name="S25 4" xfId="2300"/>
    <cellStyle name="S25 5" xfId="2301"/>
    <cellStyle name="S25 6" xfId="2302"/>
    <cellStyle name="S25_Draft DPA New" xfId="2303"/>
    <cellStyle name="S26" xfId="2304"/>
    <cellStyle name="S26 2" xfId="2305"/>
    <cellStyle name="S26 2 2" xfId="2306"/>
    <cellStyle name="S26 2 3" xfId="2307"/>
    <cellStyle name="S26 3" xfId="2308"/>
    <cellStyle name="S26_Draft DPA New" xfId="2309"/>
    <cellStyle name="S27" xfId="2310"/>
    <cellStyle name="S27 2" xfId="2311"/>
    <cellStyle name="S27 2 2" xfId="2312"/>
    <cellStyle name="S27 3" xfId="2313"/>
    <cellStyle name="S27 4" xfId="2314"/>
    <cellStyle name="S27 5" xfId="2315"/>
    <cellStyle name="S27_Draft DPA New" xfId="2316"/>
    <cellStyle name="S28" xfId="2317"/>
    <cellStyle name="S28 2" xfId="2318"/>
    <cellStyle name="S28 3" xfId="2319"/>
    <cellStyle name="S28 4" xfId="2320"/>
    <cellStyle name="S28_Draft DPA New" xfId="2321"/>
    <cellStyle name="S29" xfId="2322"/>
    <cellStyle name="S29 2" xfId="2323"/>
    <cellStyle name="S29 2 2" xfId="2324"/>
    <cellStyle name="S29 3" xfId="2325"/>
    <cellStyle name="S29 4" xfId="2326"/>
    <cellStyle name="S29 5" xfId="2327"/>
    <cellStyle name="S29_Draft DPA New" xfId="2328"/>
    <cellStyle name="S3" xfId="2329"/>
    <cellStyle name="S3 2" xfId="2330"/>
    <cellStyle name="S3 2 2" xfId="2331"/>
    <cellStyle name="S3 2_Draft DPA New" xfId="2332"/>
    <cellStyle name="S3 3" xfId="2333"/>
    <cellStyle name="S3 4" xfId="2334"/>
    <cellStyle name="S3_Draft DPA New" xfId="2335"/>
    <cellStyle name="S30" xfId="2336"/>
    <cellStyle name="S30 2" xfId="2337"/>
    <cellStyle name="S30 2 2" xfId="2338"/>
    <cellStyle name="S30 3" xfId="2339"/>
    <cellStyle name="S30 4" xfId="2340"/>
    <cellStyle name="S30_Draft DPA New" xfId="2341"/>
    <cellStyle name="S31" xfId="2342"/>
    <cellStyle name="S31 2" xfId="2343"/>
    <cellStyle name="S31 2 2" xfId="2344"/>
    <cellStyle name="S31 3" xfId="2345"/>
    <cellStyle name="S31 3 2" xfId="2346"/>
    <cellStyle name="S31 3 3" xfId="2347"/>
    <cellStyle name="S31 4" xfId="2348"/>
    <cellStyle name="S31 4 2" xfId="2349"/>
    <cellStyle name="S31_Draft DPA New" xfId="2350"/>
    <cellStyle name="S32" xfId="2351"/>
    <cellStyle name="S32 2" xfId="2352"/>
    <cellStyle name="S32 2 2" xfId="2353"/>
    <cellStyle name="S32 3" xfId="2354"/>
    <cellStyle name="S32 4" xfId="2355"/>
    <cellStyle name="S32 5" xfId="2356"/>
    <cellStyle name="S32_Draft DPA New" xfId="2357"/>
    <cellStyle name="S33" xfId="2358"/>
    <cellStyle name="S33 2" xfId="2359"/>
    <cellStyle name="S33 2 2" xfId="2360"/>
    <cellStyle name="S33 3" xfId="2361"/>
    <cellStyle name="S33 4" xfId="2362"/>
    <cellStyle name="S34" xfId="2363"/>
    <cellStyle name="S34 2" xfId="2364"/>
    <cellStyle name="S34 3" xfId="2365"/>
    <cellStyle name="S34 4" xfId="2366"/>
    <cellStyle name="S34_Draft DPA New" xfId="2367"/>
    <cellStyle name="S35" xfId="2368"/>
    <cellStyle name="S35 2" xfId="2369"/>
    <cellStyle name="S35 3" xfId="2370"/>
    <cellStyle name="S35_Draft DPA New" xfId="2371"/>
    <cellStyle name="S36" xfId="2372"/>
    <cellStyle name="S36 2" xfId="2373"/>
    <cellStyle name="S36 2 2" xfId="2374"/>
    <cellStyle name="S36 3" xfId="2375"/>
    <cellStyle name="S36 4" xfId="2376"/>
    <cellStyle name="S37" xfId="2377"/>
    <cellStyle name="S37 2" xfId="2378"/>
    <cellStyle name="S37 2 2" xfId="2379"/>
    <cellStyle name="S37 3" xfId="2380"/>
    <cellStyle name="S37 4" xfId="2381"/>
    <cellStyle name="S37_Draft DPA New" xfId="2382"/>
    <cellStyle name="S38" xfId="2383"/>
    <cellStyle name="S38 2" xfId="2384"/>
    <cellStyle name="S38 2 2" xfId="2385"/>
    <cellStyle name="S38 3" xfId="2386"/>
    <cellStyle name="S39" xfId="2387"/>
    <cellStyle name="S39 2" xfId="2388"/>
    <cellStyle name="S39 2 2" xfId="2389"/>
    <cellStyle name="S39 3" xfId="2390"/>
    <cellStyle name="S4" xfId="2391"/>
    <cellStyle name="S4 2" xfId="2392"/>
    <cellStyle name="S4 2 2" xfId="4"/>
    <cellStyle name="S4 2 3" xfId="2393"/>
    <cellStyle name="S4 2_Draft DPA New" xfId="2394"/>
    <cellStyle name="S4 3" xfId="2395"/>
    <cellStyle name="S4 4" xfId="2396"/>
    <cellStyle name="S4 5" xfId="2397"/>
    <cellStyle name="S4 6" xfId="2398"/>
    <cellStyle name="S4_Draft DPA New" xfId="2399"/>
    <cellStyle name="S40" xfId="2400"/>
    <cellStyle name="S40 2" xfId="2401"/>
    <cellStyle name="S40 3" xfId="2402"/>
    <cellStyle name="S40 4" xfId="2403"/>
    <cellStyle name="S41" xfId="2404"/>
    <cellStyle name="S41 2" xfId="2405"/>
    <cellStyle name="S41 2 2" xfId="2406"/>
    <cellStyle name="S41 3" xfId="2407"/>
    <cellStyle name="S41 4" xfId="2408"/>
    <cellStyle name="S41_Draft DPA New" xfId="2409"/>
    <cellStyle name="S42" xfId="2410"/>
    <cellStyle name="S42 2" xfId="2411"/>
    <cellStyle name="S42 3" xfId="2412"/>
    <cellStyle name="S42_Draft DPA New" xfId="2413"/>
    <cellStyle name="S43" xfId="2414"/>
    <cellStyle name="S43 2" xfId="2415"/>
    <cellStyle name="S43 3" xfId="2416"/>
    <cellStyle name="S43_Draft DPA New" xfId="2417"/>
    <cellStyle name="S44" xfId="2418"/>
    <cellStyle name="S44 2" xfId="2419"/>
    <cellStyle name="S44_Draft DPA New" xfId="2420"/>
    <cellStyle name="S45" xfId="2421"/>
    <cellStyle name="S45 2" xfId="2422"/>
    <cellStyle name="S45_Draft DPA New" xfId="2423"/>
    <cellStyle name="S46" xfId="2424"/>
    <cellStyle name="S46 2" xfId="2425"/>
    <cellStyle name="S46 3" xfId="2426"/>
    <cellStyle name="S46 4" xfId="2427"/>
    <cellStyle name="S47" xfId="2428"/>
    <cellStyle name="S47 2" xfId="2429"/>
    <cellStyle name="S47 3" xfId="2430"/>
    <cellStyle name="S47 4" xfId="2431"/>
    <cellStyle name="S48" xfId="2432"/>
    <cellStyle name="S48 2" xfId="2433"/>
    <cellStyle name="S48 3" xfId="2434"/>
    <cellStyle name="S48_Draft DPA New" xfId="2435"/>
    <cellStyle name="S49" xfId="2436"/>
    <cellStyle name="S49 2" xfId="2437"/>
    <cellStyle name="S49 3" xfId="2438"/>
    <cellStyle name="S49 4" xfId="2439"/>
    <cellStyle name="S49 5" xfId="2440"/>
    <cellStyle name="S49_Draft DPA New" xfId="2441"/>
    <cellStyle name="S5" xfId="2442"/>
    <cellStyle name="S5 2" xfId="2443"/>
    <cellStyle name="S5 2 2" xfId="6"/>
    <cellStyle name="S5 2 3" xfId="2444"/>
    <cellStyle name="S5 2_Draft DPA New" xfId="2445"/>
    <cellStyle name="S5 3" xfId="2446"/>
    <cellStyle name="S5 4" xfId="2447"/>
    <cellStyle name="S5 5" xfId="2448"/>
    <cellStyle name="S5 6" xfId="2449"/>
    <cellStyle name="S5 7" xfId="2450"/>
    <cellStyle name="S5_Draft DPA New" xfId="2451"/>
    <cellStyle name="S50" xfId="2452"/>
    <cellStyle name="S50 2" xfId="2453"/>
    <cellStyle name="S50 2 2" xfId="2454"/>
    <cellStyle name="S51" xfId="2455"/>
    <cellStyle name="S51 2" xfId="2456"/>
    <cellStyle name="S52" xfId="2457"/>
    <cellStyle name="S52 2" xfId="2458"/>
    <cellStyle name="S52 2 2" xfId="2459"/>
    <cellStyle name="S52 2 2 2" xfId="2460"/>
    <cellStyle name="S53" xfId="2461"/>
    <cellStyle name="S53 2" xfId="2462"/>
    <cellStyle name="S54" xfId="2463"/>
    <cellStyle name="S54 2" xfId="2464"/>
    <cellStyle name="S55" xfId="2465"/>
    <cellStyle name="S55 2" xfId="2466"/>
    <cellStyle name="S56" xfId="2467"/>
    <cellStyle name="S56 2" xfId="2468"/>
    <cellStyle name="S56 2 2" xfId="2469"/>
    <cellStyle name="S56 3" xfId="2470"/>
    <cellStyle name="S57" xfId="2471"/>
    <cellStyle name="S57 2" xfId="2472"/>
    <cellStyle name="S58" xfId="2473"/>
    <cellStyle name="S58 2" xfId="2474"/>
    <cellStyle name="S59" xfId="2475"/>
    <cellStyle name="S59 2" xfId="2476"/>
    <cellStyle name="S6" xfId="2477"/>
    <cellStyle name="S6 2" xfId="2478"/>
    <cellStyle name="S6 2 2" xfId="2479"/>
    <cellStyle name="S6 2 3" xfId="2480"/>
    <cellStyle name="S6 2_Draft DPA New" xfId="2481"/>
    <cellStyle name="S6 3" xfId="2482"/>
    <cellStyle name="S6 4" xfId="2483"/>
    <cellStyle name="S6 5" xfId="2484"/>
    <cellStyle name="S6 6" xfId="2485"/>
    <cellStyle name="S6 7" xfId="2486"/>
    <cellStyle name="S6_Draft DPA New" xfId="2487"/>
    <cellStyle name="S60" xfId="2488"/>
    <cellStyle name="S60 2" xfId="2489"/>
    <cellStyle name="S61" xfId="2490"/>
    <cellStyle name="S61 2" xfId="2491"/>
    <cellStyle name="S62" xfId="2492"/>
    <cellStyle name="S62 2" xfId="2493"/>
    <cellStyle name="S63" xfId="2494"/>
    <cellStyle name="S64" xfId="2495"/>
    <cellStyle name="S64 2" xfId="2496"/>
    <cellStyle name="S64 2 2" xfId="2497"/>
    <cellStyle name="S65" xfId="2498"/>
    <cellStyle name="S65 2" xfId="2499"/>
    <cellStyle name="S65 2 2" xfId="2500"/>
    <cellStyle name="S66" xfId="2501"/>
    <cellStyle name="S67" xfId="2502"/>
    <cellStyle name="S68" xfId="2503"/>
    <cellStyle name="S7" xfId="2504"/>
    <cellStyle name="S7 2" xfId="2505"/>
    <cellStyle name="S7 2 2" xfId="2506"/>
    <cellStyle name="S7 2 3" xfId="2507"/>
    <cellStyle name="S7 3" xfId="2508"/>
    <cellStyle name="S7 4" xfId="2509"/>
    <cellStyle name="S7 5" xfId="2510"/>
    <cellStyle name="S7 6" xfId="2511"/>
    <cellStyle name="S7 6 2" xfId="2512"/>
    <cellStyle name="S7 6 3" xfId="2513"/>
    <cellStyle name="S7 7" xfId="2514"/>
    <cellStyle name="S7 8" xfId="2515"/>
    <cellStyle name="S7_Draft DPA New" xfId="2516"/>
    <cellStyle name="S8" xfId="2517"/>
    <cellStyle name="S8 2" xfId="2518"/>
    <cellStyle name="S8 3" xfId="2519"/>
    <cellStyle name="S8 3 2" xfId="2520"/>
    <cellStyle name="S8 3 3" xfId="2521"/>
    <cellStyle name="S8 4" xfId="2522"/>
    <cellStyle name="S8 5" xfId="2523"/>
    <cellStyle name="S8 5 2" xfId="2524"/>
    <cellStyle name="S8 5 3" xfId="2525"/>
    <cellStyle name="S8 6" xfId="2526"/>
    <cellStyle name="S8 7" xfId="2527"/>
    <cellStyle name="S8_Draft DPA New" xfId="2528"/>
    <cellStyle name="S9" xfId="2529"/>
    <cellStyle name="S9 2" xfId="2530"/>
    <cellStyle name="S9 2 2" xfId="2531"/>
    <cellStyle name="S9 2 3" xfId="2532"/>
    <cellStyle name="S9 2_Draft DPA New" xfId="2533"/>
    <cellStyle name="S9 3" xfId="2534"/>
    <cellStyle name="S9 3 2" xfId="2535"/>
    <cellStyle name="S9 4" xfId="2536"/>
    <cellStyle name="S9 5" xfId="2537"/>
    <cellStyle name="S9 5 2" xfId="2538"/>
    <cellStyle name="S9 5 3" xfId="2539"/>
    <cellStyle name="S9 6" xfId="2540"/>
    <cellStyle name="S9 7" xfId="2541"/>
    <cellStyle name="S9_Draft DPA New" xfId="2542"/>
    <cellStyle name="Title 2" xfId="2543"/>
    <cellStyle name="Title 3" xfId="2544"/>
    <cellStyle name="Title 4" xfId="2545"/>
    <cellStyle name="Total 2" xfId="2546"/>
    <cellStyle name="Total 2 2" xfId="2547"/>
    <cellStyle name="Total 2 2 2" xfId="2548"/>
    <cellStyle name="Total 2 3" xfId="2549"/>
    <cellStyle name="Total 3" xfId="2550"/>
    <cellStyle name="Total 3 2" xfId="2551"/>
    <cellStyle name="Total 3 2 2" xfId="2552"/>
    <cellStyle name="Total 3 3" xfId="2553"/>
    <cellStyle name="Total 4" xfId="2554"/>
    <cellStyle name="Total 4 2" xfId="2555"/>
    <cellStyle name="Total 4 2 2" xfId="2556"/>
    <cellStyle name="Total 4 3" xfId="2557"/>
    <cellStyle name="Warning Text 2" xfId="2558"/>
    <cellStyle name="Warning Text 3" xfId="2559"/>
    <cellStyle name="Warning Text 4" xfId="25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34"/>
  <sheetViews>
    <sheetView tabSelected="1" view="pageBreakPreview" zoomScale="70" zoomScaleSheetLayoutView="70" workbookViewId="0">
      <selection activeCell="G1" sqref="G1"/>
    </sheetView>
  </sheetViews>
  <sheetFormatPr defaultColWidth="8" defaultRowHeight="14.25" x14ac:dyDescent="0.2"/>
  <cols>
    <col min="1" max="2" width="7.7109375" style="30" customWidth="1"/>
    <col min="3" max="3" width="4.7109375" style="30" customWidth="1"/>
    <col min="4" max="4" width="5.7109375" style="30" customWidth="1"/>
    <col min="5" max="5" width="40.85546875" style="30" customWidth="1"/>
    <col min="6" max="6" width="25.7109375" style="30" bestFit="1" customWidth="1"/>
    <col min="7" max="7" width="25.7109375" style="30" customWidth="1"/>
    <col min="8" max="8" width="20.7109375" style="30" bestFit="1" customWidth="1"/>
    <col min="9" max="9" width="20.7109375" style="30" customWidth="1"/>
    <col min="10" max="11" width="20.7109375" style="30" bestFit="1" customWidth="1"/>
    <col min="12" max="12" width="20.7109375" style="33" bestFit="1" customWidth="1"/>
    <col min="13" max="13" width="20.7109375" style="30" bestFit="1" customWidth="1"/>
    <col min="14" max="238" width="6.85546875" style="30" customWidth="1"/>
    <col min="239" max="16384" width="8" style="30"/>
  </cols>
  <sheetData>
    <row r="1" spans="1:13" s="1" customFormat="1" ht="12.75" customHeight="1" x14ac:dyDescent="0.2">
      <c r="A1" s="1" t="s">
        <v>0</v>
      </c>
      <c r="C1" s="2" t="s">
        <v>1</v>
      </c>
      <c r="L1" s="3"/>
    </row>
    <row r="2" spans="1:13" s="4" customFormat="1" ht="12.75" customHeight="1" x14ac:dyDescent="0.2">
      <c r="L2" s="5"/>
    </row>
    <row r="3" spans="1:13" s="6" customFormat="1" ht="15" x14ac:dyDescent="0.2">
      <c r="A3" s="43" t="s">
        <v>2</v>
      </c>
      <c r="B3" s="44"/>
      <c r="C3" s="44"/>
      <c r="D3" s="45"/>
      <c r="E3" s="37" t="s">
        <v>3</v>
      </c>
      <c r="F3" s="37" t="s">
        <v>4</v>
      </c>
      <c r="G3" s="52" t="s">
        <v>287</v>
      </c>
      <c r="H3" s="53"/>
      <c r="I3" s="53"/>
      <c r="J3" s="53"/>
      <c r="K3" s="53"/>
      <c r="L3" s="54"/>
      <c r="M3" s="34" t="s">
        <v>5</v>
      </c>
    </row>
    <row r="4" spans="1:13" s="6" customFormat="1" ht="15" x14ac:dyDescent="0.2">
      <c r="A4" s="46"/>
      <c r="B4" s="47"/>
      <c r="C4" s="47"/>
      <c r="D4" s="48"/>
      <c r="E4" s="38"/>
      <c r="F4" s="38"/>
      <c r="G4" s="7" t="s">
        <v>6</v>
      </c>
      <c r="H4" s="8" t="s">
        <v>7</v>
      </c>
      <c r="I4" s="37" t="s">
        <v>201</v>
      </c>
      <c r="J4" s="37" t="s">
        <v>8</v>
      </c>
      <c r="K4" s="8" t="s">
        <v>9</v>
      </c>
      <c r="L4" s="37" t="s">
        <v>10</v>
      </c>
      <c r="M4" s="35"/>
    </row>
    <row r="5" spans="1:13" s="6" customFormat="1" ht="15" x14ac:dyDescent="0.2">
      <c r="A5" s="46"/>
      <c r="B5" s="47"/>
      <c r="C5" s="47"/>
      <c r="D5" s="48"/>
      <c r="E5" s="38"/>
      <c r="F5" s="7" t="s">
        <v>13</v>
      </c>
      <c r="G5" s="7" t="s">
        <v>11</v>
      </c>
      <c r="H5" s="7" t="s">
        <v>12</v>
      </c>
      <c r="I5" s="38"/>
      <c r="J5" s="38"/>
      <c r="K5" s="9" t="s">
        <v>257</v>
      </c>
      <c r="L5" s="38"/>
      <c r="M5" s="35"/>
    </row>
    <row r="6" spans="1:13" s="6" customFormat="1" ht="15" x14ac:dyDescent="0.2">
      <c r="A6" s="49"/>
      <c r="B6" s="50"/>
      <c r="C6" s="50"/>
      <c r="D6" s="51"/>
      <c r="E6" s="39"/>
      <c r="F6" s="10" t="s">
        <v>14</v>
      </c>
      <c r="G6" s="10" t="s">
        <v>15</v>
      </c>
      <c r="H6" s="10"/>
      <c r="I6" s="10"/>
      <c r="J6" s="39"/>
      <c r="K6" s="11" t="s">
        <v>14</v>
      </c>
      <c r="L6" s="39"/>
      <c r="M6" s="36"/>
    </row>
    <row r="7" spans="1:13" s="6" customFormat="1" ht="15" thickBot="1" x14ac:dyDescent="0.25">
      <c r="A7" s="40">
        <v>1</v>
      </c>
      <c r="B7" s="41"/>
      <c r="C7" s="41"/>
      <c r="D7" s="42"/>
      <c r="E7" s="12">
        <v>2</v>
      </c>
      <c r="F7" s="12">
        <v>3</v>
      </c>
      <c r="G7" s="13">
        <v>4</v>
      </c>
      <c r="H7" s="12">
        <v>5</v>
      </c>
      <c r="I7" s="13"/>
      <c r="J7" s="13">
        <v>6</v>
      </c>
      <c r="K7" s="13">
        <v>7</v>
      </c>
      <c r="L7" s="14">
        <v>8</v>
      </c>
      <c r="M7" s="15">
        <v>9</v>
      </c>
    </row>
    <row r="8" spans="1:13" s="20" customFormat="1" ht="15.75" thickTop="1" x14ac:dyDescent="0.2">
      <c r="A8" s="16" t="s">
        <v>16</v>
      </c>
      <c r="B8" s="16"/>
      <c r="C8" s="16"/>
      <c r="D8" s="16"/>
      <c r="E8" s="16" t="s">
        <v>17</v>
      </c>
      <c r="F8" s="17"/>
      <c r="G8" s="18"/>
      <c r="H8" s="18"/>
      <c r="I8" s="18"/>
      <c r="J8" s="18"/>
      <c r="K8" s="17"/>
      <c r="L8" s="19"/>
      <c r="M8" s="18"/>
    </row>
    <row r="9" spans="1:13" s="20" customFormat="1" ht="30" x14ac:dyDescent="0.2">
      <c r="A9" s="16"/>
      <c r="B9" s="16"/>
      <c r="C9" s="16"/>
      <c r="D9" s="16"/>
      <c r="E9" s="16" t="s">
        <v>1</v>
      </c>
      <c r="F9" s="17">
        <f>SUM(F10:F11)</f>
        <v>4385870000</v>
      </c>
      <c r="G9" s="18"/>
      <c r="H9" s="18"/>
      <c r="I9" s="18"/>
      <c r="J9" s="18"/>
      <c r="K9" s="17">
        <f>SUM(K10:K11)</f>
        <v>6371000000</v>
      </c>
      <c r="L9" s="19"/>
      <c r="M9" s="18"/>
    </row>
    <row r="10" spans="1:13" s="20" customFormat="1" ht="15" x14ac:dyDescent="0.2">
      <c r="A10" s="21"/>
      <c r="B10" s="21"/>
      <c r="C10" s="16"/>
      <c r="D10" s="16"/>
      <c r="E10" s="16" t="s">
        <v>18</v>
      </c>
      <c r="F10" s="17">
        <f>SUM(F13,F88)</f>
        <v>4385870000</v>
      </c>
      <c r="G10" s="18"/>
      <c r="H10" s="18"/>
      <c r="I10" s="18"/>
      <c r="J10" s="18"/>
      <c r="K10" s="17">
        <f>K14+K27+K34+K40+K37+K49+K65+K74+K89+K98+K102+K108+K114+K117+K120</f>
        <v>6371000000</v>
      </c>
      <c r="L10" s="22"/>
      <c r="M10" s="23"/>
    </row>
    <row r="11" spans="1:13" s="20" customFormat="1" ht="15" x14ac:dyDescent="0.2">
      <c r="A11" s="21"/>
      <c r="B11" s="21"/>
      <c r="C11" s="16"/>
      <c r="D11" s="16"/>
      <c r="E11" s="16" t="s">
        <v>19</v>
      </c>
      <c r="F11" s="17"/>
      <c r="G11" s="18"/>
      <c r="H11" s="18"/>
      <c r="I11" s="18"/>
      <c r="J11" s="18"/>
      <c r="K11" s="17"/>
      <c r="L11" s="19"/>
      <c r="M11" s="18"/>
    </row>
    <row r="12" spans="1:13" s="20" customFormat="1" ht="15" x14ac:dyDescent="0.2">
      <c r="A12" s="21"/>
      <c r="B12" s="21"/>
      <c r="C12" s="16"/>
      <c r="D12" s="16"/>
      <c r="E12" s="16"/>
      <c r="F12" s="17"/>
      <c r="G12" s="18"/>
      <c r="H12" s="18"/>
      <c r="I12" s="18"/>
      <c r="J12" s="18"/>
      <c r="K12" s="17"/>
      <c r="L12" s="19"/>
      <c r="M12" s="18"/>
    </row>
    <row r="13" spans="1:13" s="20" customFormat="1" ht="30" x14ac:dyDescent="0.2">
      <c r="A13" s="21" t="s">
        <v>20</v>
      </c>
      <c r="B13" s="16"/>
      <c r="C13" s="16"/>
      <c r="D13" s="16"/>
      <c r="E13" s="16" t="s">
        <v>21</v>
      </c>
      <c r="F13" s="17">
        <f>SUM(F14,F27,F34,F37,F40,F49,F65,F74)</f>
        <v>1514891500</v>
      </c>
      <c r="G13" s="18"/>
      <c r="H13" s="18"/>
      <c r="I13" s="18"/>
      <c r="J13" s="18"/>
      <c r="K13" s="17">
        <f>K40+K49+K65+K74</f>
        <v>1045000000</v>
      </c>
      <c r="L13" s="19"/>
      <c r="M13" s="18"/>
    </row>
    <row r="14" spans="1:13" s="20" customFormat="1" ht="30" x14ac:dyDescent="0.2">
      <c r="A14" s="21" t="s">
        <v>20</v>
      </c>
      <c r="B14" s="21" t="s">
        <v>22</v>
      </c>
      <c r="C14" s="21" t="s">
        <v>23</v>
      </c>
      <c r="D14" s="16"/>
      <c r="E14" s="24" t="s">
        <v>24</v>
      </c>
      <c r="F14" s="17">
        <f>SUM(F15:F25)</f>
        <v>427093500</v>
      </c>
      <c r="G14" s="18"/>
      <c r="H14" s="18"/>
      <c r="I14" s="18"/>
      <c r="J14" s="18"/>
      <c r="K14" s="17">
        <f>SUM(K15:K25)</f>
        <v>394000000</v>
      </c>
      <c r="L14" s="19"/>
      <c r="M14" s="18"/>
    </row>
    <row r="15" spans="1:13" ht="28.5" x14ac:dyDescent="0.2">
      <c r="A15" s="25" t="s">
        <v>20</v>
      </c>
      <c r="B15" s="25" t="s">
        <v>22</v>
      </c>
      <c r="C15" s="25" t="s">
        <v>23</v>
      </c>
      <c r="D15" s="25" t="s">
        <v>23</v>
      </c>
      <c r="E15" s="26" t="s">
        <v>25</v>
      </c>
      <c r="F15" s="27">
        <v>14402000</v>
      </c>
      <c r="G15" s="26" t="s">
        <v>26</v>
      </c>
      <c r="H15" s="26" t="s">
        <v>27</v>
      </c>
      <c r="I15" s="26" t="s">
        <v>288</v>
      </c>
      <c r="J15" s="26" t="s">
        <v>28</v>
      </c>
      <c r="K15" s="27">
        <v>15000000</v>
      </c>
      <c r="L15" s="28" t="s">
        <v>29</v>
      </c>
      <c r="M15" s="29"/>
    </row>
    <row r="16" spans="1:13" ht="42.75" x14ac:dyDescent="0.2">
      <c r="A16" s="25" t="s">
        <v>20</v>
      </c>
      <c r="B16" s="25" t="s">
        <v>22</v>
      </c>
      <c r="C16" s="25" t="s">
        <v>23</v>
      </c>
      <c r="D16" s="25" t="s">
        <v>30</v>
      </c>
      <c r="E16" s="26" t="s">
        <v>31</v>
      </c>
      <c r="F16" s="27">
        <v>76300000</v>
      </c>
      <c r="G16" s="26" t="s">
        <v>32</v>
      </c>
      <c r="H16" s="26" t="s">
        <v>33</v>
      </c>
      <c r="I16" s="26" t="s">
        <v>288</v>
      </c>
      <c r="J16" s="26" t="s">
        <v>28</v>
      </c>
      <c r="K16" s="27">
        <v>75000000</v>
      </c>
      <c r="L16" s="28" t="s">
        <v>29</v>
      </c>
      <c r="M16" s="29"/>
    </row>
    <row r="17" spans="1:13" ht="28.5" x14ac:dyDescent="0.2">
      <c r="A17" s="25" t="s">
        <v>20</v>
      </c>
      <c r="B17" s="25" t="s">
        <v>22</v>
      </c>
      <c r="C17" s="25" t="s">
        <v>23</v>
      </c>
      <c r="D17" s="25" t="s">
        <v>34</v>
      </c>
      <c r="E17" s="26" t="s">
        <v>35</v>
      </c>
      <c r="F17" s="27">
        <v>26126000</v>
      </c>
      <c r="G17" s="26" t="s">
        <v>36</v>
      </c>
      <c r="H17" s="26" t="s">
        <v>37</v>
      </c>
      <c r="I17" s="26" t="s">
        <v>288</v>
      </c>
      <c r="J17" s="26" t="s">
        <v>28</v>
      </c>
      <c r="K17" s="27">
        <v>12000000</v>
      </c>
      <c r="L17" s="28" t="s">
        <v>29</v>
      </c>
      <c r="M17" s="29"/>
    </row>
    <row r="18" spans="1:13" ht="28.5" x14ac:dyDescent="0.2">
      <c r="A18" s="25" t="s">
        <v>20</v>
      </c>
      <c r="B18" s="25" t="s">
        <v>22</v>
      </c>
      <c r="C18" s="25" t="s">
        <v>23</v>
      </c>
      <c r="D18" s="25" t="s">
        <v>38</v>
      </c>
      <c r="E18" s="26" t="s">
        <v>39</v>
      </c>
      <c r="F18" s="27">
        <v>25200000</v>
      </c>
      <c r="G18" s="26" t="s">
        <v>40</v>
      </c>
      <c r="H18" s="26" t="s">
        <v>41</v>
      </c>
      <c r="I18" s="26" t="s">
        <v>288</v>
      </c>
      <c r="J18" s="26" t="s">
        <v>28</v>
      </c>
      <c r="K18" s="27">
        <v>42000000</v>
      </c>
      <c r="L18" s="28" t="s">
        <v>29</v>
      </c>
      <c r="M18" s="29"/>
    </row>
    <row r="19" spans="1:13" ht="28.5" x14ac:dyDescent="0.2">
      <c r="A19" s="25" t="s">
        <v>20</v>
      </c>
      <c r="B19" s="25" t="s">
        <v>22</v>
      </c>
      <c r="C19" s="25" t="s">
        <v>23</v>
      </c>
      <c r="D19" s="25" t="s">
        <v>42</v>
      </c>
      <c r="E19" s="26" t="s">
        <v>43</v>
      </c>
      <c r="F19" s="27">
        <v>14406000</v>
      </c>
      <c r="G19" s="26" t="s">
        <v>44</v>
      </c>
      <c r="H19" s="26" t="s">
        <v>45</v>
      </c>
      <c r="I19" s="26" t="s">
        <v>288</v>
      </c>
      <c r="J19" s="26" t="s">
        <v>28</v>
      </c>
      <c r="K19" s="27">
        <v>15000000</v>
      </c>
      <c r="L19" s="28" t="s">
        <v>29</v>
      </c>
      <c r="M19" s="29"/>
    </row>
    <row r="20" spans="1:13" ht="42.75" x14ac:dyDescent="0.2">
      <c r="A20" s="25" t="s">
        <v>20</v>
      </c>
      <c r="B20" s="25" t="s">
        <v>22</v>
      </c>
      <c r="C20" s="25" t="s">
        <v>23</v>
      </c>
      <c r="D20" s="25" t="s">
        <v>46</v>
      </c>
      <c r="E20" s="26" t="s">
        <v>47</v>
      </c>
      <c r="F20" s="27">
        <v>9700000</v>
      </c>
      <c r="G20" s="26" t="s">
        <v>48</v>
      </c>
      <c r="H20" s="26" t="s">
        <v>49</v>
      </c>
      <c r="I20" s="26" t="s">
        <v>288</v>
      </c>
      <c r="J20" s="26" t="s">
        <v>28</v>
      </c>
      <c r="K20" s="27">
        <v>10000000</v>
      </c>
      <c r="L20" s="28" t="s">
        <v>29</v>
      </c>
      <c r="M20" s="29"/>
    </row>
    <row r="21" spans="1:13" ht="28.5" x14ac:dyDescent="0.2">
      <c r="A21" s="25" t="s">
        <v>20</v>
      </c>
      <c r="B21" s="25" t="s">
        <v>22</v>
      </c>
      <c r="C21" s="25" t="s">
        <v>23</v>
      </c>
      <c r="D21" s="25" t="s">
        <v>50</v>
      </c>
      <c r="E21" s="26" t="s">
        <v>51</v>
      </c>
      <c r="F21" s="27">
        <v>16516500</v>
      </c>
      <c r="G21" s="26" t="s">
        <v>52</v>
      </c>
      <c r="H21" s="26" t="s">
        <v>53</v>
      </c>
      <c r="I21" s="26" t="s">
        <v>288</v>
      </c>
      <c r="J21" s="26" t="s">
        <v>28</v>
      </c>
      <c r="K21" s="27">
        <v>15000000</v>
      </c>
      <c r="L21" s="28" t="s">
        <v>29</v>
      </c>
      <c r="M21" s="29"/>
    </row>
    <row r="22" spans="1:13" ht="57" x14ac:dyDescent="0.2">
      <c r="A22" s="25" t="s">
        <v>20</v>
      </c>
      <c r="B22" s="25" t="s">
        <v>22</v>
      </c>
      <c r="C22" s="25" t="s">
        <v>23</v>
      </c>
      <c r="D22" s="25" t="s">
        <v>54</v>
      </c>
      <c r="E22" s="26" t="s">
        <v>55</v>
      </c>
      <c r="F22" s="27">
        <v>3960000</v>
      </c>
      <c r="G22" s="26" t="s">
        <v>56</v>
      </c>
      <c r="H22" s="26" t="s">
        <v>45</v>
      </c>
      <c r="I22" s="26" t="s">
        <v>288</v>
      </c>
      <c r="J22" s="26" t="s">
        <v>57</v>
      </c>
      <c r="K22" s="27">
        <v>5000000</v>
      </c>
      <c r="L22" s="28" t="s">
        <v>29</v>
      </c>
      <c r="M22" s="29"/>
    </row>
    <row r="23" spans="1:13" ht="42.75" x14ac:dyDescent="0.2">
      <c r="A23" s="25" t="s">
        <v>20</v>
      </c>
      <c r="B23" s="25" t="s">
        <v>22</v>
      </c>
      <c r="C23" s="25" t="s">
        <v>23</v>
      </c>
      <c r="D23" s="25" t="s">
        <v>58</v>
      </c>
      <c r="E23" s="26" t="s">
        <v>59</v>
      </c>
      <c r="F23" s="27">
        <v>15000000</v>
      </c>
      <c r="G23" s="26" t="s">
        <v>60</v>
      </c>
      <c r="H23" s="26" t="s">
        <v>45</v>
      </c>
      <c r="I23" s="26" t="s">
        <v>288</v>
      </c>
      <c r="J23" s="26" t="s">
        <v>57</v>
      </c>
      <c r="K23" s="27">
        <v>15000000</v>
      </c>
      <c r="L23" s="28" t="s">
        <v>29</v>
      </c>
      <c r="M23" s="29"/>
    </row>
    <row r="24" spans="1:13" ht="42.75" x14ac:dyDescent="0.2">
      <c r="A24" s="25" t="s">
        <v>20</v>
      </c>
      <c r="B24" s="25" t="s">
        <v>22</v>
      </c>
      <c r="C24" s="25" t="s">
        <v>23</v>
      </c>
      <c r="D24" s="25" t="s">
        <v>61</v>
      </c>
      <c r="E24" s="26" t="s">
        <v>62</v>
      </c>
      <c r="F24" s="27">
        <v>55562500</v>
      </c>
      <c r="G24" s="26" t="s">
        <v>63</v>
      </c>
      <c r="H24" s="26" t="s">
        <v>45</v>
      </c>
      <c r="I24" s="26" t="s">
        <v>288</v>
      </c>
      <c r="J24" s="26" t="s">
        <v>57</v>
      </c>
      <c r="K24" s="27">
        <v>40000000</v>
      </c>
      <c r="L24" s="28" t="s">
        <v>29</v>
      </c>
      <c r="M24" s="29"/>
    </row>
    <row r="25" spans="1:13" ht="28.5" x14ac:dyDescent="0.2">
      <c r="A25" s="25" t="s">
        <v>20</v>
      </c>
      <c r="B25" s="25" t="s">
        <v>22</v>
      </c>
      <c r="C25" s="25" t="s">
        <v>23</v>
      </c>
      <c r="D25" s="25" t="s">
        <v>64</v>
      </c>
      <c r="E25" s="26" t="s">
        <v>65</v>
      </c>
      <c r="F25" s="27">
        <v>169920500</v>
      </c>
      <c r="G25" s="26" t="s">
        <v>66</v>
      </c>
      <c r="H25" s="26" t="s">
        <v>45</v>
      </c>
      <c r="I25" s="26" t="s">
        <v>288</v>
      </c>
      <c r="J25" s="26" t="s">
        <v>57</v>
      </c>
      <c r="K25" s="27">
        <v>150000000</v>
      </c>
      <c r="L25" s="28" t="s">
        <v>29</v>
      </c>
      <c r="M25" s="29"/>
    </row>
    <row r="26" spans="1:13" x14ac:dyDescent="0.2">
      <c r="A26" s="25"/>
      <c r="B26" s="25"/>
      <c r="C26" s="25"/>
      <c r="D26" s="25"/>
      <c r="E26" s="26"/>
      <c r="F26" s="27"/>
      <c r="G26" s="26"/>
      <c r="H26" s="26"/>
      <c r="I26" s="26"/>
      <c r="J26" s="26"/>
      <c r="K26" s="27"/>
      <c r="L26" s="28"/>
      <c r="M26" s="29"/>
    </row>
    <row r="27" spans="1:13" s="20" customFormat="1" ht="30" x14ac:dyDescent="0.2">
      <c r="A27" s="21" t="s">
        <v>20</v>
      </c>
      <c r="B27" s="21" t="s">
        <v>22</v>
      </c>
      <c r="C27" s="21" t="s">
        <v>30</v>
      </c>
      <c r="D27" s="16"/>
      <c r="E27" s="24" t="s">
        <v>67</v>
      </c>
      <c r="F27" s="17">
        <f>SUM(F28:F32)</f>
        <v>633609000</v>
      </c>
      <c r="G27" s="16"/>
      <c r="H27" s="16"/>
      <c r="I27" s="16"/>
      <c r="J27" s="16"/>
      <c r="K27" s="17">
        <f>SUM(K28:K32)</f>
        <v>625000000</v>
      </c>
      <c r="L27" s="31"/>
      <c r="M27" s="18"/>
    </row>
    <row r="28" spans="1:13" ht="42.75" x14ac:dyDescent="0.2">
      <c r="A28" s="25" t="s">
        <v>20</v>
      </c>
      <c r="B28" s="25" t="s">
        <v>22</v>
      </c>
      <c r="C28" s="25" t="s">
        <v>30</v>
      </c>
      <c r="D28" s="25" t="s">
        <v>68</v>
      </c>
      <c r="E28" s="26" t="s">
        <v>69</v>
      </c>
      <c r="F28" s="27">
        <v>181871000</v>
      </c>
      <c r="G28" s="26" t="s">
        <v>70</v>
      </c>
      <c r="H28" s="26" t="s">
        <v>71</v>
      </c>
      <c r="I28" s="26" t="s">
        <v>289</v>
      </c>
      <c r="J28" s="26" t="s">
        <v>57</v>
      </c>
      <c r="K28" s="27">
        <v>185000000</v>
      </c>
      <c r="L28" s="28" t="s">
        <v>29</v>
      </c>
      <c r="M28" s="29"/>
    </row>
    <row r="29" spans="1:13" ht="28.5" x14ac:dyDescent="0.2">
      <c r="A29" s="25" t="s">
        <v>20</v>
      </c>
      <c r="B29" s="25" t="s">
        <v>22</v>
      </c>
      <c r="C29" s="25" t="s">
        <v>30</v>
      </c>
      <c r="D29" s="25" t="s">
        <v>42</v>
      </c>
      <c r="E29" s="26" t="s">
        <v>72</v>
      </c>
      <c r="F29" s="27">
        <v>217200000</v>
      </c>
      <c r="G29" s="26" t="s">
        <v>73</v>
      </c>
      <c r="H29" s="26" t="s">
        <v>71</v>
      </c>
      <c r="I29" s="26" t="s">
        <v>289</v>
      </c>
      <c r="J29" s="26" t="s">
        <v>57</v>
      </c>
      <c r="K29" s="27">
        <v>200000000</v>
      </c>
      <c r="L29" s="28" t="s">
        <v>29</v>
      </c>
      <c r="M29" s="29"/>
    </row>
    <row r="30" spans="1:13" ht="42.75" x14ac:dyDescent="0.2">
      <c r="A30" s="25" t="s">
        <v>20</v>
      </c>
      <c r="B30" s="25" t="s">
        <v>22</v>
      </c>
      <c r="C30" s="25" t="s">
        <v>30</v>
      </c>
      <c r="D30" s="25" t="s">
        <v>74</v>
      </c>
      <c r="E30" s="26" t="s">
        <v>75</v>
      </c>
      <c r="F30" s="27">
        <v>17500000</v>
      </c>
      <c r="G30" s="26" t="s">
        <v>76</v>
      </c>
      <c r="H30" s="26" t="s">
        <v>77</v>
      </c>
      <c r="I30" s="26" t="s">
        <v>289</v>
      </c>
      <c r="J30" s="26" t="s">
        <v>57</v>
      </c>
      <c r="K30" s="27">
        <v>15000000</v>
      </c>
      <c r="L30" s="28" t="s">
        <v>29</v>
      </c>
      <c r="M30" s="29"/>
    </row>
    <row r="31" spans="1:13" ht="42.75" x14ac:dyDescent="0.2">
      <c r="A31" s="25" t="s">
        <v>20</v>
      </c>
      <c r="B31" s="25" t="s">
        <v>22</v>
      </c>
      <c r="C31" s="25" t="s">
        <v>30</v>
      </c>
      <c r="D31" s="25" t="s">
        <v>78</v>
      </c>
      <c r="E31" s="26" t="s">
        <v>79</v>
      </c>
      <c r="F31" s="27">
        <v>189038000</v>
      </c>
      <c r="G31" s="26" t="s">
        <v>80</v>
      </c>
      <c r="H31" s="26" t="s">
        <v>199</v>
      </c>
      <c r="I31" s="26" t="s">
        <v>289</v>
      </c>
      <c r="J31" s="26" t="s">
        <v>57</v>
      </c>
      <c r="K31" s="27">
        <v>200000000</v>
      </c>
      <c r="L31" s="28" t="s">
        <v>29</v>
      </c>
      <c r="M31" s="29"/>
    </row>
    <row r="32" spans="1:13" ht="42.75" x14ac:dyDescent="0.2">
      <c r="A32" s="25" t="s">
        <v>20</v>
      </c>
      <c r="B32" s="25" t="s">
        <v>22</v>
      </c>
      <c r="C32" s="25" t="s">
        <v>30</v>
      </c>
      <c r="D32" s="25" t="s">
        <v>81</v>
      </c>
      <c r="E32" s="26" t="s">
        <v>82</v>
      </c>
      <c r="F32" s="27">
        <v>28000000</v>
      </c>
      <c r="G32" s="26" t="s">
        <v>83</v>
      </c>
      <c r="H32" s="26" t="s">
        <v>45</v>
      </c>
      <c r="I32" s="26" t="s">
        <v>289</v>
      </c>
      <c r="J32" s="26" t="s">
        <v>57</v>
      </c>
      <c r="K32" s="27">
        <v>25000000</v>
      </c>
      <c r="L32" s="28" t="s">
        <v>29</v>
      </c>
      <c r="M32" s="29"/>
    </row>
    <row r="33" spans="1:13" x14ac:dyDescent="0.2">
      <c r="A33" s="25"/>
      <c r="B33" s="25"/>
      <c r="C33" s="25"/>
      <c r="D33" s="25"/>
      <c r="E33" s="26"/>
      <c r="F33" s="27"/>
      <c r="G33" s="26"/>
      <c r="H33" s="26"/>
      <c r="I33" s="26"/>
      <c r="J33" s="26"/>
      <c r="K33" s="27"/>
      <c r="L33" s="28"/>
      <c r="M33" s="29"/>
    </row>
    <row r="34" spans="1:13" s="20" customFormat="1" ht="30" x14ac:dyDescent="0.2">
      <c r="A34" s="21" t="s">
        <v>20</v>
      </c>
      <c r="B34" s="21" t="s">
        <v>22</v>
      </c>
      <c r="C34" s="21" t="s">
        <v>84</v>
      </c>
      <c r="D34" s="16"/>
      <c r="E34" s="24" t="s">
        <v>85</v>
      </c>
      <c r="F34" s="17">
        <f>SUM(F35)</f>
        <v>83000000</v>
      </c>
      <c r="G34" s="16"/>
      <c r="H34" s="16"/>
      <c r="I34" s="16"/>
      <c r="J34" s="16"/>
      <c r="K34" s="17">
        <f>SUM(K35)</f>
        <v>90000000</v>
      </c>
      <c r="L34" s="31"/>
      <c r="M34" s="18"/>
    </row>
    <row r="35" spans="1:13" ht="42.75" x14ac:dyDescent="0.2">
      <c r="A35" s="25" t="s">
        <v>20</v>
      </c>
      <c r="B35" s="25" t="s">
        <v>22</v>
      </c>
      <c r="C35" s="25" t="s">
        <v>84</v>
      </c>
      <c r="D35" s="25" t="s">
        <v>23</v>
      </c>
      <c r="E35" s="26" t="s">
        <v>86</v>
      </c>
      <c r="F35" s="27">
        <v>83000000</v>
      </c>
      <c r="G35" s="26" t="s">
        <v>87</v>
      </c>
      <c r="H35" s="26" t="s">
        <v>88</v>
      </c>
      <c r="I35" s="26" t="s">
        <v>290</v>
      </c>
      <c r="J35" s="26" t="s">
        <v>57</v>
      </c>
      <c r="K35" s="27">
        <v>90000000</v>
      </c>
      <c r="L35" s="28" t="s">
        <v>29</v>
      </c>
      <c r="M35" s="29"/>
    </row>
    <row r="36" spans="1:13" x14ac:dyDescent="0.2">
      <c r="A36" s="25"/>
      <c r="B36" s="25"/>
      <c r="C36" s="25"/>
      <c r="D36" s="25"/>
      <c r="E36" s="26"/>
      <c r="F36" s="27"/>
      <c r="G36" s="26"/>
      <c r="H36" s="26"/>
      <c r="I36" s="26"/>
      <c r="J36" s="26"/>
      <c r="K36" s="27"/>
      <c r="L36" s="28"/>
      <c r="M36" s="29"/>
    </row>
    <row r="37" spans="1:13" s="20" customFormat="1" ht="42.75" x14ac:dyDescent="0.2">
      <c r="A37" s="21" t="s">
        <v>20</v>
      </c>
      <c r="B37" s="21" t="s">
        <v>22</v>
      </c>
      <c r="C37" s="21" t="s">
        <v>89</v>
      </c>
      <c r="D37" s="16"/>
      <c r="E37" s="32" t="s">
        <v>90</v>
      </c>
      <c r="F37" s="17">
        <f>SUM(F38)</f>
        <v>105532000</v>
      </c>
      <c r="G37" s="16"/>
      <c r="H37" s="16"/>
      <c r="I37" s="16"/>
      <c r="J37" s="16"/>
      <c r="K37" s="17">
        <f>SUM(K38)</f>
        <v>100000000</v>
      </c>
      <c r="L37" s="31"/>
      <c r="M37" s="18"/>
    </row>
    <row r="38" spans="1:13" ht="71.25" x14ac:dyDescent="0.2">
      <c r="A38" s="25" t="s">
        <v>20</v>
      </c>
      <c r="B38" s="25" t="s">
        <v>22</v>
      </c>
      <c r="C38" s="25" t="s">
        <v>89</v>
      </c>
      <c r="D38" s="25" t="s">
        <v>23</v>
      </c>
      <c r="E38" s="26" t="s">
        <v>91</v>
      </c>
      <c r="F38" s="27">
        <v>105532000</v>
      </c>
      <c r="G38" s="26" t="s">
        <v>92</v>
      </c>
      <c r="H38" s="26" t="s">
        <v>45</v>
      </c>
      <c r="I38" s="26" t="s">
        <v>291</v>
      </c>
      <c r="J38" s="26" t="s">
        <v>57</v>
      </c>
      <c r="K38" s="27">
        <v>100000000</v>
      </c>
      <c r="L38" s="28" t="s">
        <v>29</v>
      </c>
      <c r="M38" s="29"/>
    </row>
    <row r="39" spans="1:13" x14ac:dyDescent="0.2">
      <c r="A39" s="25"/>
      <c r="B39" s="25"/>
      <c r="C39" s="25"/>
      <c r="D39" s="25"/>
      <c r="E39" s="26"/>
      <c r="F39" s="27"/>
      <c r="G39" s="26"/>
      <c r="H39" s="26"/>
      <c r="I39" s="26"/>
      <c r="J39" s="26"/>
      <c r="K39" s="27"/>
      <c r="L39" s="28"/>
      <c r="M39" s="29"/>
    </row>
    <row r="40" spans="1:13" s="20" customFormat="1" ht="42.75" x14ac:dyDescent="0.2">
      <c r="A40" s="21" t="s">
        <v>20</v>
      </c>
      <c r="B40" s="21" t="s">
        <v>22</v>
      </c>
      <c r="C40" s="21" t="s">
        <v>54</v>
      </c>
      <c r="D40" s="16"/>
      <c r="E40" s="24" t="s">
        <v>93</v>
      </c>
      <c r="F40" s="17">
        <f>SUM(F41:F47)</f>
        <v>74217000</v>
      </c>
      <c r="G40" s="16"/>
      <c r="H40" s="16"/>
      <c r="I40" s="16"/>
      <c r="J40" s="16"/>
      <c r="K40" s="17">
        <f>SUM(K41:K47)</f>
        <v>155000000</v>
      </c>
      <c r="L40" s="31"/>
      <c r="M40" s="18"/>
    </row>
    <row r="41" spans="1:13" ht="28.5" x14ac:dyDescent="0.2">
      <c r="A41" s="25" t="s">
        <v>20</v>
      </c>
      <c r="B41" s="25" t="s">
        <v>22</v>
      </c>
      <c r="C41" s="25" t="s">
        <v>54</v>
      </c>
      <c r="D41" s="25" t="s">
        <v>84</v>
      </c>
      <c r="E41" s="26" t="s">
        <v>94</v>
      </c>
      <c r="F41" s="27">
        <v>13922000</v>
      </c>
      <c r="G41" s="26" t="s">
        <v>95</v>
      </c>
      <c r="H41" s="26" t="s">
        <v>96</v>
      </c>
      <c r="I41" s="26" t="s">
        <v>292</v>
      </c>
      <c r="J41" s="26" t="s">
        <v>57</v>
      </c>
      <c r="K41" s="27">
        <v>15000000</v>
      </c>
      <c r="L41" s="28" t="s">
        <v>29</v>
      </c>
      <c r="M41" s="29"/>
    </row>
    <row r="42" spans="1:13" ht="28.5" x14ac:dyDescent="0.2">
      <c r="A42" s="25" t="s">
        <v>20</v>
      </c>
      <c r="B42" s="25" t="s">
        <v>22</v>
      </c>
      <c r="C42" s="25" t="s">
        <v>54</v>
      </c>
      <c r="D42" s="25" t="s">
        <v>89</v>
      </c>
      <c r="E42" s="26" t="s">
        <v>97</v>
      </c>
      <c r="F42" s="27">
        <v>17131000</v>
      </c>
      <c r="G42" s="26" t="s">
        <v>98</v>
      </c>
      <c r="H42" s="26" t="s">
        <v>96</v>
      </c>
      <c r="I42" s="26" t="s">
        <v>292</v>
      </c>
      <c r="J42" s="26" t="s">
        <v>57</v>
      </c>
      <c r="K42" s="27">
        <v>25000000</v>
      </c>
      <c r="L42" s="28" t="s">
        <v>29</v>
      </c>
      <c r="M42" s="29"/>
    </row>
    <row r="43" spans="1:13" ht="28.5" x14ac:dyDescent="0.2">
      <c r="A43" s="25" t="s">
        <v>20</v>
      </c>
      <c r="B43" s="25" t="s">
        <v>22</v>
      </c>
      <c r="C43" s="25" t="s">
        <v>54</v>
      </c>
      <c r="D43" s="25" t="s">
        <v>68</v>
      </c>
      <c r="E43" s="26" t="s">
        <v>99</v>
      </c>
      <c r="F43" s="27">
        <v>12425000</v>
      </c>
      <c r="G43" s="26" t="s">
        <v>100</v>
      </c>
      <c r="H43" s="26" t="s">
        <v>45</v>
      </c>
      <c r="I43" s="26" t="s">
        <v>246</v>
      </c>
      <c r="J43" s="26" t="s">
        <v>57</v>
      </c>
      <c r="K43" s="27">
        <v>20000000</v>
      </c>
      <c r="L43" s="28" t="s">
        <v>29</v>
      </c>
      <c r="M43" s="29"/>
    </row>
    <row r="44" spans="1:13" ht="42.75" x14ac:dyDescent="0.2">
      <c r="A44" s="25" t="s">
        <v>20</v>
      </c>
      <c r="B44" s="25" t="s">
        <v>22</v>
      </c>
      <c r="C44" s="25" t="s">
        <v>54</v>
      </c>
      <c r="D44" s="25" t="s">
        <v>34</v>
      </c>
      <c r="E44" s="26" t="s">
        <v>101</v>
      </c>
      <c r="F44" s="27">
        <v>30739000</v>
      </c>
      <c r="G44" s="26" t="s">
        <v>102</v>
      </c>
      <c r="H44" s="26" t="s">
        <v>103</v>
      </c>
      <c r="I44" s="26" t="s">
        <v>293</v>
      </c>
      <c r="J44" s="26" t="s">
        <v>57</v>
      </c>
      <c r="K44" s="27">
        <v>35000000</v>
      </c>
      <c r="L44" s="28" t="s">
        <v>29</v>
      </c>
      <c r="M44" s="29"/>
    </row>
    <row r="45" spans="1:13" ht="71.25" x14ac:dyDescent="0.2">
      <c r="A45" s="25" t="s">
        <v>20</v>
      </c>
      <c r="B45" s="25" t="s">
        <v>22</v>
      </c>
      <c r="C45" s="25" t="s">
        <v>54</v>
      </c>
      <c r="D45" s="25" t="s">
        <v>38</v>
      </c>
      <c r="E45" s="26" t="s">
        <v>218</v>
      </c>
      <c r="F45" s="27"/>
      <c r="G45" s="26" t="s">
        <v>219</v>
      </c>
      <c r="H45" s="26" t="s">
        <v>151</v>
      </c>
      <c r="I45" s="26" t="s">
        <v>220</v>
      </c>
      <c r="J45" s="26" t="s">
        <v>57</v>
      </c>
      <c r="K45" s="27">
        <v>10000000</v>
      </c>
      <c r="L45" s="28" t="s">
        <v>29</v>
      </c>
      <c r="M45" s="29"/>
    </row>
    <row r="46" spans="1:13" ht="57" x14ac:dyDescent="0.2">
      <c r="A46" s="25" t="s">
        <v>20</v>
      </c>
      <c r="B46" s="25" t="s">
        <v>22</v>
      </c>
      <c r="C46" s="25" t="s">
        <v>54</v>
      </c>
      <c r="D46" s="25" t="s">
        <v>38</v>
      </c>
      <c r="E46" s="26" t="s">
        <v>221</v>
      </c>
      <c r="F46" s="27"/>
      <c r="G46" s="26" t="s">
        <v>221</v>
      </c>
      <c r="H46" s="26" t="s">
        <v>105</v>
      </c>
      <c r="I46" s="26" t="s">
        <v>223</v>
      </c>
      <c r="J46" s="26" t="s">
        <v>57</v>
      </c>
      <c r="K46" s="27">
        <v>20000000</v>
      </c>
      <c r="L46" s="28" t="s">
        <v>29</v>
      </c>
      <c r="M46" s="29"/>
    </row>
    <row r="47" spans="1:13" ht="57" x14ac:dyDescent="0.2">
      <c r="A47" s="25" t="s">
        <v>20</v>
      </c>
      <c r="B47" s="25" t="s">
        <v>22</v>
      </c>
      <c r="C47" s="25" t="s">
        <v>54</v>
      </c>
      <c r="D47" s="25" t="s">
        <v>38</v>
      </c>
      <c r="E47" s="26" t="s">
        <v>222</v>
      </c>
      <c r="F47" s="27"/>
      <c r="G47" s="26" t="s">
        <v>106</v>
      </c>
      <c r="H47" s="26" t="s">
        <v>105</v>
      </c>
      <c r="I47" s="26" t="s">
        <v>224</v>
      </c>
      <c r="J47" s="26" t="s">
        <v>57</v>
      </c>
      <c r="K47" s="27">
        <v>30000000</v>
      </c>
      <c r="L47" s="28" t="s">
        <v>29</v>
      </c>
      <c r="M47" s="29"/>
    </row>
    <row r="48" spans="1:13" x14ac:dyDescent="0.2">
      <c r="A48" s="25"/>
      <c r="B48" s="25"/>
      <c r="C48" s="25"/>
      <c r="D48" s="25"/>
      <c r="E48" s="26"/>
      <c r="F48" s="27"/>
      <c r="G48" s="26"/>
      <c r="H48" s="26"/>
      <c r="I48" s="26"/>
      <c r="J48" s="26"/>
      <c r="K48" s="27"/>
      <c r="L48" s="28"/>
      <c r="M48" s="29"/>
    </row>
    <row r="49" spans="1:13" s="20" customFormat="1" ht="30" x14ac:dyDescent="0.2">
      <c r="A49" s="21" t="s">
        <v>20</v>
      </c>
      <c r="B49" s="21" t="s">
        <v>22</v>
      </c>
      <c r="C49" s="21" t="s">
        <v>61</v>
      </c>
      <c r="D49" s="16"/>
      <c r="E49" s="24" t="s">
        <v>107</v>
      </c>
      <c r="F49" s="17">
        <f>SUM(F51:F63)</f>
        <v>166192000</v>
      </c>
      <c r="G49" s="16"/>
      <c r="H49" s="16"/>
      <c r="I49" s="16"/>
      <c r="J49" s="16"/>
      <c r="K49" s="17">
        <f>SUM(K50:K63)</f>
        <v>510000000</v>
      </c>
      <c r="L49" s="31"/>
      <c r="M49" s="18"/>
    </row>
    <row r="50" spans="1:13" ht="29.25" customHeight="1" x14ac:dyDescent="0.2">
      <c r="A50" s="25"/>
      <c r="B50" s="25"/>
      <c r="C50" s="25"/>
      <c r="D50" s="26"/>
      <c r="E50" s="26" t="s">
        <v>202</v>
      </c>
      <c r="F50" s="27"/>
      <c r="G50" s="26" t="s">
        <v>203</v>
      </c>
      <c r="H50" s="26" t="s">
        <v>105</v>
      </c>
      <c r="I50" s="26" t="s">
        <v>294</v>
      </c>
      <c r="J50" s="26" t="s">
        <v>57</v>
      </c>
      <c r="K50" s="27">
        <v>10000000</v>
      </c>
      <c r="L50" s="28" t="s">
        <v>29</v>
      </c>
      <c r="M50" s="29"/>
    </row>
    <row r="51" spans="1:13" ht="57" x14ac:dyDescent="0.2">
      <c r="A51" s="25" t="s">
        <v>20</v>
      </c>
      <c r="B51" s="25" t="s">
        <v>22</v>
      </c>
      <c r="C51" s="25" t="s">
        <v>61</v>
      </c>
      <c r="D51" s="25" t="s">
        <v>108</v>
      </c>
      <c r="E51" s="26" t="s">
        <v>109</v>
      </c>
      <c r="F51" s="27">
        <v>18312500</v>
      </c>
      <c r="G51" s="26" t="s">
        <v>110</v>
      </c>
      <c r="H51" s="26"/>
      <c r="I51" s="26" t="s">
        <v>295</v>
      </c>
      <c r="J51" s="26" t="s">
        <v>57</v>
      </c>
      <c r="K51" s="27"/>
      <c r="L51" s="28" t="s">
        <v>29</v>
      </c>
      <c r="M51" s="29"/>
    </row>
    <row r="52" spans="1:13" ht="71.25" x14ac:dyDescent="0.2">
      <c r="A52" s="25"/>
      <c r="B52" s="25"/>
      <c r="C52" s="25"/>
      <c r="D52" s="25"/>
      <c r="E52" s="26" t="s">
        <v>204</v>
      </c>
      <c r="F52" s="27"/>
      <c r="G52" s="26" t="s">
        <v>205</v>
      </c>
      <c r="H52" s="26" t="s">
        <v>151</v>
      </c>
      <c r="I52" s="26" t="s">
        <v>220</v>
      </c>
      <c r="J52" s="26" t="s">
        <v>57</v>
      </c>
      <c r="K52" s="27">
        <v>15000000</v>
      </c>
      <c r="L52" s="28" t="s">
        <v>29</v>
      </c>
      <c r="M52" s="29"/>
    </row>
    <row r="53" spans="1:13" ht="42.75" x14ac:dyDescent="0.2">
      <c r="A53" s="25"/>
      <c r="B53" s="25"/>
      <c r="C53" s="25"/>
      <c r="D53" s="25"/>
      <c r="E53" s="26" t="s">
        <v>206</v>
      </c>
      <c r="F53" s="27"/>
      <c r="G53" s="26" t="s">
        <v>207</v>
      </c>
      <c r="H53" s="26" t="s">
        <v>208</v>
      </c>
      <c r="I53" s="26" t="s">
        <v>272</v>
      </c>
      <c r="J53" s="26" t="s">
        <v>57</v>
      </c>
      <c r="K53" s="27">
        <v>20000000</v>
      </c>
      <c r="L53" s="28" t="s">
        <v>29</v>
      </c>
      <c r="M53" s="29"/>
    </row>
    <row r="54" spans="1:13" ht="28.5" x14ac:dyDescent="0.2">
      <c r="A54" s="25"/>
      <c r="B54" s="25"/>
      <c r="C54" s="25"/>
      <c r="D54" s="25"/>
      <c r="E54" s="26" t="s">
        <v>209</v>
      </c>
      <c r="F54" s="27"/>
      <c r="G54" s="26" t="s">
        <v>210</v>
      </c>
      <c r="H54" s="26" t="s">
        <v>105</v>
      </c>
      <c r="I54" s="26" t="s">
        <v>292</v>
      </c>
      <c r="J54" s="26" t="s">
        <v>57</v>
      </c>
      <c r="K54" s="27">
        <v>200000000</v>
      </c>
      <c r="L54" s="28" t="s">
        <v>29</v>
      </c>
      <c r="M54" s="29"/>
    </row>
    <row r="55" spans="1:13" ht="42.75" x14ac:dyDescent="0.2">
      <c r="A55" s="25" t="s">
        <v>20</v>
      </c>
      <c r="B55" s="25" t="s">
        <v>22</v>
      </c>
      <c r="C55" s="25" t="s">
        <v>61</v>
      </c>
      <c r="D55" s="25" t="s">
        <v>34</v>
      </c>
      <c r="E55" s="26" t="s">
        <v>111</v>
      </c>
      <c r="F55" s="27">
        <v>45662500</v>
      </c>
      <c r="G55" s="26" t="s">
        <v>112</v>
      </c>
      <c r="H55" s="26" t="s">
        <v>113</v>
      </c>
      <c r="I55" s="26" t="s">
        <v>296</v>
      </c>
      <c r="J55" s="26" t="s">
        <v>57</v>
      </c>
      <c r="K55" s="27">
        <v>50000000</v>
      </c>
      <c r="L55" s="28" t="s">
        <v>29</v>
      </c>
      <c r="M55" s="29"/>
    </row>
    <row r="56" spans="1:13" ht="28.5" x14ac:dyDescent="0.2">
      <c r="A56" s="25" t="s">
        <v>20</v>
      </c>
      <c r="B56" s="25" t="s">
        <v>22</v>
      </c>
      <c r="C56" s="25" t="s">
        <v>61</v>
      </c>
      <c r="D56" s="25" t="s">
        <v>42</v>
      </c>
      <c r="E56" s="26" t="s">
        <v>114</v>
      </c>
      <c r="F56" s="27">
        <v>11603500</v>
      </c>
      <c r="G56" s="26" t="s">
        <v>115</v>
      </c>
      <c r="H56" s="26" t="s">
        <v>116</v>
      </c>
      <c r="I56" s="26" t="s">
        <v>253</v>
      </c>
      <c r="J56" s="26" t="s">
        <v>57</v>
      </c>
      <c r="K56" s="27">
        <v>20000000</v>
      </c>
      <c r="L56" s="28" t="s">
        <v>29</v>
      </c>
      <c r="M56" s="29"/>
    </row>
    <row r="57" spans="1:13" ht="28.5" x14ac:dyDescent="0.2">
      <c r="A57" s="25" t="s">
        <v>20</v>
      </c>
      <c r="B57" s="25" t="s">
        <v>22</v>
      </c>
      <c r="C57" s="25" t="s">
        <v>61</v>
      </c>
      <c r="D57" s="25" t="s">
        <v>54</v>
      </c>
      <c r="E57" s="26" t="s">
        <v>117</v>
      </c>
      <c r="F57" s="27">
        <v>16573500</v>
      </c>
      <c r="G57" s="26" t="s">
        <v>118</v>
      </c>
      <c r="H57" s="26" t="s">
        <v>119</v>
      </c>
      <c r="I57" s="26" t="s">
        <v>253</v>
      </c>
      <c r="J57" s="26" t="s">
        <v>57</v>
      </c>
      <c r="K57" s="27">
        <v>20000000</v>
      </c>
      <c r="L57" s="28" t="s">
        <v>29</v>
      </c>
      <c r="M57" s="29"/>
    </row>
    <row r="58" spans="1:13" ht="42.75" x14ac:dyDescent="0.2">
      <c r="A58" s="25" t="s">
        <v>20</v>
      </c>
      <c r="B58" s="25" t="s">
        <v>22</v>
      </c>
      <c r="C58" s="25" t="s">
        <v>61</v>
      </c>
      <c r="D58" s="25" t="s">
        <v>58</v>
      </c>
      <c r="E58" s="26" t="s">
        <v>120</v>
      </c>
      <c r="F58" s="27">
        <v>48129000</v>
      </c>
      <c r="G58" s="26" t="s">
        <v>121</v>
      </c>
      <c r="H58" s="26" t="s">
        <v>122</v>
      </c>
      <c r="I58" s="26" t="s">
        <v>292</v>
      </c>
      <c r="J58" s="26" t="s">
        <v>57</v>
      </c>
      <c r="K58" s="27">
        <v>60000000</v>
      </c>
      <c r="L58" s="28" t="s">
        <v>29</v>
      </c>
      <c r="M58" s="29"/>
    </row>
    <row r="59" spans="1:13" ht="42.75" x14ac:dyDescent="0.2">
      <c r="A59" s="25" t="s">
        <v>20</v>
      </c>
      <c r="B59" s="25" t="s">
        <v>22</v>
      </c>
      <c r="C59" s="25" t="s">
        <v>61</v>
      </c>
      <c r="D59" s="25" t="s">
        <v>61</v>
      </c>
      <c r="E59" s="26" t="s">
        <v>123</v>
      </c>
      <c r="F59" s="27">
        <v>12364000</v>
      </c>
      <c r="G59" s="26" t="s">
        <v>124</v>
      </c>
      <c r="H59" s="26" t="s">
        <v>125</v>
      </c>
      <c r="I59" s="26" t="s">
        <v>253</v>
      </c>
      <c r="J59" s="26" t="s">
        <v>57</v>
      </c>
      <c r="K59" s="27">
        <v>20000000</v>
      </c>
      <c r="L59" s="28" t="s">
        <v>29</v>
      </c>
      <c r="M59" s="29"/>
    </row>
    <row r="60" spans="1:13" ht="42.75" x14ac:dyDescent="0.2">
      <c r="A60" s="25" t="s">
        <v>20</v>
      </c>
      <c r="B60" s="25" t="s">
        <v>22</v>
      </c>
      <c r="C60" s="25" t="s">
        <v>61</v>
      </c>
      <c r="D60" s="25" t="s">
        <v>126</v>
      </c>
      <c r="E60" s="26" t="s">
        <v>127</v>
      </c>
      <c r="F60" s="27">
        <v>13547000</v>
      </c>
      <c r="G60" s="26" t="s">
        <v>128</v>
      </c>
      <c r="H60" s="26" t="s">
        <v>129</v>
      </c>
      <c r="I60" s="26" t="s">
        <v>297</v>
      </c>
      <c r="J60" s="26" t="s">
        <v>57</v>
      </c>
      <c r="K60" s="27">
        <v>30000000</v>
      </c>
      <c r="L60" s="28" t="s">
        <v>29</v>
      </c>
      <c r="M60" s="29"/>
    </row>
    <row r="61" spans="1:13" ht="57" x14ac:dyDescent="0.2">
      <c r="A61" s="25" t="s">
        <v>20</v>
      </c>
      <c r="B61" s="25" t="s">
        <v>22</v>
      </c>
      <c r="C61" s="25" t="s">
        <v>61</v>
      </c>
      <c r="D61" s="25" t="s">
        <v>38</v>
      </c>
      <c r="E61" s="26" t="s">
        <v>211</v>
      </c>
      <c r="F61" s="27"/>
      <c r="G61" s="26" t="s">
        <v>212</v>
      </c>
      <c r="H61" s="26" t="s">
        <v>105</v>
      </c>
      <c r="I61" s="26" t="s">
        <v>298</v>
      </c>
      <c r="J61" s="26" t="s">
        <v>57</v>
      </c>
      <c r="K61" s="27">
        <v>20000000</v>
      </c>
      <c r="L61" s="28" t="s">
        <v>29</v>
      </c>
      <c r="M61" s="29"/>
    </row>
    <row r="62" spans="1:13" ht="71.25" x14ac:dyDescent="0.2">
      <c r="A62" s="25" t="s">
        <v>20</v>
      </c>
      <c r="B62" s="25" t="s">
        <v>22</v>
      </c>
      <c r="C62" s="25" t="s">
        <v>61</v>
      </c>
      <c r="D62" s="25" t="s">
        <v>38</v>
      </c>
      <c r="E62" s="26" t="s">
        <v>213</v>
      </c>
      <c r="F62" s="27"/>
      <c r="G62" s="26" t="s">
        <v>214</v>
      </c>
      <c r="H62" s="26" t="s">
        <v>105</v>
      </c>
      <c r="I62" s="26" t="s">
        <v>130</v>
      </c>
      <c r="J62" s="26" t="s">
        <v>57</v>
      </c>
      <c r="K62" s="27">
        <v>20000000</v>
      </c>
      <c r="L62" s="28" t="s">
        <v>29</v>
      </c>
      <c r="M62" s="29"/>
    </row>
    <row r="63" spans="1:13" ht="42.75" x14ac:dyDescent="0.2">
      <c r="A63" s="25" t="s">
        <v>20</v>
      </c>
      <c r="B63" s="25" t="s">
        <v>22</v>
      </c>
      <c r="C63" s="25" t="s">
        <v>61</v>
      </c>
      <c r="D63" s="25" t="s">
        <v>38</v>
      </c>
      <c r="E63" s="26" t="s">
        <v>215</v>
      </c>
      <c r="F63" s="27"/>
      <c r="G63" s="26" t="s">
        <v>216</v>
      </c>
      <c r="H63" s="26" t="s">
        <v>105</v>
      </c>
      <c r="I63" s="26" t="s">
        <v>217</v>
      </c>
      <c r="J63" s="26" t="s">
        <v>57</v>
      </c>
      <c r="K63" s="27">
        <v>25000000</v>
      </c>
      <c r="L63" s="28" t="s">
        <v>29</v>
      </c>
      <c r="M63" s="29"/>
    </row>
    <row r="64" spans="1:13" x14ac:dyDescent="0.2">
      <c r="A64" s="25"/>
      <c r="B64" s="25"/>
      <c r="C64" s="25"/>
      <c r="D64" s="25"/>
      <c r="E64" s="26"/>
      <c r="F64" s="27"/>
      <c r="G64" s="26"/>
      <c r="H64" s="26"/>
      <c r="I64" s="26"/>
      <c r="J64" s="26"/>
      <c r="K64" s="27"/>
      <c r="L64" s="28"/>
      <c r="M64" s="29"/>
    </row>
    <row r="65" spans="1:13" s="20" customFormat="1" ht="42.75" x14ac:dyDescent="0.2">
      <c r="A65" s="21" t="s">
        <v>20</v>
      </c>
      <c r="B65" s="21" t="s">
        <v>22</v>
      </c>
      <c r="C65" s="21" t="s">
        <v>64</v>
      </c>
      <c r="D65" s="16"/>
      <c r="E65" s="32" t="s">
        <v>131</v>
      </c>
      <c r="F65" s="17">
        <f>SUM(F66:F72)</f>
        <v>12364000</v>
      </c>
      <c r="G65" s="16"/>
      <c r="H65" s="16"/>
      <c r="I65" s="16"/>
      <c r="J65" s="16"/>
      <c r="K65" s="17">
        <f>SUM(K66:K72)</f>
        <v>160000000</v>
      </c>
      <c r="L65" s="31"/>
      <c r="M65" s="18"/>
    </row>
    <row r="66" spans="1:13" ht="42.75" x14ac:dyDescent="0.2">
      <c r="A66" s="25" t="s">
        <v>20</v>
      </c>
      <c r="B66" s="25" t="s">
        <v>22</v>
      </c>
      <c r="C66" s="25" t="s">
        <v>64</v>
      </c>
      <c r="D66" s="25" t="s">
        <v>23</v>
      </c>
      <c r="E66" s="26" t="s">
        <v>132</v>
      </c>
      <c r="F66" s="27">
        <v>12364000</v>
      </c>
      <c r="G66" s="26" t="s">
        <v>133</v>
      </c>
      <c r="H66" s="26" t="s">
        <v>125</v>
      </c>
      <c r="I66" s="26" t="s">
        <v>261</v>
      </c>
      <c r="J66" s="26" t="s">
        <v>57</v>
      </c>
      <c r="K66" s="27">
        <v>20000000</v>
      </c>
      <c r="L66" s="28" t="s">
        <v>29</v>
      </c>
      <c r="M66" s="29"/>
    </row>
    <row r="67" spans="1:13" ht="57" x14ac:dyDescent="0.2">
      <c r="A67" s="25"/>
      <c r="B67" s="25"/>
      <c r="C67" s="25"/>
      <c r="D67" s="25"/>
      <c r="E67" s="26" t="s">
        <v>258</v>
      </c>
      <c r="F67" s="27"/>
      <c r="G67" s="26" t="s">
        <v>259</v>
      </c>
      <c r="H67" s="26" t="s">
        <v>105</v>
      </c>
      <c r="I67" s="26" t="s">
        <v>260</v>
      </c>
      <c r="J67" s="26" t="s">
        <v>57</v>
      </c>
      <c r="K67" s="27">
        <v>20000000</v>
      </c>
      <c r="L67" s="28" t="s">
        <v>29</v>
      </c>
      <c r="M67" s="29"/>
    </row>
    <row r="68" spans="1:13" ht="57" x14ac:dyDescent="0.2">
      <c r="A68" s="25"/>
      <c r="B68" s="25"/>
      <c r="C68" s="25"/>
      <c r="D68" s="25"/>
      <c r="E68" s="26" t="s">
        <v>262</v>
      </c>
      <c r="F68" s="27"/>
      <c r="G68" s="26" t="s">
        <v>263</v>
      </c>
      <c r="H68" s="26" t="s">
        <v>105</v>
      </c>
      <c r="I68" s="26" t="s">
        <v>260</v>
      </c>
      <c r="J68" s="26" t="s">
        <v>57</v>
      </c>
      <c r="K68" s="27">
        <v>20000000</v>
      </c>
      <c r="L68" s="28" t="s">
        <v>29</v>
      </c>
      <c r="M68" s="29"/>
    </row>
    <row r="69" spans="1:13" ht="71.25" x14ac:dyDescent="0.2">
      <c r="A69" s="25"/>
      <c r="B69" s="25"/>
      <c r="C69" s="25"/>
      <c r="D69" s="25"/>
      <c r="E69" s="26" t="s">
        <v>264</v>
      </c>
      <c r="F69" s="27"/>
      <c r="G69" s="26" t="s">
        <v>265</v>
      </c>
      <c r="H69" s="26" t="s">
        <v>105</v>
      </c>
      <c r="I69" s="26" t="s">
        <v>260</v>
      </c>
      <c r="J69" s="26" t="s">
        <v>57</v>
      </c>
      <c r="K69" s="27">
        <v>20000000</v>
      </c>
      <c r="L69" s="28" t="s">
        <v>29</v>
      </c>
      <c r="M69" s="29"/>
    </row>
    <row r="70" spans="1:13" x14ac:dyDescent="0.2">
      <c r="A70" s="25"/>
      <c r="B70" s="25"/>
      <c r="C70" s="25"/>
      <c r="D70" s="25"/>
      <c r="E70" s="26" t="s">
        <v>266</v>
      </c>
      <c r="F70" s="27"/>
      <c r="G70" s="26" t="s">
        <v>267</v>
      </c>
      <c r="H70" s="26" t="s">
        <v>105</v>
      </c>
      <c r="I70" s="26" t="s">
        <v>268</v>
      </c>
      <c r="J70" s="26" t="s">
        <v>57</v>
      </c>
      <c r="K70" s="27">
        <v>10000000</v>
      </c>
      <c r="L70" s="28" t="s">
        <v>29</v>
      </c>
      <c r="M70" s="29"/>
    </row>
    <row r="71" spans="1:13" ht="28.5" x14ac:dyDescent="0.2">
      <c r="A71" s="25"/>
      <c r="B71" s="25"/>
      <c r="C71" s="25"/>
      <c r="D71" s="25"/>
      <c r="E71" s="26" t="s">
        <v>269</v>
      </c>
      <c r="F71" s="27"/>
      <c r="G71" s="26" t="s">
        <v>270</v>
      </c>
      <c r="H71" s="26" t="s">
        <v>271</v>
      </c>
      <c r="I71" s="26" t="s">
        <v>272</v>
      </c>
      <c r="J71" s="26" t="s">
        <v>57</v>
      </c>
      <c r="K71" s="27">
        <v>40000000</v>
      </c>
      <c r="L71" s="28" t="s">
        <v>29</v>
      </c>
      <c r="M71" s="29"/>
    </row>
    <row r="72" spans="1:13" ht="42.75" x14ac:dyDescent="0.2">
      <c r="A72" s="25" t="s">
        <v>20</v>
      </c>
      <c r="B72" s="25" t="s">
        <v>22</v>
      </c>
      <c r="C72" s="25" t="s">
        <v>64</v>
      </c>
      <c r="D72" s="25" t="s">
        <v>38</v>
      </c>
      <c r="E72" s="26" t="s">
        <v>273</v>
      </c>
      <c r="F72" s="27"/>
      <c r="G72" s="26" t="s">
        <v>274</v>
      </c>
      <c r="H72" s="26" t="s">
        <v>275</v>
      </c>
      <c r="I72" s="26" t="s">
        <v>276</v>
      </c>
      <c r="J72" s="26" t="s">
        <v>57</v>
      </c>
      <c r="K72" s="27">
        <v>30000000</v>
      </c>
      <c r="L72" s="28" t="s">
        <v>29</v>
      </c>
      <c r="M72" s="29"/>
    </row>
    <row r="73" spans="1:13" x14ac:dyDescent="0.2">
      <c r="A73" s="25"/>
      <c r="B73" s="25"/>
      <c r="C73" s="25"/>
      <c r="D73" s="25"/>
      <c r="E73" s="26"/>
      <c r="F73" s="27"/>
      <c r="G73" s="26"/>
      <c r="H73" s="26"/>
      <c r="I73" s="26"/>
      <c r="J73" s="26"/>
      <c r="K73" s="27"/>
      <c r="L73" s="28"/>
      <c r="M73" s="29"/>
    </row>
    <row r="74" spans="1:13" s="20" customFormat="1" ht="30" x14ac:dyDescent="0.2">
      <c r="A74" s="21" t="s">
        <v>20</v>
      </c>
      <c r="B74" s="21" t="s">
        <v>22</v>
      </c>
      <c r="C74" s="21" t="s">
        <v>126</v>
      </c>
      <c r="D74" s="16"/>
      <c r="E74" s="24" t="s">
        <v>134</v>
      </c>
      <c r="F74" s="17">
        <f>SUM(F75:F86)</f>
        <v>12884000</v>
      </c>
      <c r="G74" s="16"/>
      <c r="H74" s="16"/>
      <c r="I74" s="16"/>
      <c r="J74" s="16"/>
      <c r="K74" s="17">
        <f>SUM(K75:K86)</f>
        <v>220000000</v>
      </c>
      <c r="L74" s="31"/>
      <c r="M74" s="18"/>
    </row>
    <row r="75" spans="1:13" ht="42.75" x14ac:dyDescent="0.2">
      <c r="A75" s="25" t="s">
        <v>20</v>
      </c>
      <c r="B75" s="25" t="s">
        <v>22</v>
      </c>
      <c r="C75" s="25" t="s">
        <v>126</v>
      </c>
      <c r="D75" s="25" t="s">
        <v>23</v>
      </c>
      <c r="E75" s="26" t="s">
        <v>135</v>
      </c>
      <c r="F75" s="27">
        <v>12884000</v>
      </c>
      <c r="G75" s="26" t="s">
        <v>136</v>
      </c>
      <c r="H75" s="26" t="s">
        <v>137</v>
      </c>
      <c r="I75" s="26" t="s">
        <v>253</v>
      </c>
      <c r="J75" s="26" t="s">
        <v>57</v>
      </c>
      <c r="K75" s="27">
        <v>20000000</v>
      </c>
      <c r="L75" s="28" t="s">
        <v>29</v>
      </c>
      <c r="M75" s="29"/>
    </row>
    <row r="76" spans="1:13" ht="71.25" x14ac:dyDescent="0.2">
      <c r="A76" s="25" t="s">
        <v>20</v>
      </c>
      <c r="B76" s="25" t="s">
        <v>22</v>
      </c>
      <c r="C76" s="25" t="s">
        <v>126</v>
      </c>
      <c r="D76" s="25" t="s">
        <v>38</v>
      </c>
      <c r="E76" s="26" t="s">
        <v>225</v>
      </c>
      <c r="F76" s="27"/>
      <c r="G76" s="26" t="s">
        <v>226</v>
      </c>
      <c r="H76" s="26" t="s">
        <v>227</v>
      </c>
      <c r="I76" s="26" t="s">
        <v>253</v>
      </c>
      <c r="J76" s="26" t="s">
        <v>57</v>
      </c>
      <c r="K76" s="27">
        <v>25000000</v>
      </c>
      <c r="L76" s="28" t="s">
        <v>29</v>
      </c>
      <c r="M76" s="29"/>
    </row>
    <row r="77" spans="1:13" ht="85.5" x14ac:dyDescent="0.2">
      <c r="A77" s="25" t="s">
        <v>20</v>
      </c>
      <c r="B77" s="25" t="s">
        <v>22</v>
      </c>
      <c r="C77" s="25" t="s">
        <v>126</v>
      </c>
      <c r="D77" s="25" t="s">
        <v>38</v>
      </c>
      <c r="E77" s="26" t="s">
        <v>228</v>
      </c>
      <c r="F77" s="27"/>
      <c r="G77" s="26" t="s">
        <v>229</v>
      </c>
      <c r="H77" s="26" t="s">
        <v>105</v>
      </c>
      <c r="I77" s="26" t="s">
        <v>233</v>
      </c>
      <c r="J77" s="26" t="s">
        <v>57</v>
      </c>
      <c r="K77" s="27">
        <v>20000000</v>
      </c>
      <c r="L77" s="28" t="s">
        <v>29</v>
      </c>
      <c r="M77" s="29"/>
    </row>
    <row r="78" spans="1:13" ht="85.5" x14ac:dyDescent="0.2">
      <c r="A78" s="25"/>
      <c r="B78" s="25"/>
      <c r="C78" s="25"/>
      <c r="D78" s="25"/>
      <c r="E78" s="26" t="s">
        <v>230</v>
      </c>
      <c r="F78" s="27"/>
      <c r="G78" s="26" t="s">
        <v>231</v>
      </c>
      <c r="H78" s="26" t="s">
        <v>232</v>
      </c>
      <c r="I78" s="26" t="s">
        <v>233</v>
      </c>
      <c r="J78" s="26" t="s">
        <v>57</v>
      </c>
      <c r="K78" s="27">
        <v>25000000</v>
      </c>
      <c r="L78" s="28" t="s">
        <v>29</v>
      </c>
      <c r="M78" s="29"/>
    </row>
    <row r="79" spans="1:13" ht="28.5" x14ac:dyDescent="0.2">
      <c r="A79" s="25"/>
      <c r="B79" s="25"/>
      <c r="C79" s="25"/>
      <c r="D79" s="25"/>
      <c r="E79" s="26" t="s">
        <v>234</v>
      </c>
      <c r="F79" s="27"/>
      <c r="G79" s="26" t="s">
        <v>234</v>
      </c>
      <c r="H79" s="26" t="s">
        <v>151</v>
      </c>
      <c r="I79" s="26" t="s">
        <v>235</v>
      </c>
      <c r="J79" s="26" t="s">
        <v>57</v>
      </c>
      <c r="K79" s="27">
        <v>20000000</v>
      </c>
      <c r="L79" s="28" t="s">
        <v>29</v>
      </c>
      <c r="M79" s="29"/>
    </row>
    <row r="80" spans="1:13" ht="28.5" x14ac:dyDescent="0.2">
      <c r="A80" s="25"/>
      <c r="B80" s="25"/>
      <c r="C80" s="25"/>
      <c r="D80" s="25"/>
      <c r="E80" s="26" t="s">
        <v>236</v>
      </c>
      <c r="F80" s="27"/>
      <c r="G80" s="26" t="s">
        <v>237</v>
      </c>
      <c r="H80" s="26" t="s">
        <v>238</v>
      </c>
      <c r="I80" s="26" t="s">
        <v>239</v>
      </c>
      <c r="J80" s="26" t="s">
        <v>57</v>
      </c>
      <c r="K80" s="27">
        <v>10000000</v>
      </c>
      <c r="L80" s="28" t="s">
        <v>29</v>
      </c>
      <c r="M80" s="29"/>
    </row>
    <row r="81" spans="1:13" ht="57" x14ac:dyDescent="0.2">
      <c r="A81" s="25"/>
      <c r="B81" s="25"/>
      <c r="C81" s="25"/>
      <c r="D81" s="25"/>
      <c r="E81" s="26" t="s">
        <v>240</v>
      </c>
      <c r="F81" s="27"/>
      <c r="G81" s="26" t="s">
        <v>241</v>
      </c>
      <c r="H81" s="26" t="s">
        <v>238</v>
      </c>
      <c r="I81" s="26" t="s">
        <v>242</v>
      </c>
      <c r="J81" s="26" t="s">
        <v>57</v>
      </c>
      <c r="K81" s="27">
        <v>10000000</v>
      </c>
      <c r="L81" s="28" t="s">
        <v>29</v>
      </c>
      <c r="M81" s="29"/>
    </row>
    <row r="82" spans="1:13" ht="28.5" x14ac:dyDescent="0.2">
      <c r="A82" s="25"/>
      <c r="B82" s="25"/>
      <c r="C82" s="25"/>
      <c r="D82" s="25"/>
      <c r="E82" s="26" t="s">
        <v>243</v>
      </c>
      <c r="F82" s="27"/>
      <c r="G82" s="26" t="s">
        <v>244</v>
      </c>
      <c r="H82" s="26" t="s">
        <v>245</v>
      </c>
      <c r="I82" s="26" t="s">
        <v>246</v>
      </c>
      <c r="J82" s="26" t="s">
        <v>57</v>
      </c>
      <c r="K82" s="27">
        <v>25000000</v>
      </c>
      <c r="L82" s="28" t="s">
        <v>29</v>
      </c>
      <c r="M82" s="29"/>
    </row>
    <row r="83" spans="1:13" ht="42.75" x14ac:dyDescent="0.2">
      <c r="A83" s="25"/>
      <c r="B83" s="25"/>
      <c r="C83" s="25"/>
      <c r="D83" s="25"/>
      <c r="E83" s="26" t="s">
        <v>247</v>
      </c>
      <c r="F83" s="27"/>
      <c r="G83" s="26" t="s">
        <v>248</v>
      </c>
      <c r="H83" s="26" t="s">
        <v>151</v>
      </c>
      <c r="I83" s="26" t="s">
        <v>249</v>
      </c>
      <c r="J83" s="26" t="s">
        <v>57</v>
      </c>
      <c r="K83" s="27">
        <v>30000000</v>
      </c>
      <c r="L83" s="28" t="s">
        <v>29</v>
      </c>
      <c r="M83" s="29"/>
    </row>
    <row r="84" spans="1:13" ht="28.5" x14ac:dyDescent="0.2">
      <c r="A84" s="25"/>
      <c r="B84" s="25"/>
      <c r="C84" s="25"/>
      <c r="D84" s="25"/>
      <c r="E84" s="26" t="s">
        <v>250</v>
      </c>
      <c r="F84" s="27"/>
      <c r="G84" s="26" t="s">
        <v>251</v>
      </c>
      <c r="H84" s="26" t="s">
        <v>252</v>
      </c>
      <c r="I84" s="26" t="s">
        <v>253</v>
      </c>
      <c r="J84" s="26" t="s">
        <v>57</v>
      </c>
      <c r="K84" s="27">
        <v>15000000</v>
      </c>
      <c r="L84" s="28" t="s">
        <v>29</v>
      </c>
      <c r="M84" s="29"/>
    </row>
    <row r="85" spans="1:13" ht="42.75" x14ac:dyDescent="0.2">
      <c r="A85" s="25"/>
      <c r="B85" s="25"/>
      <c r="C85" s="25"/>
      <c r="D85" s="25"/>
      <c r="E85" s="26" t="s">
        <v>255</v>
      </c>
      <c r="F85" s="27"/>
      <c r="G85" s="26" t="s">
        <v>254</v>
      </c>
      <c r="H85" s="26" t="s">
        <v>105</v>
      </c>
      <c r="I85" s="26" t="s">
        <v>256</v>
      </c>
      <c r="J85" s="26" t="s">
        <v>57</v>
      </c>
      <c r="K85" s="27">
        <v>20000000</v>
      </c>
      <c r="L85" s="28" t="s">
        <v>29</v>
      </c>
      <c r="M85" s="29"/>
    </row>
    <row r="86" spans="1:13" x14ac:dyDescent="0.2">
      <c r="A86" s="25"/>
      <c r="B86" s="25"/>
      <c r="C86" s="25"/>
      <c r="D86" s="25"/>
      <c r="E86" s="26"/>
      <c r="F86" s="27"/>
      <c r="G86" s="26"/>
      <c r="H86" s="26"/>
      <c r="I86" s="26"/>
      <c r="J86" s="26"/>
      <c r="K86" s="27"/>
      <c r="L86" s="28"/>
      <c r="M86" s="29"/>
    </row>
    <row r="87" spans="1:13" x14ac:dyDescent="0.2">
      <c r="A87" s="25"/>
      <c r="B87" s="25"/>
      <c r="C87" s="25"/>
      <c r="D87" s="25"/>
      <c r="E87" s="26"/>
      <c r="F87" s="27"/>
      <c r="G87" s="26"/>
      <c r="H87" s="26"/>
      <c r="I87" s="26"/>
      <c r="J87" s="26"/>
      <c r="K87" s="27"/>
      <c r="L87" s="28"/>
      <c r="M87" s="29"/>
    </row>
    <row r="88" spans="1:13" s="20" customFormat="1" ht="30" x14ac:dyDescent="0.2">
      <c r="A88" s="21" t="s">
        <v>139</v>
      </c>
      <c r="B88" s="16"/>
      <c r="C88" s="16"/>
      <c r="D88" s="16"/>
      <c r="E88" s="16" t="s">
        <v>140</v>
      </c>
      <c r="F88" s="17">
        <f>SUM(F89,F98,F102,F108,F114,F117)</f>
        <v>2870978500</v>
      </c>
      <c r="G88" s="16"/>
      <c r="H88" s="16"/>
      <c r="I88" s="16"/>
      <c r="J88" s="16"/>
      <c r="K88" s="17">
        <f>K89+K98+K102+K108+K114+K117+K120</f>
        <v>4117000000</v>
      </c>
      <c r="L88" s="31"/>
      <c r="M88" s="18"/>
    </row>
    <row r="89" spans="1:13" s="20" customFormat="1" ht="30" x14ac:dyDescent="0.2">
      <c r="A89" s="21" t="s">
        <v>139</v>
      </c>
      <c r="B89" s="21" t="s">
        <v>22</v>
      </c>
      <c r="C89" s="21" t="s">
        <v>54</v>
      </c>
      <c r="D89" s="16"/>
      <c r="E89" s="24" t="s">
        <v>141</v>
      </c>
      <c r="F89" s="17">
        <f>SUM(F90:F96)</f>
        <v>1578300000</v>
      </c>
      <c r="G89" s="16"/>
      <c r="H89" s="16"/>
      <c r="I89" s="16"/>
      <c r="J89" s="16"/>
      <c r="K89" s="17">
        <f>SUM(K90:K96)</f>
        <v>2586000000</v>
      </c>
      <c r="L89" s="31"/>
      <c r="M89" s="18"/>
    </row>
    <row r="90" spans="1:13" ht="28.5" x14ac:dyDescent="0.2">
      <c r="A90" s="25" t="s">
        <v>139</v>
      </c>
      <c r="B90" s="25" t="s">
        <v>22</v>
      </c>
      <c r="C90" s="25" t="s">
        <v>54</v>
      </c>
      <c r="D90" s="25" t="s">
        <v>23</v>
      </c>
      <c r="E90" s="26" t="s">
        <v>142</v>
      </c>
      <c r="F90" s="27">
        <v>49000000</v>
      </c>
      <c r="G90" s="26" t="s">
        <v>143</v>
      </c>
      <c r="H90" s="26" t="s">
        <v>144</v>
      </c>
      <c r="I90" s="26" t="s">
        <v>299</v>
      </c>
      <c r="J90" s="26" t="s">
        <v>145</v>
      </c>
      <c r="K90" s="27">
        <v>50000000</v>
      </c>
      <c r="L90" s="28" t="s">
        <v>29</v>
      </c>
      <c r="M90" s="29"/>
    </row>
    <row r="91" spans="1:13" ht="28.5" x14ac:dyDescent="0.2">
      <c r="A91" s="25" t="s">
        <v>139</v>
      </c>
      <c r="B91" s="25" t="s">
        <v>22</v>
      </c>
      <c r="C91" s="25" t="s">
        <v>54</v>
      </c>
      <c r="D91" s="25" t="s">
        <v>30</v>
      </c>
      <c r="E91" s="26" t="s">
        <v>146</v>
      </c>
      <c r="F91" s="27">
        <v>25000000</v>
      </c>
      <c r="G91" s="26" t="s">
        <v>147</v>
      </c>
      <c r="H91" s="26" t="s">
        <v>148</v>
      </c>
      <c r="I91" s="26" t="s">
        <v>299</v>
      </c>
      <c r="J91" s="26" t="s">
        <v>145</v>
      </c>
      <c r="K91" s="27">
        <v>30000000</v>
      </c>
      <c r="L91" s="28" t="s">
        <v>29</v>
      </c>
      <c r="M91" s="29"/>
    </row>
    <row r="92" spans="1:13" ht="28.5" x14ac:dyDescent="0.2">
      <c r="A92" s="25" t="s">
        <v>139</v>
      </c>
      <c r="B92" s="25" t="s">
        <v>22</v>
      </c>
      <c r="C92" s="25" t="s">
        <v>54</v>
      </c>
      <c r="D92" s="25" t="s">
        <v>84</v>
      </c>
      <c r="E92" s="26" t="s">
        <v>149</v>
      </c>
      <c r="F92" s="27">
        <v>14300000</v>
      </c>
      <c r="G92" s="26" t="s">
        <v>150</v>
      </c>
      <c r="H92" s="26" t="s">
        <v>151</v>
      </c>
      <c r="I92" s="26" t="s">
        <v>300</v>
      </c>
      <c r="J92" s="26" t="s">
        <v>57</v>
      </c>
      <c r="K92" s="27">
        <v>15000000</v>
      </c>
      <c r="L92" s="28" t="s">
        <v>29</v>
      </c>
      <c r="M92" s="29"/>
    </row>
    <row r="93" spans="1:13" ht="57" x14ac:dyDescent="0.2">
      <c r="A93" s="25" t="s">
        <v>139</v>
      </c>
      <c r="B93" s="25" t="s">
        <v>22</v>
      </c>
      <c r="C93" s="25" t="s">
        <v>54</v>
      </c>
      <c r="D93" s="25" t="s">
        <v>68</v>
      </c>
      <c r="E93" s="26" t="s">
        <v>152</v>
      </c>
      <c r="F93" s="27">
        <v>15000000</v>
      </c>
      <c r="G93" s="26" t="s">
        <v>153</v>
      </c>
      <c r="H93" s="26" t="s">
        <v>154</v>
      </c>
      <c r="I93" s="26" t="s">
        <v>301</v>
      </c>
      <c r="J93" s="26" t="s">
        <v>155</v>
      </c>
      <c r="K93" s="27">
        <v>25000000</v>
      </c>
      <c r="L93" s="28" t="s">
        <v>29</v>
      </c>
      <c r="M93" s="29"/>
    </row>
    <row r="94" spans="1:13" ht="28.5" x14ac:dyDescent="0.2">
      <c r="A94" s="25" t="s">
        <v>139</v>
      </c>
      <c r="B94" s="25" t="s">
        <v>22</v>
      </c>
      <c r="C94" s="25" t="s">
        <v>54</v>
      </c>
      <c r="D94" s="25" t="s">
        <v>34</v>
      </c>
      <c r="E94" s="26" t="s">
        <v>156</v>
      </c>
      <c r="F94" s="27">
        <v>430000000</v>
      </c>
      <c r="G94" s="26" t="s">
        <v>157</v>
      </c>
      <c r="H94" s="26" t="s">
        <v>158</v>
      </c>
      <c r="I94" s="26" t="s">
        <v>302</v>
      </c>
      <c r="J94" s="26" t="s">
        <v>57</v>
      </c>
      <c r="K94" s="27">
        <v>466000000</v>
      </c>
      <c r="L94" s="28" t="s">
        <v>29</v>
      </c>
      <c r="M94" s="29"/>
    </row>
    <row r="95" spans="1:13" ht="28.5" x14ac:dyDescent="0.2">
      <c r="A95" s="25" t="s">
        <v>139</v>
      </c>
      <c r="B95" s="25" t="s">
        <v>22</v>
      </c>
      <c r="C95" s="25" t="s">
        <v>54</v>
      </c>
      <c r="D95" s="25" t="s">
        <v>104</v>
      </c>
      <c r="E95" s="26" t="s">
        <v>159</v>
      </c>
      <c r="F95" s="27">
        <v>250600000</v>
      </c>
      <c r="G95" s="26"/>
      <c r="H95" s="26"/>
      <c r="I95" s="26" t="s">
        <v>303</v>
      </c>
      <c r="J95" s="26"/>
      <c r="K95" s="27">
        <v>1000000000</v>
      </c>
      <c r="L95" s="28" t="s">
        <v>160</v>
      </c>
      <c r="M95" s="29"/>
    </row>
    <row r="96" spans="1:13" ht="28.5" x14ac:dyDescent="0.2">
      <c r="A96" s="25" t="s">
        <v>139</v>
      </c>
      <c r="B96" s="25" t="s">
        <v>22</v>
      </c>
      <c r="C96" s="25" t="s">
        <v>54</v>
      </c>
      <c r="D96" s="25" t="s">
        <v>42</v>
      </c>
      <c r="E96" s="26" t="s">
        <v>161</v>
      </c>
      <c r="F96" s="27">
        <v>794400000</v>
      </c>
      <c r="G96" s="26" t="s">
        <v>143</v>
      </c>
      <c r="H96" s="26" t="s">
        <v>144</v>
      </c>
      <c r="I96" s="26"/>
      <c r="J96" s="26" t="s">
        <v>145</v>
      </c>
      <c r="K96" s="27">
        <v>1000000000</v>
      </c>
      <c r="L96" s="28" t="s">
        <v>29</v>
      </c>
      <c r="M96" s="29"/>
    </row>
    <row r="97" spans="1:13" x14ac:dyDescent="0.2">
      <c r="A97" s="25"/>
      <c r="B97" s="25"/>
      <c r="C97" s="25"/>
      <c r="D97" s="25"/>
      <c r="E97" s="26"/>
      <c r="F97" s="27"/>
      <c r="G97" s="26"/>
      <c r="H97" s="26"/>
      <c r="I97" s="26"/>
      <c r="J97" s="26"/>
      <c r="K97" s="27"/>
      <c r="L97" s="28"/>
      <c r="M97" s="29"/>
    </row>
    <row r="98" spans="1:13" s="20" customFormat="1" ht="30" x14ac:dyDescent="0.2">
      <c r="A98" s="21" t="s">
        <v>139</v>
      </c>
      <c r="B98" s="21" t="s">
        <v>22</v>
      </c>
      <c r="C98" s="21" t="s">
        <v>61</v>
      </c>
      <c r="D98" s="16"/>
      <c r="E98" s="24" t="s">
        <v>162</v>
      </c>
      <c r="F98" s="17">
        <f>SUM(F99:F100)</f>
        <v>13500000</v>
      </c>
      <c r="G98" s="16"/>
      <c r="H98" s="16"/>
      <c r="I98" s="16"/>
      <c r="J98" s="16"/>
      <c r="K98" s="17">
        <f>SUM(K99:K100)</f>
        <v>40000000</v>
      </c>
      <c r="L98" s="31"/>
      <c r="M98" s="18"/>
    </row>
    <row r="99" spans="1:13" ht="28.5" x14ac:dyDescent="0.2">
      <c r="A99" s="25" t="s">
        <v>139</v>
      </c>
      <c r="B99" s="25" t="s">
        <v>22</v>
      </c>
      <c r="C99" s="25" t="s">
        <v>61</v>
      </c>
      <c r="D99" s="25" t="s">
        <v>30</v>
      </c>
      <c r="E99" s="26" t="s">
        <v>163</v>
      </c>
      <c r="F99" s="27">
        <v>8280000</v>
      </c>
      <c r="G99" s="26" t="s">
        <v>164</v>
      </c>
      <c r="H99" s="26" t="s">
        <v>148</v>
      </c>
      <c r="I99" s="26" t="s">
        <v>299</v>
      </c>
      <c r="J99" s="26" t="s">
        <v>57</v>
      </c>
      <c r="K99" s="27">
        <v>30000000</v>
      </c>
      <c r="L99" s="28" t="s">
        <v>29</v>
      </c>
      <c r="M99" s="29"/>
    </row>
    <row r="100" spans="1:13" ht="42.75" x14ac:dyDescent="0.2">
      <c r="A100" s="25" t="s">
        <v>139</v>
      </c>
      <c r="B100" s="25" t="s">
        <v>22</v>
      </c>
      <c r="C100" s="25" t="s">
        <v>61</v>
      </c>
      <c r="D100" s="25" t="s">
        <v>84</v>
      </c>
      <c r="E100" s="26" t="s">
        <v>165</v>
      </c>
      <c r="F100" s="27">
        <v>5220000</v>
      </c>
      <c r="G100" s="26" t="s">
        <v>166</v>
      </c>
      <c r="H100" s="26" t="s">
        <v>277</v>
      </c>
      <c r="I100" s="26" t="s">
        <v>304</v>
      </c>
      <c r="J100" s="26" t="s">
        <v>145</v>
      </c>
      <c r="K100" s="27">
        <v>10000000</v>
      </c>
      <c r="L100" s="28" t="s">
        <v>29</v>
      </c>
      <c r="M100" s="29"/>
    </row>
    <row r="101" spans="1:13" x14ac:dyDescent="0.2">
      <c r="A101" s="25"/>
      <c r="B101" s="25"/>
      <c r="C101" s="25"/>
      <c r="D101" s="25"/>
      <c r="E101" s="26"/>
      <c r="F101" s="27"/>
      <c r="G101" s="26"/>
      <c r="H101" s="26"/>
      <c r="I101" s="26"/>
      <c r="J101" s="26"/>
      <c r="K101" s="27"/>
      <c r="L101" s="28"/>
      <c r="M101" s="29"/>
    </row>
    <row r="102" spans="1:13" s="20" customFormat="1" ht="42.75" x14ac:dyDescent="0.2">
      <c r="A102" s="21" t="s">
        <v>139</v>
      </c>
      <c r="B102" s="21" t="s">
        <v>22</v>
      </c>
      <c r="C102" s="21" t="s">
        <v>64</v>
      </c>
      <c r="D102" s="16"/>
      <c r="E102" s="32" t="s">
        <v>167</v>
      </c>
      <c r="F102" s="17">
        <f>SUM(F103:F106)</f>
        <v>1212991000</v>
      </c>
      <c r="G102" s="16"/>
      <c r="H102" s="16"/>
      <c r="I102" s="16"/>
      <c r="J102" s="16"/>
      <c r="K102" s="17">
        <f>SUM(K103:K106)</f>
        <v>1345000000</v>
      </c>
      <c r="L102" s="31"/>
      <c r="M102" s="18"/>
    </row>
    <row r="103" spans="1:13" ht="28.5" x14ac:dyDescent="0.2">
      <c r="A103" s="25" t="s">
        <v>139</v>
      </c>
      <c r="B103" s="25" t="s">
        <v>22</v>
      </c>
      <c r="C103" s="25" t="s">
        <v>64</v>
      </c>
      <c r="D103" s="25" t="s">
        <v>30</v>
      </c>
      <c r="E103" s="26" t="s">
        <v>168</v>
      </c>
      <c r="F103" s="27">
        <v>823866000</v>
      </c>
      <c r="G103" s="26" t="s">
        <v>169</v>
      </c>
      <c r="H103" s="26" t="s">
        <v>170</v>
      </c>
      <c r="I103" s="26" t="s">
        <v>305</v>
      </c>
      <c r="J103" s="26" t="s">
        <v>171</v>
      </c>
      <c r="K103" s="27">
        <v>900000000</v>
      </c>
      <c r="L103" s="28" t="s">
        <v>29</v>
      </c>
      <c r="M103" s="29"/>
    </row>
    <row r="104" spans="1:13" ht="42.75" x14ac:dyDescent="0.2">
      <c r="A104" s="25" t="s">
        <v>139</v>
      </c>
      <c r="B104" s="25" t="s">
        <v>22</v>
      </c>
      <c r="C104" s="25" t="s">
        <v>64</v>
      </c>
      <c r="D104" s="25" t="s">
        <v>108</v>
      </c>
      <c r="E104" s="26" t="s">
        <v>172</v>
      </c>
      <c r="F104" s="27">
        <v>244125000</v>
      </c>
      <c r="G104" s="26" t="s">
        <v>173</v>
      </c>
      <c r="H104" s="26" t="s">
        <v>77</v>
      </c>
      <c r="I104" s="26" t="s">
        <v>306</v>
      </c>
      <c r="J104" s="26" t="s">
        <v>174</v>
      </c>
      <c r="K104" s="27">
        <v>200000000</v>
      </c>
      <c r="L104" s="28" t="s">
        <v>29</v>
      </c>
      <c r="M104" s="29"/>
    </row>
    <row r="105" spans="1:13" ht="28.5" x14ac:dyDescent="0.2">
      <c r="A105" s="25" t="s">
        <v>139</v>
      </c>
      <c r="B105" s="25" t="s">
        <v>22</v>
      </c>
      <c r="C105" s="25" t="s">
        <v>64</v>
      </c>
      <c r="D105" s="25" t="s">
        <v>138</v>
      </c>
      <c r="E105" s="26" t="s">
        <v>175</v>
      </c>
      <c r="F105" s="27">
        <v>45000000</v>
      </c>
      <c r="G105" s="26" t="s">
        <v>176</v>
      </c>
      <c r="H105" s="26" t="s">
        <v>177</v>
      </c>
      <c r="I105" s="26" t="s">
        <v>307</v>
      </c>
      <c r="J105" s="26" t="s">
        <v>28</v>
      </c>
      <c r="K105" s="27">
        <v>145000000</v>
      </c>
      <c r="L105" s="28" t="s">
        <v>29</v>
      </c>
      <c r="M105" s="29"/>
    </row>
    <row r="106" spans="1:13" ht="28.5" x14ac:dyDescent="0.2">
      <c r="A106" s="25" t="s">
        <v>139</v>
      </c>
      <c r="B106" s="25" t="s">
        <v>22</v>
      </c>
      <c r="C106" s="25" t="s">
        <v>64</v>
      </c>
      <c r="D106" s="25" t="s">
        <v>84</v>
      </c>
      <c r="E106" s="26" t="s">
        <v>178</v>
      </c>
      <c r="F106" s="27">
        <v>100000000</v>
      </c>
      <c r="G106" s="26" t="s">
        <v>179</v>
      </c>
      <c r="H106" s="26" t="s">
        <v>180</v>
      </c>
      <c r="I106" s="26" t="s">
        <v>306</v>
      </c>
      <c r="J106" s="26" t="s">
        <v>174</v>
      </c>
      <c r="K106" s="27">
        <v>100000000</v>
      </c>
      <c r="L106" s="28" t="s">
        <v>29</v>
      </c>
      <c r="M106" s="29"/>
    </row>
    <row r="107" spans="1:13" x14ac:dyDescent="0.2">
      <c r="A107" s="25"/>
      <c r="B107" s="25"/>
      <c r="C107" s="25"/>
      <c r="D107" s="25"/>
      <c r="E107" s="26"/>
      <c r="F107" s="27"/>
      <c r="G107" s="26"/>
      <c r="H107" s="26"/>
      <c r="I107" s="26"/>
      <c r="J107" s="26"/>
      <c r="K107" s="27"/>
      <c r="L107" s="28"/>
      <c r="M107" s="29"/>
    </row>
    <row r="108" spans="1:13" s="20" customFormat="1" ht="42.75" x14ac:dyDescent="0.2">
      <c r="A108" s="21" t="s">
        <v>139</v>
      </c>
      <c r="B108" s="21" t="s">
        <v>22</v>
      </c>
      <c r="C108" s="21" t="s">
        <v>181</v>
      </c>
      <c r="D108" s="16"/>
      <c r="E108" s="24" t="s">
        <v>182</v>
      </c>
      <c r="F108" s="17">
        <f>SUM(F109:F112)</f>
        <v>29187500</v>
      </c>
      <c r="G108" s="16"/>
      <c r="H108" s="16"/>
      <c r="I108" s="16"/>
      <c r="J108" s="16"/>
      <c r="K108" s="17">
        <f>SUM(K109:K112)</f>
        <v>60000000</v>
      </c>
      <c r="L108" s="31"/>
      <c r="M108" s="18"/>
    </row>
    <row r="109" spans="1:13" ht="28.5" x14ac:dyDescent="0.2">
      <c r="A109" s="25" t="s">
        <v>139</v>
      </c>
      <c r="B109" s="25" t="s">
        <v>22</v>
      </c>
      <c r="C109" s="25" t="s">
        <v>181</v>
      </c>
      <c r="D109" s="25" t="s">
        <v>30</v>
      </c>
      <c r="E109" s="26" t="s">
        <v>183</v>
      </c>
      <c r="F109" s="27">
        <v>14187500</v>
      </c>
      <c r="G109" s="26" t="s">
        <v>184</v>
      </c>
      <c r="H109" s="26" t="s">
        <v>129</v>
      </c>
      <c r="I109" s="26" t="s">
        <v>282</v>
      </c>
      <c r="J109" s="26" t="s">
        <v>57</v>
      </c>
      <c r="K109" s="27">
        <v>20000000</v>
      </c>
      <c r="L109" s="28" t="s">
        <v>29</v>
      </c>
      <c r="M109" s="29"/>
    </row>
    <row r="110" spans="1:13" ht="28.5" x14ac:dyDescent="0.2">
      <c r="A110" s="25" t="s">
        <v>139</v>
      </c>
      <c r="B110" s="25" t="s">
        <v>22</v>
      </c>
      <c r="C110" s="25" t="s">
        <v>181</v>
      </c>
      <c r="D110" s="25" t="s">
        <v>108</v>
      </c>
      <c r="E110" s="26" t="s">
        <v>185</v>
      </c>
      <c r="F110" s="27">
        <v>15000000</v>
      </c>
      <c r="G110" s="26" t="s">
        <v>186</v>
      </c>
      <c r="H110" s="26" t="s">
        <v>187</v>
      </c>
      <c r="I110" s="26" t="s">
        <v>282</v>
      </c>
      <c r="J110" s="26" t="s">
        <v>57</v>
      </c>
      <c r="K110" s="27">
        <v>15000000</v>
      </c>
      <c r="L110" s="28" t="s">
        <v>29</v>
      </c>
      <c r="M110" s="29"/>
    </row>
    <row r="111" spans="1:13" ht="57" x14ac:dyDescent="0.2">
      <c r="A111" s="25" t="s">
        <v>139</v>
      </c>
      <c r="B111" s="25" t="s">
        <v>22</v>
      </c>
      <c r="C111" s="25" t="s">
        <v>181</v>
      </c>
      <c r="D111" s="25" t="s">
        <v>38</v>
      </c>
      <c r="E111" s="26" t="s">
        <v>278</v>
      </c>
      <c r="F111" s="27"/>
      <c r="G111" s="26" t="s">
        <v>279</v>
      </c>
      <c r="H111" s="26" t="s">
        <v>105</v>
      </c>
      <c r="I111" s="26" t="s">
        <v>282</v>
      </c>
      <c r="J111" s="26" t="s">
        <v>57</v>
      </c>
      <c r="K111" s="27">
        <v>10000000</v>
      </c>
      <c r="L111" s="28" t="s">
        <v>29</v>
      </c>
      <c r="M111" s="29"/>
    </row>
    <row r="112" spans="1:13" ht="42.75" x14ac:dyDescent="0.2">
      <c r="A112" s="25" t="s">
        <v>139</v>
      </c>
      <c r="B112" s="25" t="s">
        <v>22</v>
      </c>
      <c r="C112" s="25" t="s">
        <v>181</v>
      </c>
      <c r="D112" s="25" t="s">
        <v>38</v>
      </c>
      <c r="E112" s="26" t="s">
        <v>280</v>
      </c>
      <c r="F112" s="27"/>
      <c r="G112" s="26" t="s">
        <v>281</v>
      </c>
      <c r="H112" s="26" t="s">
        <v>105</v>
      </c>
      <c r="I112" s="26" t="s">
        <v>282</v>
      </c>
      <c r="J112" s="26" t="s">
        <v>57</v>
      </c>
      <c r="K112" s="27">
        <v>15000000</v>
      </c>
      <c r="L112" s="28" t="s">
        <v>29</v>
      </c>
      <c r="M112" s="29"/>
    </row>
    <row r="113" spans="1:13" x14ac:dyDescent="0.2">
      <c r="A113" s="25"/>
      <c r="B113" s="25"/>
      <c r="C113" s="25"/>
      <c r="D113" s="25"/>
      <c r="E113" s="26"/>
      <c r="F113" s="27"/>
      <c r="G113" s="26"/>
      <c r="H113" s="26"/>
      <c r="I113" s="26"/>
      <c r="J113" s="26"/>
      <c r="K113" s="27"/>
      <c r="L113" s="28"/>
      <c r="M113" s="29"/>
    </row>
    <row r="114" spans="1:13" s="20" customFormat="1" ht="42.75" x14ac:dyDescent="0.2">
      <c r="A114" s="21" t="s">
        <v>139</v>
      </c>
      <c r="B114" s="21" t="s">
        <v>22</v>
      </c>
      <c r="C114" s="21" t="s">
        <v>74</v>
      </c>
      <c r="D114" s="16"/>
      <c r="E114" s="32" t="s">
        <v>188</v>
      </c>
      <c r="F114" s="17">
        <f>SUM(F115)</f>
        <v>18876000</v>
      </c>
      <c r="G114" s="16"/>
      <c r="H114" s="16"/>
      <c r="I114" s="16"/>
      <c r="J114" s="16"/>
      <c r="K114" s="17">
        <f>SUM(K115)</f>
        <v>20000000</v>
      </c>
      <c r="L114" s="31"/>
      <c r="M114" s="18"/>
    </row>
    <row r="115" spans="1:13" ht="42.75" x14ac:dyDescent="0.2">
      <c r="A115" s="25" t="s">
        <v>139</v>
      </c>
      <c r="B115" s="25" t="s">
        <v>22</v>
      </c>
      <c r="C115" s="25" t="s">
        <v>74</v>
      </c>
      <c r="D115" s="25" t="s">
        <v>23</v>
      </c>
      <c r="E115" s="26" t="s">
        <v>189</v>
      </c>
      <c r="F115" s="27">
        <v>18876000</v>
      </c>
      <c r="G115" s="26" t="s">
        <v>190</v>
      </c>
      <c r="H115" s="26" t="s">
        <v>191</v>
      </c>
      <c r="I115" s="26" t="s">
        <v>308</v>
      </c>
      <c r="J115" s="26" t="s">
        <v>57</v>
      </c>
      <c r="K115" s="27">
        <v>20000000</v>
      </c>
      <c r="L115" s="28" t="s">
        <v>29</v>
      </c>
      <c r="M115" s="29"/>
    </row>
    <row r="116" spans="1:13" x14ac:dyDescent="0.2">
      <c r="A116" s="25"/>
      <c r="B116" s="25"/>
      <c r="C116" s="25"/>
      <c r="D116" s="25"/>
      <c r="E116" s="26"/>
      <c r="F116" s="27"/>
      <c r="G116" s="26"/>
      <c r="H116" s="26"/>
      <c r="I116" s="26"/>
      <c r="J116" s="26"/>
      <c r="K116" s="27"/>
      <c r="L116" s="28"/>
      <c r="M116" s="29"/>
    </row>
    <row r="117" spans="1:13" s="20" customFormat="1" ht="30" x14ac:dyDescent="0.2">
      <c r="A117" s="21" t="s">
        <v>139</v>
      </c>
      <c r="B117" s="21" t="s">
        <v>22</v>
      </c>
      <c r="C117" s="21" t="s">
        <v>192</v>
      </c>
      <c r="D117" s="16"/>
      <c r="E117" s="24" t="s">
        <v>193</v>
      </c>
      <c r="F117" s="17">
        <f>SUM(F118:F122)</f>
        <v>18124000</v>
      </c>
      <c r="G117" s="16"/>
      <c r="H117" s="16"/>
      <c r="I117" s="16"/>
      <c r="J117" s="16"/>
      <c r="K117" s="17">
        <f>K118</f>
        <v>28000000</v>
      </c>
      <c r="L117" s="31"/>
      <c r="M117" s="18"/>
    </row>
    <row r="118" spans="1:13" ht="28.5" x14ac:dyDescent="0.2">
      <c r="A118" s="25" t="s">
        <v>139</v>
      </c>
      <c r="B118" s="25" t="s">
        <v>22</v>
      </c>
      <c r="C118" s="25" t="s">
        <v>192</v>
      </c>
      <c r="D118" s="25" t="s">
        <v>23</v>
      </c>
      <c r="E118" s="26" t="s">
        <v>283</v>
      </c>
      <c r="F118" s="27">
        <v>18124000</v>
      </c>
      <c r="G118" s="26" t="s">
        <v>284</v>
      </c>
      <c r="H118" s="26" t="s">
        <v>105</v>
      </c>
      <c r="I118" s="26" t="s">
        <v>309</v>
      </c>
      <c r="J118" s="26" t="s">
        <v>57</v>
      </c>
      <c r="K118" s="27">
        <v>28000000</v>
      </c>
      <c r="L118" s="28" t="s">
        <v>29</v>
      </c>
      <c r="M118" s="29"/>
    </row>
    <row r="119" spans="1:13" x14ac:dyDescent="0.2">
      <c r="A119" s="25"/>
      <c r="B119" s="25"/>
      <c r="C119" s="25"/>
      <c r="D119" s="25"/>
      <c r="E119" s="26"/>
      <c r="F119" s="27"/>
      <c r="G119" s="26"/>
      <c r="H119" s="26"/>
      <c r="I119" s="26"/>
      <c r="J119" s="26"/>
      <c r="K119" s="27"/>
      <c r="L119" s="28"/>
      <c r="M119" s="29"/>
    </row>
    <row r="120" spans="1:13" s="20" customFormat="1" ht="30" x14ac:dyDescent="0.2">
      <c r="A120" s="21" t="s">
        <v>139</v>
      </c>
      <c r="B120" s="21" t="s">
        <v>22</v>
      </c>
      <c r="C120" s="21" t="s">
        <v>78</v>
      </c>
      <c r="D120" s="16"/>
      <c r="E120" s="24" t="s">
        <v>193</v>
      </c>
      <c r="F120" s="17">
        <f>SUM(F121:F125)</f>
        <v>0</v>
      </c>
      <c r="G120" s="16"/>
      <c r="H120" s="16"/>
      <c r="I120" s="16"/>
      <c r="J120" s="16"/>
      <c r="K120" s="17">
        <f>SUM(K121:K125)</f>
        <v>38000000</v>
      </c>
      <c r="L120" s="31"/>
      <c r="M120" s="18"/>
    </row>
    <row r="121" spans="1:13" ht="42.75" x14ac:dyDescent="0.2">
      <c r="A121" s="25" t="s">
        <v>139</v>
      </c>
      <c r="B121" s="25" t="s">
        <v>22</v>
      </c>
      <c r="C121" s="25" t="s">
        <v>78</v>
      </c>
      <c r="D121" s="25" t="s">
        <v>38</v>
      </c>
      <c r="E121" s="26" t="s">
        <v>285</v>
      </c>
      <c r="F121" s="27"/>
      <c r="G121" s="26" t="s">
        <v>286</v>
      </c>
      <c r="H121" s="26" t="s">
        <v>105</v>
      </c>
      <c r="I121" s="26" t="s">
        <v>310</v>
      </c>
      <c r="J121" s="26" t="s">
        <v>57</v>
      </c>
      <c r="K121" s="27">
        <v>38000000</v>
      </c>
      <c r="L121" s="28" t="s">
        <v>29</v>
      </c>
      <c r="M121" s="29"/>
    </row>
    <row r="122" spans="1:13" x14ac:dyDescent="0.2">
      <c r="A122" s="25"/>
      <c r="B122" s="25"/>
      <c r="C122" s="25"/>
      <c r="D122" s="25"/>
      <c r="E122" s="26"/>
      <c r="F122" s="27"/>
      <c r="G122" s="26"/>
      <c r="H122" s="26"/>
      <c r="I122" s="26"/>
      <c r="J122" s="26"/>
      <c r="K122" s="27"/>
      <c r="L122" s="28"/>
      <c r="M122" s="29"/>
    </row>
    <row r="125" spans="1:13" x14ac:dyDescent="0.2">
      <c r="L125" s="33" t="s">
        <v>200</v>
      </c>
    </row>
    <row r="126" spans="1:13" x14ac:dyDescent="0.2">
      <c r="L126" s="33" t="s">
        <v>194</v>
      </c>
    </row>
    <row r="127" spans="1:13" x14ac:dyDescent="0.2">
      <c r="L127" s="33" t="s">
        <v>311</v>
      </c>
    </row>
    <row r="128" spans="1:13" x14ac:dyDescent="0.2">
      <c r="L128" s="33" t="s">
        <v>195</v>
      </c>
    </row>
    <row r="132" spans="12:12" x14ac:dyDescent="0.2">
      <c r="L132" s="33" t="s">
        <v>196</v>
      </c>
    </row>
    <row r="133" spans="12:12" x14ac:dyDescent="0.2">
      <c r="L133" s="33" t="s">
        <v>197</v>
      </c>
    </row>
    <row r="134" spans="12:12" x14ac:dyDescent="0.2">
      <c r="L134" s="33" t="s">
        <v>198</v>
      </c>
    </row>
  </sheetData>
  <mergeCells count="9">
    <mergeCell ref="M3:M6"/>
    <mergeCell ref="J4:J6"/>
    <mergeCell ref="L4:L6"/>
    <mergeCell ref="A7:D7"/>
    <mergeCell ref="I4:I5"/>
    <mergeCell ref="A3:D6"/>
    <mergeCell ref="E3:E6"/>
    <mergeCell ref="F3:F4"/>
    <mergeCell ref="G3:L3"/>
  </mergeCells>
  <pageMargins left="0.59055118110236227" right="0.19685039370078741" top="0.19685039370078741" bottom="0.19685039370078741" header="0.31496062992125984" footer="0.31496062992125984"/>
  <pageSetup paperSize="258" scale="10" fitToHeight="0" orientation="landscape" horizontalDpi="300" verticalDpi="0" r:id="rId1"/>
  <headerFooter>
    <oddFooter>&amp;C&amp;P</oddFooter>
  </headerFooter>
  <rowBreaks count="1" manualBreakCount="1">
    <brk id="10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BP3AKB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cp:lastPrinted>2017-02-06T06:55:02Z</cp:lastPrinted>
  <dcterms:created xsi:type="dcterms:W3CDTF">2017-02-06T00:50:32Z</dcterms:created>
  <dcterms:modified xsi:type="dcterms:W3CDTF">2017-02-06T07:38:43Z</dcterms:modified>
</cp:coreProperties>
</file>