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K 2024\"/>
    </mc:Choice>
  </mc:AlternateContent>
  <xr:revisionPtr revIDLastSave="0" documentId="13_ncr:1_{B29CECF4-E00C-45F1-AB0C-6249160AFC8D}" xr6:coauthVersionLast="47" xr6:coauthVersionMax="47" xr10:uidLastSave="{00000000-0000-0000-0000-000000000000}"/>
  <bookViews>
    <workbookView xWindow="720" yWindow="720" windowWidth="15560" windowHeight="9010" firstSheet="10" activeTab="12" xr2:uid="{EA0DEAFA-A368-441B-8B40-F25A270D2E77}"/>
  </bookViews>
  <sheets>
    <sheet name="MEI 2024 (2)" sheetId="6" r:id="rId1"/>
    <sheet name="JANUARI 2024" sheetId="1" r:id="rId2"/>
    <sheet name="FEBRUARI 2024" sheetId="2" r:id="rId3"/>
    <sheet name="MARET 2024" sheetId="3" r:id="rId4"/>
    <sheet name="APRIL 2024" sheetId="4" r:id="rId5"/>
    <sheet name="MEI 2024" sheetId="5" r:id="rId6"/>
    <sheet name="JUNI 2024" sheetId="7" r:id="rId7"/>
    <sheet name="JULI 2024" sheetId="8" r:id="rId8"/>
    <sheet name="AGUSTUS 2024" sheetId="9" r:id="rId9"/>
    <sheet name="SEPTEMBER 2024" sheetId="10" r:id="rId10"/>
    <sheet name="OKTOBER 2024" sheetId="11" r:id="rId11"/>
    <sheet name="NOVEMBER 2024" sheetId="12" r:id="rId12"/>
    <sheet name="DESEMBER 2024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87" i="13" l="1"/>
  <c r="T88" i="13"/>
  <c r="E88" i="13"/>
  <c r="AD87" i="13"/>
  <c r="F87" i="13"/>
  <c r="D87" i="13"/>
  <c r="T88" i="4"/>
  <c r="E88" i="4"/>
  <c r="AM87" i="4"/>
  <c r="AK87" i="4"/>
  <c r="AJ87" i="4"/>
  <c r="AD87" i="4"/>
  <c r="F87" i="4"/>
  <c r="D87" i="4"/>
  <c r="AK81" i="13" l="1"/>
  <c r="AK78" i="13"/>
  <c r="AK72" i="13"/>
  <c r="AK69" i="13"/>
  <c r="AK63" i="13"/>
  <c r="AK60" i="13"/>
  <c r="AK57" i="13"/>
  <c r="AK54" i="13"/>
  <c r="AK51" i="13"/>
  <c r="AK48" i="13"/>
  <c r="AK36" i="13"/>
  <c r="AK33" i="13"/>
  <c r="AK30" i="13"/>
  <c r="AK27" i="13"/>
  <c r="AK24" i="13"/>
  <c r="AK21" i="13"/>
  <c r="AK18" i="13"/>
  <c r="E85" i="13"/>
  <c r="AM84" i="13"/>
  <c r="AJ84" i="13"/>
  <c r="AH84" i="13"/>
  <c r="V84" i="13"/>
  <c r="F84" i="13"/>
  <c r="D84" i="13"/>
  <c r="AL83" i="13"/>
  <c r="AI83" i="13"/>
  <c r="AF83" i="13"/>
  <c r="AC83" i="13"/>
  <c r="Z83" i="13"/>
  <c r="W83" i="13"/>
  <c r="T83" i="13"/>
  <c r="Q83" i="13"/>
  <c r="N83" i="13"/>
  <c r="K83" i="13"/>
  <c r="H83" i="13"/>
  <c r="E83" i="13"/>
  <c r="AH81" i="13"/>
  <c r="AE81" i="13"/>
  <c r="AB81" i="13"/>
  <c r="Y81" i="13"/>
  <c r="V81" i="13"/>
  <c r="P81" i="13"/>
  <c r="M81" i="13"/>
  <c r="J81" i="13"/>
  <c r="AL80" i="13"/>
  <c r="AI80" i="13"/>
  <c r="AF80" i="13"/>
  <c r="AC80" i="13"/>
  <c r="Z80" i="13"/>
  <c r="W80" i="13"/>
  <c r="T80" i="13"/>
  <c r="Q80" i="13"/>
  <c r="N80" i="13"/>
  <c r="K80" i="13"/>
  <c r="H80" i="13"/>
  <c r="E80" i="13"/>
  <c r="AH78" i="13"/>
  <c r="AE78" i="13"/>
  <c r="Y78" i="13"/>
  <c r="V78" i="13"/>
  <c r="P78" i="13"/>
  <c r="M78" i="13"/>
  <c r="J78" i="13"/>
  <c r="F78" i="13"/>
  <c r="AL77" i="13"/>
  <c r="AI77" i="13"/>
  <c r="AF77" i="13"/>
  <c r="AC77" i="13"/>
  <c r="Z77" i="13"/>
  <c r="W77" i="13"/>
  <c r="T77" i="13"/>
  <c r="Q77" i="13"/>
  <c r="N77" i="13"/>
  <c r="K77" i="13"/>
  <c r="H77" i="13"/>
  <c r="E77" i="13"/>
  <c r="Q76" i="13"/>
  <c r="N76" i="13"/>
  <c r="E76" i="13"/>
  <c r="AB75" i="13"/>
  <c r="Y75" i="13"/>
  <c r="U75" i="13"/>
  <c r="T76" i="13" s="1"/>
  <c r="S75" i="13"/>
  <c r="R75" i="13"/>
  <c r="P75" i="13"/>
  <c r="O75" i="13"/>
  <c r="M75" i="13"/>
  <c r="L75" i="13"/>
  <c r="K76" i="13" s="1"/>
  <c r="J75" i="13"/>
  <c r="F75" i="13"/>
  <c r="D75" i="13"/>
  <c r="AL74" i="13"/>
  <c r="AI74" i="13"/>
  <c r="AF74" i="13"/>
  <c r="AC74" i="13"/>
  <c r="Z74" i="13"/>
  <c r="W74" i="13"/>
  <c r="T74" i="13"/>
  <c r="Q74" i="13"/>
  <c r="N74" i="13"/>
  <c r="K74" i="13"/>
  <c r="H74" i="13"/>
  <c r="E74" i="13"/>
  <c r="AH72" i="13"/>
  <c r="AE72" i="13"/>
  <c r="AB72" i="13"/>
  <c r="Y72" i="13"/>
  <c r="V72" i="13"/>
  <c r="S72" i="13"/>
  <c r="P72" i="13"/>
  <c r="M72" i="13"/>
  <c r="I72" i="13"/>
  <c r="J72" i="13" s="1"/>
  <c r="F72" i="13"/>
  <c r="AL71" i="13"/>
  <c r="AI71" i="13"/>
  <c r="AF71" i="13"/>
  <c r="AC71" i="13"/>
  <c r="Z71" i="13"/>
  <c r="W71" i="13"/>
  <c r="Q71" i="13"/>
  <c r="N71" i="13"/>
  <c r="K71" i="13"/>
  <c r="H71" i="13"/>
  <c r="E71" i="13"/>
  <c r="AJ69" i="13"/>
  <c r="AH69" i="13"/>
  <c r="AE69" i="13"/>
  <c r="AB69" i="13"/>
  <c r="Y69" i="13"/>
  <c r="V69" i="13"/>
  <c r="S69" i="13"/>
  <c r="P69" i="13"/>
  <c r="M69" i="13"/>
  <c r="J69" i="13"/>
  <c r="F69" i="13"/>
  <c r="AL68" i="13"/>
  <c r="AI68" i="13"/>
  <c r="AF68" i="13"/>
  <c r="AC68" i="13"/>
  <c r="Z68" i="13"/>
  <c r="W68" i="13"/>
  <c r="T68" i="13"/>
  <c r="Q68" i="13"/>
  <c r="N68" i="13"/>
  <c r="K68" i="13"/>
  <c r="H68" i="13"/>
  <c r="E68" i="13"/>
  <c r="E67" i="13"/>
  <c r="AJ66" i="13"/>
  <c r="AD66" i="13"/>
  <c r="F66" i="13"/>
  <c r="D66" i="13"/>
  <c r="H67" i="13" s="1"/>
  <c r="I66" i="13" s="1"/>
  <c r="AL65" i="13"/>
  <c r="AI65" i="13"/>
  <c r="AF65" i="13"/>
  <c r="AC65" i="13"/>
  <c r="Z65" i="13"/>
  <c r="W65" i="13"/>
  <c r="T65" i="13"/>
  <c r="Q65" i="13"/>
  <c r="N65" i="13"/>
  <c r="K65" i="13"/>
  <c r="H65" i="13"/>
  <c r="E65" i="13"/>
  <c r="E64" i="13"/>
  <c r="AM63" i="13"/>
  <c r="AJ63" i="13"/>
  <c r="AH63" i="13"/>
  <c r="AE63" i="13"/>
  <c r="AB63" i="13"/>
  <c r="Y63" i="13"/>
  <c r="V63" i="13"/>
  <c r="S63" i="13"/>
  <c r="P63" i="13"/>
  <c r="M63" i="13"/>
  <c r="J63" i="13"/>
  <c r="F63" i="13"/>
  <c r="D63" i="13"/>
  <c r="AL62" i="13"/>
  <c r="AI62" i="13"/>
  <c r="AF62" i="13"/>
  <c r="AC62" i="13"/>
  <c r="Z62" i="13"/>
  <c r="W62" i="13"/>
  <c r="T62" i="13"/>
  <c r="Q62" i="13"/>
  <c r="N62" i="13"/>
  <c r="K62" i="13"/>
  <c r="H62" i="13"/>
  <c r="E62" i="13"/>
  <c r="T61" i="13"/>
  <c r="E61" i="13"/>
  <c r="AJ60" i="13"/>
  <c r="F60" i="13"/>
  <c r="AL59" i="13"/>
  <c r="AI59" i="13"/>
  <c r="AF59" i="13"/>
  <c r="AC59" i="13"/>
  <c r="Z59" i="13"/>
  <c r="W59" i="13"/>
  <c r="T59" i="13"/>
  <c r="Q59" i="13"/>
  <c r="N59" i="13"/>
  <c r="K59" i="13"/>
  <c r="H59" i="13"/>
  <c r="E59" i="13"/>
  <c r="E58" i="13"/>
  <c r="AH57" i="13"/>
  <c r="AE57" i="13"/>
  <c r="Y57" i="13"/>
  <c r="V57" i="13"/>
  <c r="P57" i="13"/>
  <c r="L57" i="13"/>
  <c r="J57" i="13" s="1"/>
  <c r="F57" i="13"/>
  <c r="AL56" i="13"/>
  <c r="AI56" i="13"/>
  <c r="AF56" i="13"/>
  <c r="AC56" i="13"/>
  <c r="Z56" i="13"/>
  <c r="W56" i="13"/>
  <c r="T56" i="13"/>
  <c r="Q56" i="13"/>
  <c r="N56" i="13"/>
  <c r="K56" i="13"/>
  <c r="H56" i="13"/>
  <c r="E56" i="13"/>
  <c r="AJ54" i="13"/>
  <c r="AH54" i="13"/>
  <c r="AE54" i="13"/>
  <c r="Y54" i="13"/>
  <c r="V54" i="13"/>
  <c r="P54" i="13"/>
  <c r="M54" i="13"/>
  <c r="I54" i="13"/>
  <c r="J54" i="13" s="1"/>
  <c r="F54" i="13"/>
  <c r="AL53" i="13"/>
  <c r="AI53" i="13"/>
  <c r="AF53" i="13"/>
  <c r="AC53" i="13"/>
  <c r="Z53" i="13"/>
  <c r="W53" i="13"/>
  <c r="T53" i="13"/>
  <c r="Q53" i="13"/>
  <c r="N53" i="13"/>
  <c r="K53" i="13"/>
  <c r="H53" i="13"/>
  <c r="E53" i="13"/>
  <c r="AH51" i="13"/>
  <c r="AE51" i="13"/>
  <c r="Y51" i="13"/>
  <c r="V51" i="13"/>
  <c r="S51" i="13"/>
  <c r="P51" i="13"/>
  <c r="M51" i="13"/>
  <c r="L51" i="13"/>
  <c r="I51" i="13"/>
  <c r="F51" i="13"/>
  <c r="AL50" i="13"/>
  <c r="AI50" i="13"/>
  <c r="AF50" i="13"/>
  <c r="AC50" i="13"/>
  <c r="Z50" i="13"/>
  <c r="W50" i="13"/>
  <c r="Q50" i="13"/>
  <c r="N50" i="13"/>
  <c r="K50" i="13"/>
  <c r="H50" i="13"/>
  <c r="E50" i="13"/>
  <c r="AJ48" i="13"/>
  <c r="AH48" i="13"/>
  <c r="Y48" i="13"/>
  <c r="V48" i="13"/>
  <c r="P48" i="13"/>
  <c r="M48" i="13"/>
  <c r="L48" i="13"/>
  <c r="J48" i="13" s="1"/>
  <c r="I48" i="13"/>
  <c r="F48" i="13"/>
  <c r="AL47" i="13"/>
  <c r="AI47" i="13"/>
  <c r="AF47" i="13"/>
  <c r="AC47" i="13"/>
  <c r="Z47" i="13"/>
  <c r="W47" i="13"/>
  <c r="T47" i="13"/>
  <c r="Q47" i="13"/>
  <c r="N47" i="13"/>
  <c r="K47" i="13"/>
  <c r="H47" i="13"/>
  <c r="E47" i="13"/>
  <c r="L45" i="13"/>
  <c r="I45" i="13"/>
  <c r="F45" i="13"/>
  <c r="AL44" i="13"/>
  <c r="AI44" i="13"/>
  <c r="AF44" i="13"/>
  <c r="AC44" i="13"/>
  <c r="Z44" i="13"/>
  <c r="W44" i="13"/>
  <c r="Q44" i="13"/>
  <c r="N44" i="13"/>
  <c r="K44" i="13"/>
  <c r="H44" i="13"/>
  <c r="E44" i="13"/>
  <c r="AJ42" i="13"/>
  <c r="L42" i="13"/>
  <c r="I42" i="13"/>
  <c r="F42" i="13"/>
  <c r="AL41" i="13"/>
  <c r="AI41" i="13"/>
  <c r="AF41" i="13"/>
  <c r="AC41" i="13"/>
  <c r="Z41" i="13"/>
  <c r="W41" i="13"/>
  <c r="T41" i="13"/>
  <c r="Q41" i="13"/>
  <c r="N41" i="13"/>
  <c r="K41" i="13"/>
  <c r="H41" i="13"/>
  <c r="E41" i="13"/>
  <c r="T40" i="13"/>
  <c r="AJ39" i="13"/>
  <c r="AA39" i="13"/>
  <c r="L39" i="13"/>
  <c r="I39" i="13"/>
  <c r="F39" i="13"/>
  <c r="AL38" i="13"/>
  <c r="AI38" i="13"/>
  <c r="AF38" i="13"/>
  <c r="AC38" i="13"/>
  <c r="Z38" i="13"/>
  <c r="W38" i="13"/>
  <c r="T38" i="13"/>
  <c r="Q38" i="13"/>
  <c r="N38" i="13"/>
  <c r="K38" i="13"/>
  <c r="H38" i="13"/>
  <c r="E38" i="13"/>
  <c r="AH36" i="13"/>
  <c r="S36" i="13"/>
  <c r="P36" i="13"/>
  <c r="L36" i="13"/>
  <c r="J36" i="13" s="1"/>
  <c r="I36" i="13"/>
  <c r="AL35" i="13"/>
  <c r="AI35" i="13"/>
  <c r="AF35" i="13"/>
  <c r="AC35" i="13"/>
  <c r="Z35" i="13"/>
  <c r="W35" i="13"/>
  <c r="T35" i="13"/>
  <c r="Q35" i="13"/>
  <c r="N35" i="13"/>
  <c r="K35" i="13"/>
  <c r="H35" i="13"/>
  <c r="E35" i="13"/>
  <c r="E34" i="13"/>
  <c r="AJ33" i="13"/>
  <c r="AH33" i="13"/>
  <c r="AE33" i="13"/>
  <c r="Y33" i="13"/>
  <c r="V33" i="13"/>
  <c r="P33" i="13"/>
  <c r="L33" i="13"/>
  <c r="J33" i="13" s="1"/>
  <c r="F33" i="13"/>
  <c r="AL32" i="13"/>
  <c r="AI32" i="13"/>
  <c r="AF32" i="13"/>
  <c r="AC32" i="13"/>
  <c r="Z32" i="13"/>
  <c r="W32" i="13"/>
  <c r="T32" i="13"/>
  <c r="Q32" i="13"/>
  <c r="N32" i="13"/>
  <c r="K32" i="13"/>
  <c r="H32" i="13"/>
  <c r="E32" i="13"/>
  <c r="K31" i="13"/>
  <c r="L30" i="13" s="1"/>
  <c r="E31" i="13"/>
  <c r="AH30" i="13"/>
  <c r="AE30" i="13"/>
  <c r="V30" i="13"/>
  <c r="S30" i="13"/>
  <c r="F30" i="13"/>
  <c r="AL29" i="13"/>
  <c r="AI29" i="13"/>
  <c r="AF29" i="13"/>
  <c r="AC29" i="13"/>
  <c r="Z29" i="13"/>
  <c r="W29" i="13"/>
  <c r="T29" i="13"/>
  <c r="Q29" i="13"/>
  <c r="N29" i="13"/>
  <c r="K29" i="13"/>
  <c r="H29" i="13"/>
  <c r="E29" i="13"/>
  <c r="H28" i="13"/>
  <c r="I27" i="13" s="1"/>
  <c r="AH27" i="13"/>
  <c r="AB27" i="13"/>
  <c r="V27" i="13"/>
  <c r="P27" i="13"/>
  <c r="M27" i="13"/>
  <c r="F27" i="13"/>
  <c r="AL26" i="13"/>
  <c r="AI26" i="13"/>
  <c r="AF26" i="13"/>
  <c r="AC26" i="13"/>
  <c r="Z26" i="13"/>
  <c r="W26" i="13"/>
  <c r="T26" i="13"/>
  <c r="Q26" i="13"/>
  <c r="N26" i="13"/>
  <c r="K26" i="13"/>
  <c r="H26" i="13"/>
  <c r="E26" i="13"/>
  <c r="E25" i="13"/>
  <c r="AH24" i="13"/>
  <c r="AE24" i="13"/>
  <c r="V24" i="13"/>
  <c r="P24" i="13"/>
  <c r="I24" i="13"/>
  <c r="F24" i="13"/>
  <c r="AL23" i="13"/>
  <c r="AI23" i="13"/>
  <c r="AF23" i="13"/>
  <c r="AC23" i="13"/>
  <c r="Z23" i="13"/>
  <c r="W23" i="13"/>
  <c r="T23" i="13"/>
  <c r="Q23" i="13"/>
  <c r="N23" i="13"/>
  <c r="K23" i="13"/>
  <c r="H23" i="13"/>
  <c r="E23" i="13"/>
  <c r="E22" i="13"/>
  <c r="AH21" i="13"/>
  <c r="P21" i="13"/>
  <c r="L21" i="13"/>
  <c r="F21" i="13"/>
  <c r="AL20" i="13"/>
  <c r="AI20" i="13"/>
  <c r="AF20" i="13"/>
  <c r="AC20" i="13"/>
  <c r="Z20" i="13"/>
  <c r="W20" i="13"/>
  <c r="T20" i="13"/>
  <c r="Q20" i="13"/>
  <c r="N20" i="13"/>
  <c r="K20" i="13"/>
  <c r="H20" i="13"/>
  <c r="E20" i="13"/>
  <c r="AH18" i="13"/>
  <c r="AE18" i="13"/>
  <c r="AB18" i="13"/>
  <c r="Y18" i="13"/>
  <c r="V18" i="13"/>
  <c r="S18" i="13"/>
  <c r="P18" i="13"/>
  <c r="M18" i="13"/>
  <c r="I18" i="13"/>
  <c r="J18" i="13" s="1"/>
  <c r="G18" i="13"/>
  <c r="F18" i="13"/>
  <c r="AL17" i="13"/>
  <c r="AI17" i="13"/>
  <c r="AF17" i="13"/>
  <c r="AC17" i="13"/>
  <c r="Z17" i="13"/>
  <c r="W17" i="13"/>
  <c r="T17" i="13"/>
  <c r="Q17" i="13"/>
  <c r="N17" i="13"/>
  <c r="K17" i="13"/>
  <c r="H17" i="13"/>
  <c r="E17" i="13"/>
  <c r="Q16" i="13"/>
  <c r="N16" i="13"/>
  <c r="H16" i="13"/>
  <c r="E16" i="13"/>
  <c r="R15" i="13"/>
  <c r="P15" i="13"/>
  <c r="O15" i="13"/>
  <c r="M15" i="13"/>
  <c r="I15" i="13"/>
  <c r="G15" i="13"/>
  <c r="F15" i="13"/>
  <c r="D15" i="13"/>
  <c r="AI14" i="13"/>
  <c r="AF14" i="13"/>
  <c r="AC14" i="13"/>
  <c r="Z14" i="13"/>
  <c r="W14" i="13"/>
  <c r="Q14" i="13"/>
  <c r="N14" i="13"/>
  <c r="K14" i="13"/>
  <c r="H14" i="13"/>
  <c r="E14" i="13"/>
  <c r="Q13" i="13"/>
  <c r="N13" i="13"/>
  <c r="H13" i="13"/>
  <c r="E13" i="13"/>
  <c r="AA12" i="13"/>
  <c r="U12" i="13"/>
  <c r="T13" i="13" s="1"/>
  <c r="R12" i="13"/>
  <c r="P12" i="13"/>
  <c r="O12" i="13"/>
  <c r="M12" i="13"/>
  <c r="I12" i="13"/>
  <c r="G12" i="13"/>
  <c r="AL11" i="13"/>
  <c r="AI11" i="13"/>
  <c r="AF11" i="13"/>
  <c r="AC11" i="13"/>
  <c r="Z11" i="13"/>
  <c r="W11" i="13"/>
  <c r="T11" i="13"/>
  <c r="Q11" i="13"/>
  <c r="N11" i="13"/>
  <c r="K11" i="13"/>
  <c r="H11" i="13"/>
  <c r="E11" i="13"/>
  <c r="AH81" i="12"/>
  <c r="AH84" i="12"/>
  <c r="AH78" i="12"/>
  <c r="AH72" i="12"/>
  <c r="AH69" i="12"/>
  <c r="AH63" i="12"/>
  <c r="AH57" i="12"/>
  <c r="AH54" i="12"/>
  <c r="AH51" i="12"/>
  <c r="AH48" i="12"/>
  <c r="AH36" i="12"/>
  <c r="AH33" i="12"/>
  <c r="AH30" i="12"/>
  <c r="AH27" i="12"/>
  <c r="AH24" i="12"/>
  <c r="AH21" i="12"/>
  <c r="AH18" i="12"/>
  <c r="E85" i="12"/>
  <c r="AM84" i="12"/>
  <c r="AK84" i="12"/>
  <c r="AJ84" i="12"/>
  <c r="V84" i="12"/>
  <c r="F84" i="12"/>
  <c r="D84" i="12"/>
  <c r="AL83" i="12"/>
  <c r="AI83" i="12"/>
  <c r="AF83" i="12"/>
  <c r="AC83" i="12"/>
  <c r="Z83" i="12"/>
  <c r="W83" i="12"/>
  <c r="T83" i="12"/>
  <c r="Q83" i="12"/>
  <c r="N83" i="12"/>
  <c r="K83" i="12"/>
  <c r="H83" i="12"/>
  <c r="E83" i="12"/>
  <c r="AM81" i="12"/>
  <c r="AE81" i="12"/>
  <c r="AB81" i="12"/>
  <c r="Y81" i="12"/>
  <c r="V81" i="12"/>
  <c r="P81" i="12"/>
  <c r="M81" i="12"/>
  <c r="J81" i="12"/>
  <c r="AL80" i="12"/>
  <c r="AI80" i="12"/>
  <c r="AF80" i="12"/>
  <c r="AC80" i="12"/>
  <c r="Z80" i="12"/>
  <c r="W80" i="12"/>
  <c r="T80" i="12"/>
  <c r="Q80" i="12"/>
  <c r="N80" i="12"/>
  <c r="K80" i="12"/>
  <c r="H80" i="12"/>
  <c r="E80" i="12"/>
  <c r="AE78" i="12"/>
  <c r="Y78" i="12"/>
  <c r="V78" i="12"/>
  <c r="P78" i="12"/>
  <c r="M78" i="12"/>
  <c r="J78" i="12"/>
  <c r="F78" i="12"/>
  <c r="AL77" i="12"/>
  <c r="AI77" i="12"/>
  <c r="AF77" i="12"/>
  <c r="AC77" i="12"/>
  <c r="Z77" i="12"/>
  <c r="W77" i="12"/>
  <c r="T77" i="12"/>
  <c r="Q77" i="12"/>
  <c r="N77" i="12"/>
  <c r="K77" i="12"/>
  <c r="H77" i="12"/>
  <c r="E77" i="12"/>
  <c r="T76" i="12"/>
  <c r="Q76" i="12"/>
  <c r="N76" i="12"/>
  <c r="E76" i="12"/>
  <c r="AM75" i="12"/>
  <c r="AB75" i="12"/>
  <c r="Y75" i="12"/>
  <c r="U75" i="12"/>
  <c r="S75" i="12"/>
  <c r="R75" i="12"/>
  <c r="P75" i="12"/>
  <c r="O75" i="12"/>
  <c r="M75" i="12"/>
  <c r="L75" i="12"/>
  <c r="K76" i="12" s="1"/>
  <c r="J75" i="12"/>
  <c r="F75" i="12"/>
  <c r="D75" i="12"/>
  <c r="AL74" i="12"/>
  <c r="AI74" i="12"/>
  <c r="AF74" i="12"/>
  <c r="AC74" i="12"/>
  <c r="Z74" i="12"/>
  <c r="W74" i="12"/>
  <c r="T74" i="12"/>
  <c r="Q74" i="12"/>
  <c r="N74" i="12"/>
  <c r="K74" i="12"/>
  <c r="H74" i="12"/>
  <c r="E74" i="12"/>
  <c r="AE72" i="12"/>
  <c r="AB72" i="12"/>
  <c r="Y72" i="12"/>
  <c r="V72" i="12"/>
  <c r="S72" i="12"/>
  <c r="P72" i="12"/>
  <c r="M72" i="12"/>
  <c r="J72" i="12"/>
  <c r="I72" i="12"/>
  <c r="F72" i="12"/>
  <c r="AL71" i="12"/>
  <c r="AI71" i="12"/>
  <c r="AF71" i="12"/>
  <c r="AC71" i="12"/>
  <c r="Z71" i="12"/>
  <c r="W71" i="12"/>
  <c r="Q71" i="12"/>
  <c r="N71" i="12"/>
  <c r="K71" i="12"/>
  <c r="H71" i="12"/>
  <c r="E71" i="12"/>
  <c r="AM69" i="12"/>
  <c r="AJ69" i="12"/>
  <c r="AE69" i="12"/>
  <c r="AB69" i="12"/>
  <c r="Y69" i="12"/>
  <c r="V69" i="12"/>
  <c r="S69" i="12"/>
  <c r="P69" i="12"/>
  <c r="M69" i="12"/>
  <c r="J69" i="12"/>
  <c r="F69" i="12"/>
  <c r="AL68" i="12"/>
  <c r="AI68" i="12"/>
  <c r="AF68" i="12"/>
  <c r="AC68" i="12"/>
  <c r="Z68" i="12"/>
  <c r="W68" i="12"/>
  <c r="T68" i="12"/>
  <c r="Q68" i="12"/>
  <c r="N68" i="12"/>
  <c r="K68" i="12"/>
  <c r="H68" i="12"/>
  <c r="E68" i="12"/>
  <c r="E67" i="12"/>
  <c r="AM66" i="12"/>
  <c r="AJ66" i="12"/>
  <c r="AD66" i="12"/>
  <c r="F66" i="12"/>
  <c r="D66" i="12"/>
  <c r="H67" i="12" s="1"/>
  <c r="I66" i="12" s="1"/>
  <c r="AL65" i="12"/>
  <c r="AI65" i="12"/>
  <c r="AF65" i="12"/>
  <c r="AC65" i="12"/>
  <c r="Z65" i="12"/>
  <c r="W65" i="12"/>
  <c r="T65" i="12"/>
  <c r="Q65" i="12"/>
  <c r="N65" i="12"/>
  <c r="K65" i="12"/>
  <c r="H65" i="12"/>
  <c r="E65" i="12"/>
  <c r="E64" i="12"/>
  <c r="AM63" i="12"/>
  <c r="AJ63" i="12"/>
  <c r="AE63" i="12"/>
  <c r="AB63" i="12"/>
  <c r="Y63" i="12"/>
  <c r="V63" i="12"/>
  <c r="S63" i="12"/>
  <c r="P63" i="12"/>
  <c r="M63" i="12"/>
  <c r="J63" i="12"/>
  <c r="F63" i="12"/>
  <c r="D63" i="12"/>
  <c r="AL62" i="12"/>
  <c r="AI62" i="12"/>
  <c r="AF62" i="12"/>
  <c r="AC62" i="12"/>
  <c r="Z62" i="12"/>
  <c r="W62" i="12"/>
  <c r="T62" i="12"/>
  <c r="Q62" i="12"/>
  <c r="N62" i="12"/>
  <c r="K62" i="12"/>
  <c r="H62" i="12"/>
  <c r="E62" i="12"/>
  <c r="T61" i="12"/>
  <c r="E61" i="12"/>
  <c r="AM60" i="12"/>
  <c r="AJ60" i="12"/>
  <c r="F60" i="12"/>
  <c r="AL59" i="12"/>
  <c r="AI59" i="12"/>
  <c r="AF59" i="12"/>
  <c r="AC59" i="12"/>
  <c r="Z59" i="12"/>
  <c r="W59" i="12"/>
  <c r="T59" i="12"/>
  <c r="Q59" i="12"/>
  <c r="N59" i="12"/>
  <c r="K59" i="12"/>
  <c r="H59" i="12"/>
  <c r="E59" i="12"/>
  <c r="E58" i="12"/>
  <c r="AM57" i="12"/>
  <c r="AE57" i="12"/>
  <c r="Y57" i="12"/>
  <c r="V57" i="12"/>
  <c r="P57" i="12"/>
  <c r="L57" i="12"/>
  <c r="M57" i="12" s="1"/>
  <c r="J57" i="12"/>
  <c r="F57" i="12"/>
  <c r="AL56" i="12"/>
  <c r="AI56" i="12"/>
  <c r="AF56" i="12"/>
  <c r="AC56" i="12"/>
  <c r="Z56" i="12"/>
  <c r="W56" i="12"/>
  <c r="T56" i="12"/>
  <c r="Q56" i="12"/>
  <c r="N56" i="12"/>
  <c r="K56" i="12"/>
  <c r="H56" i="12"/>
  <c r="E56" i="12"/>
  <c r="AM54" i="12"/>
  <c r="AJ54" i="12"/>
  <c r="AE54" i="12"/>
  <c r="Y54" i="12"/>
  <c r="V54" i="12"/>
  <c r="P54" i="12"/>
  <c r="M54" i="12"/>
  <c r="J54" i="12"/>
  <c r="I54" i="12"/>
  <c r="F54" i="12"/>
  <c r="AL53" i="12"/>
  <c r="AI53" i="12"/>
  <c r="AF53" i="12"/>
  <c r="AC53" i="12"/>
  <c r="Z53" i="12"/>
  <c r="W53" i="12"/>
  <c r="T53" i="12"/>
  <c r="Q53" i="12"/>
  <c r="N53" i="12"/>
  <c r="K53" i="12"/>
  <c r="H53" i="12"/>
  <c r="E53" i="12"/>
  <c r="AE51" i="12"/>
  <c r="Y51" i="12"/>
  <c r="V51" i="12"/>
  <c r="S51" i="12"/>
  <c r="P51" i="12"/>
  <c r="M51" i="12"/>
  <c r="L51" i="12"/>
  <c r="I51" i="12"/>
  <c r="J51" i="12" s="1"/>
  <c r="F51" i="12"/>
  <c r="AL50" i="12"/>
  <c r="AI50" i="12"/>
  <c r="AF50" i="12"/>
  <c r="AC50" i="12"/>
  <c r="Z50" i="12"/>
  <c r="W50" i="12"/>
  <c r="Q50" i="12"/>
  <c r="N50" i="12"/>
  <c r="K50" i="12"/>
  <c r="H50" i="12"/>
  <c r="E50" i="12"/>
  <c r="AM48" i="12"/>
  <c r="AJ48" i="12"/>
  <c r="Y48" i="12"/>
  <c r="V48" i="12"/>
  <c r="P48" i="12"/>
  <c r="L48" i="12"/>
  <c r="M48" i="12" s="1"/>
  <c r="J48" i="12"/>
  <c r="I48" i="12"/>
  <c r="F48" i="12"/>
  <c r="AL47" i="12"/>
  <c r="AI47" i="12"/>
  <c r="AF47" i="12"/>
  <c r="AC47" i="12"/>
  <c r="Z47" i="12"/>
  <c r="W47" i="12"/>
  <c r="T47" i="12"/>
  <c r="Q47" i="12"/>
  <c r="N47" i="12"/>
  <c r="K47" i="12"/>
  <c r="H47" i="12"/>
  <c r="E47" i="12"/>
  <c r="L45" i="12"/>
  <c r="I45" i="12"/>
  <c r="F45" i="12"/>
  <c r="AL44" i="12"/>
  <c r="AI44" i="12"/>
  <c r="AF44" i="12"/>
  <c r="AC44" i="12"/>
  <c r="Z44" i="12"/>
  <c r="W44" i="12"/>
  <c r="Q44" i="12"/>
  <c r="N44" i="12"/>
  <c r="K44" i="12"/>
  <c r="H44" i="12"/>
  <c r="E44" i="12"/>
  <c r="AM42" i="12"/>
  <c r="AJ42" i="12"/>
  <c r="L42" i="12"/>
  <c r="I42" i="12"/>
  <c r="F42" i="12"/>
  <c r="AL41" i="12"/>
  <c r="AI41" i="12"/>
  <c r="AF41" i="12"/>
  <c r="AC41" i="12"/>
  <c r="Z41" i="12"/>
  <c r="W41" i="12"/>
  <c r="T41" i="12"/>
  <c r="Q41" i="12"/>
  <c r="N41" i="12"/>
  <c r="K41" i="12"/>
  <c r="H41" i="12"/>
  <c r="E41" i="12"/>
  <c r="T40" i="12"/>
  <c r="AM39" i="12"/>
  <c r="AJ39" i="12"/>
  <c r="AA39" i="12"/>
  <c r="L39" i="12"/>
  <c r="I39" i="12"/>
  <c r="F39" i="12"/>
  <c r="AL38" i="12"/>
  <c r="AI38" i="12"/>
  <c r="AF38" i="12"/>
  <c r="AC38" i="12"/>
  <c r="Z38" i="12"/>
  <c r="W38" i="12"/>
  <c r="T38" i="12"/>
  <c r="Q38" i="12"/>
  <c r="N38" i="12"/>
  <c r="K38" i="12"/>
  <c r="H38" i="12"/>
  <c r="E38" i="12"/>
  <c r="AM36" i="12"/>
  <c r="S36" i="12"/>
  <c r="P36" i="12"/>
  <c r="L36" i="12"/>
  <c r="J36" i="12" s="1"/>
  <c r="I36" i="12"/>
  <c r="AL35" i="12"/>
  <c r="AI35" i="12"/>
  <c r="AF35" i="12"/>
  <c r="AC35" i="12"/>
  <c r="Z35" i="12"/>
  <c r="W35" i="12"/>
  <c r="T35" i="12"/>
  <c r="Q35" i="12"/>
  <c r="N35" i="12"/>
  <c r="K35" i="12"/>
  <c r="H35" i="12"/>
  <c r="E35" i="12"/>
  <c r="E34" i="12"/>
  <c r="AJ33" i="12"/>
  <c r="AE33" i="12"/>
  <c r="Y33" i="12"/>
  <c r="V33" i="12"/>
  <c r="P33" i="12"/>
  <c r="M33" i="12"/>
  <c r="L33" i="12"/>
  <c r="J33" i="12"/>
  <c r="F33" i="12"/>
  <c r="AL32" i="12"/>
  <c r="AI32" i="12"/>
  <c r="AF32" i="12"/>
  <c r="AC32" i="12"/>
  <c r="Z32" i="12"/>
  <c r="W32" i="12"/>
  <c r="T32" i="12"/>
  <c r="Q32" i="12"/>
  <c r="N32" i="12"/>
  <c r="K32" i="12"/>
  <c r="H32" i="12"/>
  <c r="E32" i="12"/>
  <c r="K31" i="12"/>
  <c r="E31" i="12"/>
  <c r="AM30" i="12"/>
  <c r="AE30" i="12"/>
  <c r="V30" i="12"/>
  <c r="S30" i="12"/>
  <c r="L30" i="12"/>
  <c r="F30" i="12"/>
  <c r="AL29" i="12"/>
  <c r="AI29" i="12"/>
  <c r="AF29" i="12"/>
  <c r="AC29" i="12"/>
  <c r="Z29" i="12"/>
  <c r="W29" i="12"/>
  <c r="T29" i="12"/>
  <c r="Q29" i="12"/>
  <c r="N29" i="12"/>
  <c r="K29" i="12"/>
  <c r="H29" i="12"/>
  <c r="E29" i="12"/>
  <c r="H28" i="12"/>
  <c r="AB27" i="12"/>
  <c r="V27" i="12"/>
  <c r="P27" i="12"/>
  <c r="M27" i="12"/>
  <c r="I27" i="12"/>
  <c r="F27" i="12"/>
  <c r="AL26" i="12"/>
  <c r="AI26" i="12"/>
  <c r="AF26" i="12"/>
  <c r="AC26" i="12"/>
  <c r="Z26" i="12"/>
  <c r="W26" i="12"/>
  <c r="T26" i="12"/>
  <c r="Q26" i="12"/>
  <c r="N26" i="12"/>
  <c r="K26" i="12"/>
  <c r="H26" i="12"/>
  <c r="E26" i="12"/>
  <c r="E25" i="12"/>
  <c r="AE24" i="12"/>
  <c r="V24" i="12"/>
  <c r="P24" i="12"/>
  <c r="I24" i="12"/>
  <c r="F24" i="12"/>
  <c r="AL23" i="12"/>
  <c r="AI23" i="12"/>
  <c r="AF23" i="12"/>
  <c r="AC23" i="12"/>
  <c r="Z23" i="12"/>
  <c r="W23" i="12"/>
  <c r="T23" i="12"/>
  <c r="Q23" i="12"/>
  <c r="N23" i="12"/>
  <c r="K23" i="12"/>
  <c r="H23" i="12"/>
  <c r="E23" i="12"/>
  <c r="E22" i="12"/>
  <c r="P21" i="12"/>
  <c r="L21" i="12"/>
  <c r="F21" i="12"/>
  <c r="AL20" i="12"/>
  <c r="AI20" i="12"/>
  <c r="AF20" i="12"/>
  <c r="AC20" i="12"/>
  <c r="Z20" i="12"/>
  <c r="W20" i="12"/>
  <c r="T20" i="12"/>
  <c r="Q20" i="12"/>
  <c r="N20" i="12"/>
  <c r="K20" i="12"/>
  <c r="H20" i="12"/>
  <c r="E20" i="12"/>
  <c r="AE18" i="12"/>
  <c r="AB18" i="12"/>
  <c r="Y18" i="12"/>
  <c r="V18" i="12"/>
  <c r="S18" i="12"/>
  <c r="P18" i="12"/>
  <c r="M18" i="12"/>
  <c r="I18" i="12"/>
  <c r="J18" i="12" s="1"/>
  <c r="G18" i="12"/>
  <c r="F18" i="12"/>
  <c r="AL17" i="12"/>
  <c r="AI17" i="12"/>
  <c r="AF17" i="12"/>
  <c r="AC17" i="12"/>
  <c r="Z17" i="12"/>
  <c r="W17" i="12"/>
  <c r="T17" i="12"/>
  <c r="Q17" i="12"/>
  <c r="N17" i="12"/>
  <c r="K17" i="12"/>
  <c r="H17" i="12"/>
  <c r="E17" i="12"/>
  <c r="Q16" i="12"/>
  <c r="N16" i="12"/>
  <c r="H16" i="12"/>
  <c r="E16" i="12"/>
  <c r="R15" i="12"/>
  <c r="P15" i="12"/>
  <c r="O15" i="12"/>
  <c r="M15" i="12"/>
  <c r="I15" i="12"/>
  <c r="G15" i="12"/>
  <c r="F15" i="12"/>
  <c r="D15" i="12"/>
  <c r="AI14" i="12"/>
  <c r="AF14" i="12"/>
  <c r="AC14" i="12"/>
  <c r="Z14" i="12"/>
  <c r="W14" i="12"/>
  <c r="Q14" i="12"/>
  <c r="N14" i="12"/>
  <c r="K14" i="12"/>
  <c r="H14" i="12"/>
  <c r="E14" i="12"/>
  <c r="T13" i="12"/>
  <c r="Q13" i="12"/>
  <c r="N13" i="12"/>
  <c r="H13" i="12"/>
  <c r="E13" i="12"/>
  <c r="AA12" i="12"/>
  <c r="U12" i="12"/>
  <c r="R12" i="12"/>
  <c r="P12" i="12"/>
  <c r="O12" i="12"/>
  <c r="M12" i="12"/>
  <c r="I12" i="12"/>
  <c r="G12" i="12"/>
  <c r="AL11" i="12"/>
  <c r="AI11" i="12"/>
  <c r="AF11" i="12"/>
  <c r="AC11" i="12"/>
  <c r="Z11" i="12"/>
  <c r="W11" i="12"/>
  <c r="T11" i="12"/>
  <c r="Q11" i="12"/>
  <c r="N11" i="12"/>
  <c r="K11" i="12"/>
  <c r="H11" i="12"/>
  <c r="E11" i="12"/>
  <c r="AE81" i="11"/>
  <c r="AE78" i="11"/>
  <c r="AE72" i="11"/>
  <c r="AE69" i="11"/>
  <c r="AE63" i="11"/>
  <c r="AE57" i="11"/>
  <c r="AE54" i="11"/>
  <c r="AE51" i="11"/>
  <c r="AE33" i="11"/>
  <c r="AE30" i="11"/>
  <c r="AE24" i="11"/>
  <c r="AE18" i="11"/>
  <c r="E85" i="11"/>
  <c r="AM84" i="11"/>
  <c r="AK84" i="11"/>
  <c r="AJ84" i="11"/>
  <c r="V84" i="11"/>
  <c r="F84" i="11"/>
  <c r="D84" i="11"/>
  <c r="AL83" i="11"/>
  <c r="AI83" i="11"/>
  <c r="AF83" i="11"/>
  <c r="AC83" i="11"/>
  <c r="Z83" i="11"/>
  <c r="W83" i="11"/>
  <c r="T83" i="11"/>
  <c r="Q83" i="11"/>
  <c r="N83" i="11"/>
  <c r="K83" i="11"/>
  <c r="H83" i="11"/>
  <c r="E83" i="11"/>
  <c r="AM81" i="11"/>
  <c r="AB81" i="11"/>
  <c r="Y81" i="11"/>
  <c r="V81" i="11"/>
  <c r="P81" i="11"/>
  <c r="M81" i="11"/>
  <c r="J81" i="11"/>
  <c r="AL80" i="11"/>
  <c r="AI80" i="11"/>
  <c r="AF80" i="11"/>
  <c r="AC80" i="11"/>
  <c r="Z80" i="11"/>
  <c r="W80" i="11"/>
  <c r="T80" i="11"/>
  <c r="Q80" i="11"/>
  <c r="N80" i="11"/>
  <c r="K80" i="11"/>
  <c r="H80" i="11"/>
  <c r="E80" i="11"/>
  <c r="AI79" i="11"/>
  <c r="Y78" i="11"/>
  <c r="V78" i="11"/>
  <c r="P78" i="11"/>
  <c r="M78" i="11"/>
  <c r="J78" i="11"/>
  <c r="F78" i="11"/>
  <c r="AL77" i="11"/>
  <c r="AI77" i="11"/>
  <c r="AF77" i="11"/>
  <c r="AC77" i="11"/>
  <c r="Z77" i="11"/>
  <c r="W77" i="11"/>
  <c r="T77" i="11"/>
  <c r="Q77" i="11"/>
  <c r="N77" i="11"/>
  <c r="K77" i="11"/>
  <c r="H77" i="11"/>
  <c r="E77" i="11"/>
  <c r="Q76" i="11"/>
  <c r="N76" i="11"/>
  <c r="E76" i="11"/>
  <c r="AM75" i="11"/>
  <c r="AB75" i="11"/>
  <c r="Y75" i="11"/>
  <c r="U75" i="11"/>
  <c r="T76" i="11" s="1"/>
  <c r="S75" i="11"/>
  <c r="R75" i="11"/>
  <c r="P75" i="11"/>
  <c r="O75" i="11"/>
  <c r="M75" i="11"/>
  <c r="L75" i="11"/>
  <c r="K76" i="11" s="1"/>
  <c r="J75" i="11"/>
  <c r="F75" i="11"/>
  <c r="D75" i="11"/>
  <c r="AL74" i="11"/>
  <c r="AI74" i="11"/>
  <c r="AF74" i="11"/>
  <c r="AC74" i="11"/>
  <c r="Z74" i="11"/>
  <c r="W74" i="11"/>
  <c r="T74" i="11"/>
  <c r="Q74" i="11"/>
  <c r="N74" i="11"/>
  <c r="K74" i="11"/>
  <c r="H74" i="11"/>
  <c r="E74" i="11"/>
  <c r="AB72" i="11"/>
  <c r="Y72" i="11"/>
  <c r="V72" i="11"/>
  <c r="S72" i="11"/>
  <c r="P72" i="11"/>
  <c r="M72" i="11"/>
  <c r="I72" i="11"/>
  <c r="J72" i="11" s="1"/>
  <c r="F72" i="11"/>
  <c r="AL71" i="11"/>
  <c r="AI71" i="11"/>
  <c r="AF71" i="11"/>
  <c r="AC71" i="11"/>
  <c r="Z71" i="11"/>
  <c r="W71" i="11"/>
  <c r="Q71" i="11"/>
  <c r="N71" i="11"/>
  <c r="K71" i="11"/>
  <c r="H71" i="11"/>
  <c r="E71" i="11"/>
  <c r="AM69" i="11"/>
  <c r="AJ69" i="11"/>
  <c r="AB69" i="11"/>
  <c r="Y69" i="11"/>
  <c r="V69" i="11"/>
  <c r="S69" i="11"/>
  <c r="P69" i="11"/>
  <c r="M69" i="11"/>
  <c r="J69" i="11"/>
  <c r="F69" i="11"/>
  <c r="AL68" i="11"/>
  <c r="AI68" i="11"/>
  <c r="AF68" i="11"/>
  <c r="AC68" i="11"/>
  <c r="Z68" i="11"/>
  <c r="W68" i="11"/>
  <c r="T68" i="11"/>
  <c r="Q68" i="11"/>
  <c r="N68" i="11"/>
  <c r="K68" i="11"/>
  <c r="H68" i="11"/>
  <c r="E68" i="11"/>
  <c r="H67" i="11"/>
  <c r="E67" i="11"/>
  <c r="AM66" i="11"/>
  <c r="AJ66" i="11"/>
  <c r="AD66" i="11"/>
  <c r="I66" i="11"/>
  <c r="F66" i="11"/>
  <c r="D66" i="11"/>
  <c r="AL65" i="11"/>
  <c r="AI65" i="11"/>
  <c r="AF65" i="11"/>
  <c r="AC65" i="11"/>
  <c r="Z65" i="11"/>
  <c r="W65" i="11"/>
  <c r="T65" i="11"/>
  <c r="Q65" i="11"/>
  <c r="N65" i="11"/>
  <c r="K65" i="11"/>
  <c r="H65" i="11"/>
  <c r="E65" i="11"/>
  <c r="E64" i="11"/>
  <c r="AM63" i="11"/>
  <c r="AJ63" i="11"/>
  <c r="AB63" i="11"/>
  <c r="Y63" i="11"/>
  <c r="V63" i="11"/>
  <c r="S63" i="11"/>
  <c r="P63" i="11"/>
  <c r="M63" i="11"/>
  <c r="J63" i="11"/>
  <c r="F63" i="11"/>
  <c r="D63" i="11"/>
  <c r="AL62" i="11"/>
  <c r="AI62" i="11"/>
  <c r="AF62" i="11"/>
  <c r="AC62" i="11"/>
  <c r="Z62" i="11"/>
  <c r="W62" i="11"/>
  <c r="T62" i="11"/>
  <c r="Q62" i="11"/>
  <c r="N62" i="11"/>
  <c r="K62" i="11"/>
  <c r="H62" i="11"/>
  <c r="E62" i="11"/>
  <c r="T61" i="11"/>
  <c r="E61" i="11"/>
  <c r="AM60" i="11"/>
  <c r="AJ60" i="11"/>
  <c r="F60" i="11"/>
  <c r="AL59" i="11"/>
  <c r="AI59" i="11"/>
  <c r="AF59" i="11"/>
  <c r="AC59" i="11"/>
  <c r="Z59" i="11"/>
  <c r="W59" i="11"/>
  <c r="T59" i="11"/>
  <c r="Q59" i="11"/>
  <c r="N59" i="11"/>
  <c r="K59" i="11"/>
  <c r="H59" i="11"/>
  <c r="E59" i="11"/>
  <c r="E58" i="11"/>
  <c r="AM57" i="11"/>
  <c r="AJ57" i="11"/>
  <c r="Y57" i="11"/>
  <c r="V57" i="11"/>
  <c r="P57" i="11"/>
  <c r="L57" i="11"/>
  <c r="M57" i="11" s="1"/>
  <c r="J57" i="11"/>
  <c r="F57" i="11"/>
  <c r="AL56" i="11"/>
  <c r="AI56" i="11"/>
  <c r="AF56" i="11"/>
  <c r="AC56" i="11"/>
  <c r="Z56" i="11"/>
  <c r="W56" i="11"/>
  <c r="T56" i="11"/>
  <c r="Q56" i="11"/>
  <c r="N56" i="11"/>
  <c r="K56" i="11"/>
  <c r="H56" i="11"/>
  <c r="E56" i="11"/>
  <c r="AM54" i="11"/>
  <c r="AJ54" i="11"/>
  <c r="Y54" i="11"/>
  <c r="V54" i="11"/>
  <c r="P54" i="11"/>
  <c r="M54" i="11"/>
  <c r="J54" i="11"/>
  <c r="I54" i="11"/>
  <c r="F54" i="11"/>
  <c r="AL53" i="11"/>
  <c r="AI53" i="11"/>
  <c r="AF53" i="11"/>
  <c r="AC53" i="11"/>
  <c r="Z53" i="11"/>
  <c r="W53" i="11"/>
  <c r="T53" i="11"/>
  <c r="Q53" i="11"/>
  <c r="N53" i="11"/>
  <c r="K53" i="11"/>
  <c r="H53" i="11"/>
  <c r="E53" i="11"/>
  <c r="Y51" i="11"/>
  <c r="V51" i="11"/>
  <c r="S51" i="11"/>
  <c r="P51" i="11"/>
  <c r="L51" i="11"/>
  <c r="J51" i="11" s="1"/>
  <c r="I51" i="11"/>
  <c r="F51" i="11"/>
  <c r="AL50" i="11"/>
  <c r="AI50" i="11"/>
  <c r="AF50" i="11"/>
  <c r="AC50" i="11"/>
  <c r="Z50" i="11"/>
  <c r="W50" i="11"/>
  <c r="Q50" i="11"/>
  <c r="N50" i="11"/>
  <c r="K50" i="11"/>
  <c r="H50" i="11"/>
  <c r="E50" i="11"/>
  <c r="AM48" i="11"/>
  <c r="AJ48" i="11"/>
  <c r="Y48" i="11"/>
  <c r="V48" i="11"/>
  <c r="P48" i="11"/>
  <c r="M48" i="11"/>
  <c r="L48" i="11"/>
  <c r="J48" i="11" s="1"/>
  <c r="I48" i="11"/>
  <c r="F48" i="11"/>
  <c r="AL47" i="11"/>
  <c r="AI47" i="11"/>
  <c r="AF47" i="11"/>
  <c r="AC47" i="11"/>
  <c r="Z47" i="11"/>
  <c r="W47" i="11"/>
  <c r="T47" i="11"/>
  <c r="Q47" i="11"/>
  <c r="N47" i="11"/>
  <c r="K47" i="11"/>
  <c r="H47" i="11"/>
  <c r="E47" i="11"/>
  <c r="L45" i="11"/>
  <c r="I45" i="11"/>
  <c r="F45" i="11"/>
  <c r="AL44" i="11"/>
  <c r="AI44" i="11"/>
  <c r="AF44" i="11"/>
  <c r="AC44" i="11"/>
  <c r="Z44" i="11"/>
  <c r="W44" i="11"/>
  <c r="Q44" i="11"/>
  <c r="N44" i="11"/>
  <c r="K44" i="11"/>
  <c r="H44" i="11"/>
  <c r="E44" i="11"/>
  <c r="AM42" i="11"/>
  <c r="AJ42" i="11"/>
  <c r="L42" i="11"/>
  <c r="I42" i="11"/>
  <c r="F42" i="11"/>
  <c r="AL41" i="11"/>
  <c r="AI41" i="11"/>
  <c r="AF41" i="11"/>
  <c r="AC41" i="11"/>
  <c r="Z41" i="11"/>
  <c r="W41" i="11"/>
  <c r="T41" i="11"/>
  <c r="Q41" i="11"/>
  <c r="N41" i="11"/>
  <c r="K41" i="11"/>
  <c r="H41" i="11"/>
  <c r="E41" i="11"/>
  <c r="T40" i="11"/>
  <c r="AM39" i="11"/>
  <c r="AJ39" i="11"/>
  <c r="AA39" i="11"/>
  <c r="L39" i="11"/>
  <c r="I39" i="11"/>
  <c r="F39" i="11"/>
  <c r="AL38" i="11"/>
  <c r="AI38" i="11"/>
  <c r="AF38" i="11"/>
  <c r="AC38" i="11"/>
  <c r="Z38" i="11"/>
  <c r="W38" i="11"/>
  <c r="T38" i="11"/>
  <c r="Q38" i="11"/>
  <c r="N38" i="11"/>
  <c r="K38" i="11"/>
  <c r="H38" i="11"/>
  <c r="E38" i="11"/>
  <c r="AM36" i="11"/>
  <c r="S36" i="11"/>
  <c r="P36" i="11"/>
  <c r="L36" i="11"/>
  <c r="I36" i="11"/>
  <c r="J36" i="11" s="1"/>
  <c r="AL35" i="11"/>
  <c r="AI35" i="11"/>
  <c r="AF35" i="11"/>
  <c r="AC35" i="11"/>
  <c r="Z35" i="11"/>
  <c r="W35" i="11"/>
  <c r="T35" i="11"/>
  <c r="Q35" i="11"/>
  <c r="N35" i="11"/>
  <c r="K35" i="11"/>
  <c r="H35" i="11"/>
  <c r="E35" i="11"/>
  <c r="E34" i="11"/>
  <c r="AJ33" i="11"/>
  <c r="Y33" i="11"/>
  <c r="V33" i="11"/>
  <c r="P33" i="11"/>
  <c r="L33" i="11"/>
  <c r="M33" i="11" s="1"/>
  <c r="J33" i="11"/>
  <c r="F33" i="11"/>
  <c r="AL32" i="11"/>
  <c r="AI32" i="11"/>
  <c r="AF32" i="11"/>
  <c r="AC32" i="11"/>
  <c r="Z32" i="11"/>
  <c r="W32" i="11"/>
  <c r="T32" i="11"/>
  <c r="Q32" i="11"/>
  <c r="N32" i="11"/>
  <c r="K32" i="11"/>
  <c r="H32" i="11"/>
  <c r="E32" i="11"/>
  <c r="K31" i="11"/>
  <c r="E31" i="11"/>
  <c r="AM30" i="11"/>
  <c r="V30" i="11"/>
  <c r="S30" i="11"/>
  <c r="L30" i="11"/>
  <c r="F30" i="11"/>
  <c r="AL29" i="11"/>
  <c r="AI29" i="11"/>
  <c r="AF29" i="11"/>
  <c r="AC29" i="11"/>
  <c r="Z29" i="11"/>
  <c r="W29" i="11"/>
  <c r="T29" i="11"/>
  <c r="Q29" i="11"/>
  <c r="N29" i="11"/>
  <c r="K29" i="11"/>
  <c r="H29" i="11"/>
  <c r="E29" i="11"/>
  <c r="H28" i="11"/>
  <c r="AJ27" i="11"/>
  <c r="AB27" i="11"/>
  <c r="V27" i="11"/>
  <c r="P27" i="11"/>
  <c r="M27" i="11"/>
  <c r="I27" i="11"/>
  <c r="F27" i="11"/>
  <c r="AL26" i="11"/>
  <c r="AI26" i="11"/>
  <c r="AF26" i="11"/>
  <c r="AC26" i="11"/>
  <c r="Z26" i="11"/>
  <c r="W26" i="11"/>
  <c r="T26" i="11"/>
  <c r="Q26" i="11"/>
  <c r="N26" i="11"/>
  <c r="K26" i="11"/>
  <c r="H26" i="11"/>
  <c r="E26" i="11"/>
  <c r="E25" i="11"/>
  <c r="V24" i="11"/>
  <c r="P24" i="11"/>
  <c r="I24" i="11"/>
  <c r="F24" i="11"/>
  <c r="AL23" i="11"/>
  <c r="AI23" i="11"/>
  <c r="AF23" i="11"/>
  <c r="AC23" i="11"/>
  <c r="Z23" i="11"/>
  <c r="W23" i="11"/>
  <c r="T23" i="11"/>
  <c r="Q23" i="11"/>
  <c r="N23" i="11"/>
  <c r="K23" i="11"/>
  <c r="H23" i="11"/>
  <c r="E23" i="11"/>
  <c r="E22" i="11"/>
  <c r="P21" i="11"/>
  <c r="L21" i="11"/>
  <c r="F21" i="11"/>
  <c r="AL20" i="11"/>
  <c r="AI20" i="11"/>
  <c r="AF20" i="11"/>
  <c r="AC20" i="11"/>
  <c r="Z20" i="11"/>
  <c r="W20" i="11"/>
  <c r="T20" i="11"/>
  <c r="Q20" i="11"/>
  <c r="N20" i="11"/>
  <c r="K20" i="11"/>
  <c r="H20" i="11"/>
  <c r="E20" i="11"/>
  <c r="AB18" i="11"/>
  <c r="Y18" i="11"/>
  <c r="V18" i="11"/>
  <c r="S18" i="11"/>
  <c r="P18" i="11"/>
  <c r="M18" i="11"/>
  <c r="J18" i="11"/>
  <c r="I18" i="11"/>
  <c r="G18" i="11"/>
  <c r="F18" i="11"/>
  <c r="AL17" i="11"/>
  <c r="AI17" i="11"/>
  <c r="AF17" i="11"/>
  <c r="AC17" i="11"/>
  <c r="Z17" i="11"/>
  <c r="W17" i="11"/>
  <c r="T17" i="11"/>
  <c r="Q17" i="11"/>
  <c r="N17" i="11"/>
  <c r="K17" i="11"/>
  <c r="H17" i="11"/>
  <c r="E17" i="11"/>
  <c r="Q16" i="11"/>
  <c r="N16" i="11"/>
  <c r="H16" i="11"/>
  <c r="E16" i="11"/>
  <c r="R15" i="11"/>
  <c r="P15" i="11"/>
  <c r="O15" i="11"/>
  <c r="M15" i="11"/>
  <c r="I15" i="11"/>
  <c r="G15" i="11"/>
  <c r="F15" i="11"/>
  <c r="D15" i="11"/>
  <c r="AI14" i="11"/>
  <c r="AF14" i="11"/>
  <c r="AC14" i="11"/>
  <c r="Z14" i="11"/>
  <c r="W14" i="11"/>
  <c r="Q14" i="11"/>
  <c r="N14" i="11"/>
  <c r="K14" i="11"/>
  <c r="H14" i="11"/>
  <c r="E14" i="11"/>
  <c r="Q13" i="11"/>
  <c r="N13" i="11"/>
  <c r="H13" i="11"/>
  <c r="E13" i="11"/>
  <c r="AA12" i="11"/>
  <c r="U12" i="11"/>
  <c r="T13" i="11" s="1"/>
  <c r="R12" i="11"/>
  <c r="P12" i="11"/>
  <c r="O12" i="11"/>
  <c r="M12" i="11"/>
  <c r="I12" i="11"/>
  <c r="G12" i="11"/>
  <c r="AL11" i="11"/>
  <c r="AI11" i="11"/>
  <c r="AF11" i="11"/>
  <c r="AC11" i="11"/>
  <c r="Z11" i="11"/>
  <c r="W11" i="11"/>
  <c r="T11" i="11"/>
  <c r="Q11" i="11"/>
  <c r="N11" i="11"/>
  <c r="K11" i="11"/>
  <c r="H11" i="11"/>
  <c r="E11" i="11"/>
  <c r="AB81" i="10"/>
  <c r="AB75" i="10"/>
  <c r="AB72" i="10"/>
  <c r="AB69" i="10"/>
  <c r="AB63" i="10"/>
  <c r="AB27" i="10"/>
  <c r="AB18" i="10"/>
  <c r="E85" i="10"/>
  <c r="AM84" i="10"/>
  <c r="AK84" i="10"/>
  <c r="AJ84" i="10"/>
  <c r="V84" i="10"/>
  <c r="F84" i="10"/>
  <c r="D84" i="10"/>
  <c r="AL83" i="10"/>
  <c r="AI83" i="10"/>
  <c r="AF83" i="10"/>
  <c r="AC83" i="10"/>
  <c r="Z83" i="10"/>
  <c r="W83" i="10"/>
  <c r="T83" i="10"/>
  <c r="Q83" i="10"/>
  <c r="N83" i="10"/>
  <c r="K83" i="10"/>
  <c r="H83" i="10"/>
  <c r="E83" i="10"/>
  <c r="AM81" i="10"/>
  <c r="Y81" i="10"/>
  <c r="V81" i="10"/>
  <c r="P81" i="10"/>
  <c r="M81" i="10"/>
  <c r="J81" i="10"/>
  <c r="AL80" i="10"/>
  <c r="AI80" i="10"/>
  <c r="AF80" i="10"/>
  <c r="AC80" i="10"/>
  <c r="Z80" i="10"/>
  <c r="W80" i="10"/>
  <c r="T80" i="10"/>
  <c r="Q80" i="10"/>
  <c r="N80" i="10"/>
  <c r="K80" i="10"/>
  <c r="H80" i="10"/>
  <c r="E80" i="10"/>
  <c r="AI79" i="10"/>
  <c r="AG78" i="10"/>
  <c r="Y78" i="10"/>
  <c r="V78" i="10"/>
  <c r="P78" i="10"/>
  <c r="M78" i="10"/>
  <c r="J78" i="10"/>
  <c r="F78" i="10"/>
  <c r="AL77" i="10"/>
  <c r="AI77" i="10"/>
  <c r="AF77" i="10"/>
  <c r="AC77" i="10"/>
  <c r="Z77" i="10"/>
  <c r="W77" i="10"/>
  <c r="T77" i="10"/>
  <c r="Q77" i="10"/>
  <c r="N77" i="10"/>
  <c r="K77" i="10"/>
  <c r="H77" i="10"/>
  <c r="E77" i="10"/>
  <c r="Q76" i="10"/>
  <c r="N76" i="10"/>
  <c r="K76" i="10"/>
  <c r="E76" i="10"/>
  <c r="AM75" i="10"/>
  <c r="Y75" i="10"/>
  <c r="U75" i="10"/>
  <c r="T76" i="10" s="1"/>
  <c r="S75" i="10"/>
  <c r="R75" i="10"/>
  <c r="P75" i="10"/>
  <c r="O75" i="10"/>
  <c r="M75" i="10"/>
  <c r="L75" i="10"/>
  <c r="J75" i="10"/>
  <c r="F75" i="10"/>
  <c r="D75" i="10"/>
  <c r="AL74" i="10"/>
  <c r="AI74" i="10"/>
  <c r="AF74" i="10"/>
  <c r="AC74" i="10"/>
  <c r="Z74" i="10"/>
  <c r="W74" i="10"/>
  <c r="T74" i="10"/>
  <c r="Q74" i="10"/>
  <c r="N74" i="10"/>
  <c r="K74" i="10"/>
  <c r="H74" i="10"/>
  <c r="E74" i="10"/>
  <c r="Y72" i="10"/>
  <c r="V72" i="10"/>
  <c r="S72" i="10"/>
  <c r="P72" i="10"/>
  <c r="M72" i="10"/>
  <c r="I72" i="10"/>
  <c r="J72" i="10" s="1"/>
  <c r="F72" i="10"/>
  <c r="AL71" i="10"/>
  <c r="AI71" i="10"/>
  <c r="AF71" i="10"/>
  <c r="AC71" i="10"/>
  <c r="Z71" i="10"/>
  <c r="W71" i="10"/>
  <c r="Q71" i="10"/>
  <c r="N71" i="10"/>
  <c r="K71" i="10"/>
  <c r="H71" i="10"/>
  <c r="E71" i="10"/>
  <c r="AM69" i="10"/>
  <c r="AJ69" i="10"/>
  <c r="AG69" i="10"/>
  <c r="Y69" i="10"/>
  <c r="V69" i="10"/>
  <c r="S69" i="10"/>
  <c r="P69" i="10"/>
  <c r="M69" i="10"/>
  <c r="J69" i="10"/>
  <c r="F69" i="10"/>
  <c r="AL68" i="10"/>
  <c r="AI68" i="10"/>
  <c r="AF68" i="10"/>
  <c r="AC68" i="10"/>
  <c r="Z68" i="10"/>
  <c r="W68" i="10"/>
  <c r="T68" i="10"/>
  <c r="Q68" i="10"/>
  <c r="N68" i="10"/>
  <c r="K68" i="10"/>
  <c r="H68" i="10"/>
  <c r="E68" i="10"/>
  <c r="E67" i="10"/>
  <c r="AM66" i="10"/>
  <c r="AJ66" i="10"/>
  <c r="AD66" i="10"/>
  <c r="F66" i="10"/>
  <c r="D66" i="10"/>
  <c r="H67" i="10" s="1"/>
  <c r="I66" i="10" s="1"/>
  <c r="AL65" i="10"/>
  <c r="AI65" i="10"/>
  <c r="AF65" i="10"/>
  <c r="AC65" i="10"/>
  <c r="Z65" i="10"/>
  <c r="W65" i="10"/>
  <c r="T65" i="10"/>
  <c r="Q65" i="10"/>
  <c r="N65" i="10"/>
  <c r="K65" i="10"/>
  <c r="H65" i="10"/>
  <c r="E65" i="10"/>
  <c r="E64" i="10"/>
  <c r="AM63" i="10"/>
  <c r="AJ63" i="10"/>
  <c r="Y63" i="10"/>
  <c r="V63" i="10"/>
  <c r="S63" i="10"/>
  <c r="P63" i="10"/>
  <c r="M63" i="10"/>
  <c r="J63" i="10"/>
  <c r="F63" i="10"/>
  <c r="D63" i="10"/>
  <c r="AL62" i="10"/>
  <c r="AI62" i="10"/>
  <c r="AF62" i="10"/>
  <c r="AC62" i="10"/>
  <c r="Z62" i="10"/>
  <c r="W62" i="10"/>
  <c r="T62" i="10"/>
  <c r="Q62" i="10"/>
  <c r="N62" i="10"/>
  <c r="K62" i="10"/>
  <c r="H62" i="10"/>
  <c r="E62" i="10"/>
  <c r="T61" i="10"/>
  <c r="E61" i="10"/>
  <c r="AM60" i="10"/>
  <c r="AJ60" i="10"/>
  <c r="F60" i="10"/>
  <c r="AL59" i="10"/>
  <c r="AI59" i="10"/>
  <c r="AF59" i="10"/>
  <c r="AC59" i="10"/>
  <c r="Z59" i="10"/>
  <c r="W59" i="10"/>
  <c r="T59" i="10"/>
  <c r="Q59" i="10"/>
  <c r="N59" i="10"/>
  <c r="K59" i="10"/>
  <c r="H59" i="10"/>
  <c r="E59" i="10"/>
  <c r="E58" i="10"/>
  <c r="AM57" i="10"/>
  <c r="AJ57" i="10"/>
  <c r="Y57" i="10"/>
  <c r="V57" i="10"/>
  <c r="P57" i="10"/>
  <c r="L57" i="10"/>
  <c r="M57" i="10" s="1"/>
  <c r="J57" i="10"/>
  <c r="F57" i="10"/>
  <c r="AL56" i="10"/>
  <c r="AI56" i="10"/>
  <c r="AF56" i="10"/>
  <c r="AC56" i="10"/>
  <c r="Z56" i="10"/>
  <c r="W56" i="10"/>
  <c r="T56" i="10"/>
  <c r="Q56" i="10"/>
  <c r="N56" i="10"/>
  <c r="K56" i="10"/>
  <c r="H56" i="10"/>
  <c r="E56" i="10"/>
  <c r="AM54" i="10"/>
  <c r="AJ54" i="10"/>
  <c r="Y54" i="10"/>
  <c r="V54" i="10"/>
  <c r="P54" i="10"/>
  <c r="M54" i="10"/>
  <c r="J54" i="10"/>
  <c r="I54" i="10"/>
  <c r="F54" i="10"/>
  <c r="AL53" i="10"/>
  <c r="AI53" i="10"/>
  <c r="AF53" i="10"/>
  <c r="AC53" i="10"/>
  <c r="Z53" i="10"/>
  <c r="W53" i="10"/>
  <c r="T53" i="10"/>
  <c r="Q53" i="10"/>
  <c r="N53" i="10"/>
  <c r="K53" i="10"/>
  <c r="H53" i="10"/>
  <c r="E53" i="10"/>
  <c r="Y51" i="10"/>
  <c r="V51" i="10"/>
  <c r="S51" i="10"/>
  <c r="P51" i="10"/>
  <c r="M51" i="10"/>
  <c r="L51" i="10"/>
  <c r="J51" i="10" s="1"/>
  <c r="I51" i="10"/>
  <c r="F51" i="10"/>
  <c r="AL50" i="10"/>
  <c r="AI50" i="10"/>
  <c r="AF50" i="10"/>
  <c r="AC50" i="10"/>
  <c r="Z50" i="10"/>
  <c r="W50" i="10"/>
  <c r="Q50" i="10"/>
  <c r="N50" i="10"/>
  <c r="K50" i="10"/>
  <c r="H50" i="10"/>
  <c r="E50" i="10"/>
  <c r="AM48" i="10"/>
  <c r="AJ48" i="10"/>
  <c r="Y48" i="10"/>
  <c r="V48" i="10"/>
  <c r="P48" i="10"/>
  <c r="L48" i="10"/>
  <c r="M48" i="10" s="1"/>
  <c r="I48" i="10"/>
  <c r="J48" i="10" s="1"/>
  <c r="F48" i="10"/>
  <c r="AL47" i="10"/>
  <c r="AI47" i="10"/>
  <c r="AF47" i="10"/>
  <c r="AC47" i="10"/>
  <c r="Z47" i="10"/>
  <c r="W47" i="10"/>
  <c r="T47" i="10"/>
  <c r="Q47" i="10"/>
  <c r="N47" i="10"/>
  <c r="K47" i="10"/>
  <c r="H47" i="10"/>
  <c r="E47" i="10"/>
  <c r="L45" i="10"/>
  <c r="I45" i="10"/>
  <c r="F45" i="10"/>
  <c r="AL44" i="10"/>
  <c r="AI44" i="10"/>
  <c r="AF44" i="10"/>
  <c r="AC44" i="10"/>
  <c r="Z44" i="10"/>
  <c r="W44" i="10"/>
  <c r="Q44" i="10"/>
  <c r="N44" i="10"/>
  <c r="K44" i="10"/>
  <c r="H44" i="10"/>
  <c r="E44" i="10"/>
  <c r="AM42" i="10"/>
  <c r="AJ42" i="10"/>
  <c r="L42" i="10"/>
  <c r="I42" i="10"/>
  <c r="F42" i="10"/>
  <c r="AL41" i="10"/>
  <c r="AI41" i="10"/>
  <c r="AF41" i="10"/>
  <c r="AC41" i="10"/>
  <c r="Z41" i="10"/>
  <c r="W41" i="10"/>
  <c r="T41" i="10"/>
  <c r="Q41" i="10"/>
  <c r="N41" i="10"/>
  <c r="K41" i="10"/>
  <c r="H41" i="10"/>
  <c r="E41" i="10"/>
  <c r="T40" i="10"/>
  <c r="AM39" i="10"/>
  <c r="AJ39" i="10"/>
  <c r="AA39" i="10"/>
  <c r="L39" i="10"/>
  <c r="I39" i="10"/>
  <c r="F39" i="10"/>
  <c r="AL38" i="10"/>
  <c r="AI38" i="10"/>
  <c r="AF38" i="10"/>
  <c r="AC38" i="10"/>
  <c r="Z38" i="10"/>
  <c r="W38" i="10"/>
  <c r="T38" i="10"/>
  <c r="Q38" i="10"/>
  <c r="N38" i="10"/>
  <c r="K38" i="10"/>
  <c r="H38" i="10"/>
  <c r="E38" i="10"/>
  <c r="AM36" i="10"/>
  <c r="S36" i="10"/>
  <c r="P36" i="10"/>
  <c r="L36" i="10"/>
  <c r="J36" i="10" s="1"/>
  <c r="I36" i="10"/>
  <c r="AL35" i="10"/>
  <c r="AI35" i="10"/>
  <c r="AF35" i="10"/>
  <c r="AC35" i="10"/>
  <c r="Z35" i="10"/>
  <c r="W35" i="10"/>
  <c r="T35" i="10"/>
  <c r="Q35" i="10"/>
  <c r="N35" i="10"/>
  <c r="K35" i="10"/>
  <c r="H35" i="10"/>
  <c r="E35" i="10"/>
  <c r="E34" i="10"/>
  <c r="AJ33" i="10"/>
  <c r="Y33" i="10"/>
  <c r="V33" i="10"/>
  <c r="P33" i="10"/>
  <c r="M33" i="10"/>
  <c r="L33" i="10"/>
  <c r="J33" i="10"/>
  <c r="F33" i="10"/>
  <c r="AL32" i="10"/>
  <c r="AI32" i="10"/>
  <c r="AF32" i="10"/>
  <c r="AC32" i="10"/>
  <c r="Z32" i="10"/>
  <c r="W32" i="10"/>
  <c r="T32" i="10"/>
  <c r="Q32" i="10"/>
  <c r="N32" i="10"/>
  <c r="K32" i="10"/>
  <c r="H32" i="10"/>
  <c r="E32" i="10"/>
  <c r="K31" i="10"/>
  <c r="L30" i="10" s="1"/>
  <c r="E31" i="10"/>
  <c r="AM30" i="10"/>
  <c r="V30" i="10"/>
  <c r="S30" i="10"/>
  <c r="F30" i="10"/>
  <c r="AL29" i="10"/>
  <c r="AI29" i="10"/>
  <c r="AF29" i="10"/>
  <c r="AC29" i="10"/>
  <c r="Z29" i="10"/>
  <c r="W29" i="10"/>
  <c r="T29" i="10"/>
  <c r="Q29" i="10"/>
  <c r="N29" i="10"/>
  <c r="K29" i="10"/>
  <c r="H29" i="10"/>
  <c r="E29" i="10"/>
  <c r="H28" i="10"/>
  <c r="AJ27" i="10"/>
  <c r="V27" i="10"/>
  <c r="P27" i="10"/>
  <c r="M27" i="10"/>
  <c r="I27" i="10"/>
  <c r="F27" i="10"/>
  <c r="AL26" i="10"/>
  <c r="AI26" i="10"/>
  <c r="AF26" i="10"/>
  <c r="AC26" i="10"/>
  <c r="Z26" i="10"/>
  <c r="W26" i="10"/>
  <c r="T26" i="10"/>
  <c r="Q26" i="10"/>
  <c r="N26" i="10"/>
  <c r="K26" i="10"/>
  <c r="H26" i="10"/>
  <c r="E26" i="10"/>
  <c r="E25" i="10"/>
  <c r="V24" i="10"/>
  <c r="P24" i="10"/>
  <c r="I24" i="10"/>
  <c r="F24" i="10"/>
  <c r="AL23" i="10"/>
  <c r="AI23" i="10"/>
  <c r="AF23" i="10"/>
  <c r="AC23" i="10"/>
  <c r="Z23" i="10"/>
  <c r="W23" i="10"/>
  <c r="T23" i="10"/>
  <c r="Q23" i="10"/>
  <c r="N23" i="10"/>
  <c r="K23" i="10"/>
  <c r="H23" i="10"/>
  <c r="E23" i="10"/>
  <c r="E22" i="10"/>
  <c r="P21" i="10"/>
  <c r="L21" i="10"/>
  <c r="F21" i="10"/>
  <c r="AL20" i="10"/>
  <c r="AI20" i="10"/>
  <c r="AF20" i="10"/>
  <c r="AC20" i="10"/>
  <c r="Z20" i="10"/>
  <c r="W20" i="10"/>
  <c r="T20" i="10"/>
  <c r="Q20" i="10"/>
  <c r="N20" i="10"/>
  <c r="K20" i="10"/>
  <c r="H20" i="10"/>
  <c r="E20" i="10"/>
  <c r="Y18" i="10"/>
  <c r="V18" i="10"/>
  <c r="S18" i="10"/>
  <c r="P18" i="10"/>
  <c r="M18" i="10"/>
  <c r="J18" i="10"/>
  <c r="I18" i="10"/>
  <c r="G18" i="10"/>
  <c r="F18" i="10"/>
  <c r="AL17" i="10"/>
  <c r="AI17" i="10"/>
  <c r="AF17" i="10"/>
  <c r="AC17" i="10"/>
  <c r="Z17" i="10"/>
  <c r="W17" i="10"/>
  <c r="T17" i="10"/>
  <c r="Q17" i="10"/>
  <c r="N17" i="10"/>
  <c r="K17" i="10"/>
  <c r="H17" i="10"/>
  <c r="E17" i="10"/>
  <c r="Q16" i="10"/>
  <c r="N16" i="10"/>
  <c r="H16" i="10"/>
  <c r="E16" i="10"/>
  <c r="R15" i="10"/>
  <c r="P15" i="10"/>
  <c r="O15" i="10"/>
  <c r="M15" i="10"/>
  <c r="I15" i="10"/>
  <c r="G15" i="10"/>
  <c r="F15" i="10"/>
  <c r="D15" i="10"/>
  <c r="AI14" i="10"/>
  <c r="AF14" i="10"/>
  <c r="AC14" i="10"/>
  <c r="Z14" i="10"/>
  <c r="W14" i="10"/>
  <c r="Q14" i="10"/>
  <c r="N14" i="10"/>
  <c r="K14" i="10"/>
  <c r="H14" i="10"/>
  <c r="E14" i="10"/>
  <c r="Q13" i="10"/>
  <c r="N13" i="10"/>
  <c r="H13" i="10"/>
  <c r="E13" i="10"/>
  <c r="AA12" i="10"/>
  <c r="U12" i="10"/>
  <c r="T13" i="10" s="1"/>
  <c r="R12" i="10"/>
  <c r="P12" i="10"/>
  <c r="O12" i="10"/>
  <c r="M12" i="10"/>
  <c r="I12" i="10"/>
  <c r="G12" i="10"/>
  <c r="AL11" i="10"/>
  <c r="AI11" i="10"/>
  <c r="AF11" i="10"/>
  <c r="AC11" i="10"/>
  <c r="Z11" i="10"/>
  <c r="W11" i="10"/>
  <c r="T11" i="10"/>
  <c r="Q11" i="10"/>
  <c r="N11" i="10"/>
  <c r="K11" i="10"/>
  <c r="H11" i="10"/>
  <c r="E11" i="10"/>
  <c r="Y81" i="9"/>
  <c r="Y78" i="9"/>
  <c r="Y75" i="9"/>
  <c r="Y72" i="9"/>
  <c r="Y69" i="9"/>
  <c r="Y63" i="9"/>
  <c r="Y57" i="9"/>
  <c r="Y54" i="9"/>
  <c r="Y51" i="9"/>
  <c r="Y48" i="9"/>
  <c r="Y33" i="9"/>
  <c r="Y18" i="9"/>
  <c r="E85" i="9"/>
  <c r="AM84" i="9"/>
  <c r="AK84" i="9"/>
  <c r="AJ84" i="9"/>
  <c r="AD84" i="9"/>
  <c r="V84" i="9"/>
  <c r="F84" i="9"/>
  <c r="D84" i="9"/>
  <c r="AL83" i="9"/>
  <c r="AI83" i="9"/>
  <c r="AF83" i="9"/>
  <c r="AC83" i="9"/>
  <c r="Z83" i="9"/>
  <c r="W83" i="9"/>
  <c r="T83" i="9"/>
  <c r="Q83" i="9"/>
  <c r="N83" i="9"/>
  <c r="K83" i="9"/>
  <c r="H83" i="9"/>
  <c r="E83" i="9"/>
  <c r="AM81" i="9"/>
  <c r="AD81" i="9"/>
  <c r="V81" i="9"/>
  <c r="P81" i="9"/>
  <c r="M81" i="9"/>
  <c r="J81" i="9"/>
  <c r="AL80" i="9"/>
  <c r="AI80" i="9"/>
  <c r="AF80" i="9"/>
  <c r="AC80" i="9"/>
  <c r="Z80" i="9"/>
  <c r="W80" i="9"/>
  <c r="T80" i="9"/>
  <c r="Q80" i="9"/>
  <c r="N80" i="9"/>
  <c r="K80" i="9"/>
  <c r="H80" i="9"/>
  <c r="E80" i="9"/>
  <c r="AI79" i="9"/>
  <c r="AG78" i="9"/>
  <c r="V78" i="9"/>
  <c r="P78" i="9"/>
  <c r="M78" i="9"/>
  <c r="J78" i="9"/>
  <c r="F78" i="9"/>
  <c r="AL77" i="9"/>
  <c r="AI77" i="9"/>
  <c r="AF77" i="9"/>
  <c r="AC77" i="9"/>
  <c r="Z77" i="9"/>
  <c r="W77" i="9"/>
  <c r="T77" i="9"/>
  <c r="Q77" i="9"/>
  <c r="N77" i="9"/>
  <c r="K77" i="9"/>
  <c r="H77" i="9"/>
  <c r="E77" i="9"/>
  <c r="Q76" i="9"/>
  <c r="N76" i="9"/>
  <c r="E76" i="9"/>
  <c r="AM75" i="9"/>
  <c r="U75" i="9"/>
  <c r="T76" i="9" s="1"/>
  <c r="S75" i="9"/>
  <c r="R75" i="9"/>
  <c r="P75" i="9"/>
  <c r="O75" i="9"/>
  <c r="M75" i="9"/>
  <c r="L75" i="9"/>
  <c r="K76" i="9" s="1"/>
  <c r="J75" i="9"/>
  <c r="F75" i="9"/>
  <c r="D75" i="9"/>
  <c r="AL74" i="9"/>
  <c r="AI74" i="9"/>
  <c r="AF74" i="9"/>
  <c r="AC74" i="9"/>
  <c r="Z74" i="9"/>
  <c r="W74" i="9"/>
  <c r="T74" i="9"/>
  <c r="Q74" i="9"/>
  <c r="N74" i="9"/>
  <c r="K74" i="9"/>
  <c r="H74" i="9"/>
  <c r="E74" i="9"/>
  <c r="V72" i="9"/>
  <c r="S72" i="9"/>
  <c r="P72" i="9"/>
  <c r="M72" i="9"/>
  <c r="I72" i="9"/>
  <c r="J72" i="9" s="1"/>
  <c r="F72" i="9"/>
  <c r="AL71" i="9"/>
  <c r="AI71" i="9"/>
  <c r="AF71" i="9"/>
  <c r="AC71" i="9"/>
  <c r="Z71" i="9"/>
  <c r="W71" i="9"/>
  <c r="Q71" i="9"/>
  <c r="N71" i="9"/>
  <c r="K71" i="9"/>
  <c r="H71" i="9"/>
  <c r="E71" i="9"/>
  <c r="AM69" i="9"/>
  <c r="AJ69" i="9"/>
  <c r="AG69" i="9"/>
  <c r="V69" i="9"/>
  <c r="S69" i="9"/>
  <c r="P69" i="9"/>
  <c r="M69" i="9"/>
  <c r="J69" i="9"/>
  <c r="F69" i="9"/>
  <c r="AL68" i="9"/>
  <c r="AI68" i="9"/>
  <c r="AF68" i="9"/>
  <c r="AC68" i="9"/>
  <c r="Z68" i="9"/>
  <c r="W68" i="9"/>
  <c r="T68" i="9"/>
  <c r="Q68" i="9"/>
  <c r="N68" i="9"/>
  <c r="K68" i="9"/>
  <c r="H68" i="9"/>
  <c r="E68" i="9"/>
  <c r="E67" i="9"/>
  <c r="AM66" i="9"/>
  <c r="AJ66" i="9"/>
  <c r="AD66" i="9"/>
  <c r="F66" i="9"/>
  <c r="D66" i="9"/>
  <c r="H67" i="9" s="1"/>
  <c r="I66" i="9" s="1"/>
  <c r="AL65" i="9"/>
  <c r="AI65" i="9"/>
  <c r="AF65" i="9"/>
  <c r="AC65" i="9"/>
  <c r="Z65" i="9"/>
  <c r="W65" i="9"/>
  <c r="T65" i="9"/>
  <c r="Q65" i="9"/>
  <c r="N65" i="9"/>
  <c r="K65" i="9"/>
  <c r="H65" i="9"/>
  <c r="E65" i="9"/>
  <c r="E64" i="9"/>
  <c r="AM63" i="9"/>
  <c r="AJ63" i="9"/>
  <c r="AD63" i="9"/>
  <c r="V63" i="9"/>
  <c r="S63" i="9"/>
  <c r="P63" i="9"/>
  <c r="M63" i="9"/>
  <c r="J63" i="9"/>
  <c r="F63" i="9"/>
  <c r="D63" i="9"/>
  <c r="AL62" i="9"/>
  <c r="AI62" i="9"/>
  <c r="AF62" i="9"/>
  <c r="AC62" i="9"/>
  <c r="Z62" i="9"/>
  <c r="W62" i="9"/>
  <c r="T62" i="9"/>
  <c r="Q62" i="9"/>
  <c r="N62" i="9"/>
  <c r="K62" i="9"/>
  <c r="H62" i="9"/>
  <c r="E62" i="9"/>
  <c r="T61" i="9"/>
  <c r="E61" i="9"/>
  <c r="AM60" i="9"/>
  <c r="AJ60" i="9"/>
  <c r="AD60" i="9"/>
  <c r="F60" i="9"/>
  <c r="AL59" i="9"/>
  <c r="AI59" i="9"/>
  <c r="AF59" i="9"/>
  <c r="AC59" i="9"/>
  <c r="Z59" i="9"/>
  <c r="W59" i="9"/>
  <c r="T59" i="9"/>
  <c r="Q59" i="9"/>
  <c r="N59" i="9"/>
  <c r="K59" i="9"/>
  <c r="H59" i="9"/>
  <c r="E59" i="9"/>
  <c r="E58" i="9"/>
  <c r="AM57" i="9"/>
  <c r="AJ57" i="9"/>
  <c r="AD57" i="9"/>
  <c r="V57" i="9"/>
  <c r="P57" i="9"/>
  <c r="M57" i="9"/>
  <c r="L57" i="9"/>
  <c r="J57" i="9" s="1"/>
  <c r="F57" i="9"/>
  <c r="AL56" i="9"/>
  <c r="AI56" i="9"/>
  <c r="AF56" i="9"/>
  <c r="AC56" i="9"/>
  <c r="Z56" i="9"/>
  <c r="W56" i="9"/>
  <c r="T56" i="9"/>
  <c r="Q56" i="9"/>
  <c r="N56" i="9"/>
  <c r="K56" i="9"/>
  <c r="H56" i="9"/>
  <c r="E56" i="9"/>
  <c r="AM54" i="9"/>
  <c r="AJ54" i="9"/>
  <c r="AD54" i="9"/>
  <c r="V54" i="9"/>
  <c r="P54" i="9"/>
  <c r="M54" i="9"/>
  <c r="I54" i="9"/>
  <c r="J54" i="9" s="1"/>
  <c r="F54" i="9"/>
  <c r="AL53" i="9"/>
  <c r="AI53" i="9"/>
  <c r="AF53" i="9"/>
  <c r="AC53" i="9"/>
  <c r="Z53" i="9"/>
  <c r="W53" i="9"/>
  <c r="T53" i="9"/>
  <c r="Q53" i="9"/>
  <c r="N53" i="9"/>
  <c r="K53" i="9"/>
  <c r="H53" i="9"/>
  <c r="E53" i="9"/>
  <c r="V51" i="9"/>
  <c r="S51" i="9"/>
  <c r="P51" i="9"/>
  <c r="M51" i="9"/>
  <c r="L51" i="9"/>
  <c r="I51" i="9"/>
  <c r="J51" i="9" s="1"/>
  <c r="F51" i="9"/>
  <c r="AL50" i="9"/>
  <c r="AI50" i="9"/>
  <c r="AF50" i="9"/>
  <c r="AC50" i="9"/>
  <c r="Z50" i="9"/>
  <c r="W50" i="9"/>
  <c r="Q50" i="9"/>
  <c r="N50" i="9"/>
  <c r="K50" i="9"/>
  <c r="H50" i="9"/>
  <c r="E50" i="9"/>
  <c r="AM48" i="9"/>
  <c r="AJ48" i="9"/>
  <c r="V48" i="9"/>
  <c r="P48" i="9"/>
  <c r="L48" i="9"/>
  <c r="M48" i="9" s="1"/>
  <c r="J48" i="9"/>
  <c r="I48" i="9"/>
  <c r="F48" i="9"/>
  <c r="AL47" i="9"/>
  <c r="AI47" i="9"/>
  <c r="AF47" i="9"/>
  <c r="AC47" i="9"/>
  <c r="Z47" i="9"/>
  <c r="W47" i="9"/>
  <c r="T47" i="9"/>
  <c r="Q47" i="9"/>
  <c r="N47" i="9"/>
  <c r="K47" i="9"/>
  <c r="H47" i="9"/>
  <c r="E47" i="9"/>
  <c r="L45" i="9"/>
  <c r="I45" i="9"/>
  <c r="F45" i="9"/>
  <c r="AL44" i="9"/>
  <c r="AI44" i="9"/>
  <c r="AF44" i="9"/>
  <c r="AC44" i="9"/>
  <c r="Z44" i="9"/>
  <c r="W44" i="9"/>
  <c r="Q44" i="9"/>
  <c r="N44" i="9"/>
  <c r="K44" i="9"/>
  <c r="H44" i="9"/>
  <c r="E44" i="9"/>
  <c r="AM42" i="9"/>
  <c r="AJ42" i="9"/>
  <c r="L42" i="9"/>
  <c r="I42" i="9"/>
  <c r="F42" i="9"/>
  <c r="AL41" i="9"/>
  <c r="AI41" i="9"/>
  <c r="AF41" i="9"/>
  <c r="AC41" i="9"/>
  <c r="Z41" i="9"/>
  <c r="W41" i="9"/>
  <c r="T41" i="9"/>
  <c r="Q41" i="9"/>
  <c r="N41" i="9"/>
  <c r="K41" i="9"/>
  <c r="H41" i="9"/>
  <c r="E41" i="9"/>
  <c r="T40" i="9"/>
  <c r="AM39" i="9"/>
  <c r="AJ39" i="9"/>
  <c r="AA39" i="9"/>
  <c r="L39" i="9"/>
  <c r="I39" i="9"/>
  <c r="F39" i="9"/>
  <c r="AL38" i="9"/>
  <c r="AI38" i="9"/>
  <c r="AF38" i="9"/>
  <c r="AC38" i="9"/>
  <c r="Z38" i="9"/>
  <c r="W38" i="9"/>
  <c r="T38" i="9"/>
  <c r="Q38" i="9"/>
  <c r="N38" i="9"/>
  <c r="K38" i="9"/>
  <c r="H38" i="9"/>
  <c r="E38" i="9"/>
  <c r="AM36" i="9"/>
  <c r="AD36" i="9"/>
  <c r="S36" i="9"/>
  <c r="P36" i="9"/>
  <c r="L36" i="9"/>
  <c r="I36" i="9"/>
  <c r="J36" i="9" s="1"/>
  <c r="AL35" i="9"/>
  <c r="AI35" i="9"/>
  <c r="AF35" i="9"/>
  <c r="AC35" i="9"/>
  <c r="Z35" i="9"/>
  <c r="W35" i="9"/>
  <c r="T35" i="9"/>
  <c r="Q35" i="9"/>
  <c r="N35" i="9"/>
  <c r="K35" i="9"/>
  <c r="H35" i="9"/>
  <c r="E35" i="9"/>
  <c r="E34" i="9"/>
  <c r="AJ33" i="9"/>
  <c r="V33" i="9"/>
  <c r="P33" i="9"/>
  <c r="M33" i="9"/>
  <c r="L33" i="9"/>
  <c r="J33" i="9"/>
  <c r="F33" i="9"/>
  <c r="AL32" i="9"/>
  <c r="AI32" i="9"/>
  <c r="AF32" i="9"/>
  <c r="AC32" i="9"/>
  <c r="Z32" i="9"/>
  <c r="W32" i="9"/>
  <c r="T32" i="9"/>
  <c r="Q32" i="9"/>
  <c r="N32" i="9"/>
  <c r="K32" i="9"/>
  <c r="H32" i="9"/>
  <c r="E32" i="9"/>
  <c r="K31" i="9"/>
  <c r="L30" i="9" s="1"/>
  <c r="E31" i="9"/>
  <c r="AM30" i="9"/>
  <c r="V30" i="9"/>
  <c r="S30" i="9"/>
  <c r="F30" i="9"/>
  <c r="AL29" i="9"/>
  <c r="AI29" i="9"/>
  <c r="AF29" i="9"/>
  <c r="AC29" i="9"/>
  <c r="Z29" i="9"/>
  <c r="W29" i="9"/>
  <c r="T29" i="9"/>
  <c r="Q29" i="9"/>
  <c r="N29" i="9"/>
  <c r="K29" i="9"/>
  <c r="H29" i="9"/>
  <c r="E29" i="9"/>
  <c r="H28" i="9"/>
  <c r="I27" i="9" s="1"/>
  <c r="AJ27" i="9"/>
  <c r="V27" i="9"/>
  <c r="P27" i="9"/>
  <c r="M27" i="9"/>
  <c r="F27" i="9"/>
  <c r="AL26" i="9"/>
  <c r="AI26" i="9"/>
  <c r="AF26" i="9"/>
  <c r="AC26" i="9"/>
  <c r="Z26" i="9"/>
  <c r="W26" i="9"/>
  <c r="T26" i="9"/>
  <c r="Q26" i="9"/>
  <c r="N26" i="9"/>
  <c r="K26" i="9"/>
  <c r="H26" i="9"/>
  <c r="E26" i="9"/>
  <c r="E25" i="9"/>
  <c r="V24" i="9"/>
  <c r="P24" i="9"/>
  <c r="I24" i="9"/>
  <c r="F24" i="9"/>
  <c r="AL23" i="9"/>
  <c r="AI23" i="9"/>
  <c r="AF23" i="9"/>
  <c r="AC23" i="9"/>
  <c r="Z23" i="9"/>
  <c r="W23" i="9"/>
  <c r="T23" i="9"/>
  <c r="Q23" i="9"/>
  <c r="N23" i="9"/>
  <c r="K23" i="9"/>
  <c r="H23" i="9"/>
  <c r="E23" i="9"/>
  <c r="E22" i="9"/>
  <c r="P21" i="9"/>
  <c r="L21" i="9"/>
  <c r="F21" i="9"/>
  <c r="AL20" i="9"/>
  <c r="AI20" i="9"/>
  <c r="AF20" i="9"/>
  <c r="AC20" i="9"/>
  <c r="Z20" i="9"/>
  <c r="W20" i="9"/>
  <c r="T20" i="9"/>
  <c r="Q20" i="9"/>
  <c r="N20" i="9"/>
  <c r="K20" i="9"/>
  <c r="H20" i="9"/>
  <c r="E20" i="9"/>
  <c r="V18" i="9"/>
  <c r="S18" i="9"/>
  <c r="P18" i="9"/>
  <c r="M18" i="9"/>
  <c r="J18" i="9"/>
  <c r="I18" i="9"/>
  <c r="G18" i="9"/>
  <c r="F18" i="9"/>
  <c r="AL17" i="9"/>
  <c r="AI17" i="9"/>
  <c r="AF17" i="9"/>
  <c r="AC17" i="9"/>
  <c r="Z17" i="9"/>
  <c r="W17" i="9"/>
  <c r="T17" i="9"/>
  <c r="Q17" i="9"/>
  <c r="N17" i="9"/>
  <c r="K17" i="9"/>
  <c r="H17" i="9"/>
  <c r="E17" i="9"/>
  <c r="Q16" i="9"/>
  <c r="N16" i="9"/>
  <c r="H16" i="9"/>
  <c r="E16" i="9"/>
  <c r="R15" i="9"/>
  <c r="P15" i="9"/>
  <c r="O15" i="9"/>
  <c r="M15" i="9"/>
  <c r="I15" i="9"/>
  <c r="G15" i="9"/>
  <c r="F15" i="9"/>
  <c r="D15" i="9"/>
  <c r="AI14" i="9"/>
  <c r="AF14" i="9"/>
  <c r="AC14" i="9"/>
  <c r="Z14" i="9"/>
  <c r="W14" i="9"/>
  <c r="Q14" i="9"/>
  <c r="N14" i="9"/>
  <c r="K14" i="9"/>
  <c r="H14" i="9"/>
  <c r="E14" i="9"/>
  <c r="Q13" i="9"/>
  <c r="N13" i="9"/>
  <c r="H13" i="9"/>
  <c r="E13" i="9"/>
  <c r="AA12" i="9"/>
  <c r="U12" i="9"/>
  <c r="T13" i="9" s="1"/>
  <c r="R12" i="9"/>
  <c r="P12" i="9"/>
  <c r="O12" i="9"/>
  <c r="M12" i="9"/>
  <c r="I12" i="9"/>
  <c r="G12" i="9"/>
  <c r="AL11" i="9"/>
  <c r="AI11" i="9"/>
  <c r="AF11" i="9"/>
  <c r="AC11" i="9"/>
  <c r="Z11" i="9"/>
  <c r="W11" i="9"/>
  <c r="T11" i="9"/>
  <c r="Q11" i="9"/>
  <c r="N11" i="9"/>
  <c r="K11" i="9"/>
  <c r="H11" i="9"/>
  <c r="E11" i="9"/>
  <c r="V84" i="8"/>
  <c r="V81" i="8"/>
  <c r="V78" i="8"/>
  <c r="V72" i="8"/>
  <c r="V69" i="8"/>
  <c r="V63" i="8"/>
  <c r="V57" i="8"/>
  <c r="V54" i="8"/>
  <c r="V51" i="8"/>
  <c r="V48" i="8"/>
  <c r="V33" i="8"/>
  <c r="V30" i="8"/>
  <c r="V27" i="8"/>
  <c r="V24" i="8"/>
  <c r="V18" i="8"/>
  <c r="E85" i="8"/>
  <c r="AM84" i="8"/>
  <c r="AK84" i="8"/>
  <c r="AJ84" i="8"/>
  <c r="AD84" i="8"/>
  <c r="F84" i="8"/>
  <c r="D84" i="8"/>
  <c r="AL83" i="8"/>
  <c r="AI83" i="8"/>
  <c r="AF83" i="8"/>
  <c r="AC83" i="8"/>
  <c r="Z83" i="8"/>
  <c r="W83" i="8"/>
  <c r="T83" i="8"/>
  <c r="Q83" i="8"/>
  <c r="N83" i="8"/>
  <c r="K83" i="8"/>
  <c r="H83" i="8"/>
  <c r="E83" i="8"/>
  <c r="AM81" i="8"/>
  <c r="AD81" i="8"/>
  <c r="P81" i="8"/>
  <c r="M81" i="8"/>
  <c r="J81" i="8"/>
  <c r="AL80" i="8"/>
  <c r="AI80" i="8"/>
  <c r="AF80" i="8"/>
  <c r="AC80" i="8"/>
  <c r="Z80" i="8"/>
  <c r="W80" i="8"/>
  <c r="T80" i="8"/>
  <c r="Q80" i="8"/>
  <c r="N80" i="8"/>
  <c r="K80" i="8"/>
  <c r="H80" i="8"/>
  <c r="E80" i="8"/>
  <c r="AI79" i="8"/>
  <c r="AG78" i="8"/>
  <c r="P78" i="8"/>
  <c r="M78" i="8"/>
  <c r="J78" i="8"/>
  <c r="F78" i="8"/>
  <c r="AL77" i="8"/>
  <c r="AI77" i="8"/>
  <c r="AF77" i="8"/>
  <c r="AC77" i="8"/>
  <c r="Z77" i="8"/>
  <c r="W77" i="8"/>
  <c r="T77" i="8"/>
  <c r="Q77" i="8"/>
  <c r="N77" i="8"/>
  <c r="K77" i="8"/>
  <c r="H77" i="8"/>
  <c r="E77" i="8"/>
  <c r="T76" i="8"/>
  <c r="Q76" i="8"/>
  <c r="N76" i="8"/>
  <c r="E76" i="8"/>
  <c r="AM75" i="8"/>
  <c r="U75" i="8"/>
  <c r="S75" i="8"/>
  <c r="R75" i="8"/>
  <c r="P75" i="8"/>
  <c r="O75" i="8"/>
  <c r="M75" i="8"/>
  <c r="L75" i="8"/>
  <c r="K76" i="8" s="1"/>
  <c r="J75" i="8"/>
  <c r="F75" i="8"/>
  <c r="D75" i="8"/>
  <c r="AL74" i="8"/>
  <c r="AI74" i="8"/>
  <c r="AF74" i="8"/>
  <c r="AC74" i="8"/>
  <c r="Z74" i="8"/>
  <c r="W74" i="8"/>
  <c r="T74" i="8"/>
  <c r="Q74" i="8"/>
  <c r="N74" i="8"/>
  <c r="K74" i="8"/>
  <c r="H74" i="8"/>
  <c r="E74" i="8"/>
  <c r="S72" i="8"/>
  <c r="P72" i="8"/>
  <c r="M72" i="8"/>
  <c r="I72" i="8"/>
  <c r="J72" i="8" s="1"/>
  <c r="F72" i="8"/>
  <c r="AL71" i="8"/>
  <c r="AI71" i="8"/>
  <c r="AF71" i="8"/>
  <c r="AC71" i="8"/>
  <c r="Z71" i="8"/>
  <c r="W71" i="8"/>
  <c r="Q71" i="8"/>
  <c r="N71" i="8"/>
  <c r="K71" i="8"/>
  <c r="H71" i="8"/>
  <c r="E71" i="8"/>
  <c r="AM69" i="8"/>
  <c r="AJ69" i="8"/>
  <c r="AG69" i="8"/>
  <c r="S69" i="8"/>
  <c r="P69" i="8"/>
  <c r="M69" i="8"/>
  <c r="J69" i="8"/>
  <c r="F69" i="8"/>
  <c r="AL68" i="8"/>
  <c r="AI68" i="8"/>
  <c r="AF68" i="8"/>
  <c r="AC68" i="8"/>
  <c r="Z68" i="8"/>
  <c r="W68" i="8"/>
  <c r="T68" i="8"/>
  <c r="Q68" i="8"/>
  <c r="N68" i="8"/>
  <c r="K68" i="8"/>
  <c r="H68" i="8"/>
  <c r="E68" i="8"/>
  <c r="E67" i="8"/>
  <c r="AM66" i="8"/>
  <c r="AJ66" i="8"/>
  <c r="AD66" i="8"/>
  <c r="AA66" i="8"/>
  <c r="F66" i="8"/>
  <c r="D66" i="8"/>
  <c r="H67" i="8" s="1"/>
  <c r="I66" i="8" s="1"/>
  <c r="AL65" i="8"/>
  <c r="AI65" i="8"/>
  <c r="AF65" i="8"/>
  <c r="AC65" i="8"/>
  <c r="Z65" i="8"/>
  <c r="W65" i="8"/>
  <c r="T65" i="8"/>
  <c r="Q65" i="8"/>
  <c r="N65" i="8"/>
  <c r="K65" i="8"/>
  <c r="H65" i="8"/>
  <c r="E65" i="8"/>
  <c r="E64" i="8"/>
  <c r="AM63" i="8"/>
  <c r="AJ63" i="8"/>
  <c r="AD63" i="8"/>
  <c r="S63" i="8"/>
  <c r="P63" i="8"/>
  <c r="M63" i="8"/>
  <c r="J63" i="8"/>
  <c r="F63" i="8"/>
  <c r="D63" i="8"/>
  <c r="AL62" i="8"/>
  <c r="AI62" i="8"/>
  <c r="AF62" i="8"/>
  <c r="AC62" i="8"/>
  <c r="Z62" i="8"/>
  <c r="W62" i="8"/>
  <c r="T62" i="8"/>
  <c r="Q62" i="8"/>
  <c r="N62" i="8"/>
  <c r="K62" i="8"/>
  <c r="H62" i="8"/>
  <c r="E62" i="8"/>
  <c r="T61" i="8"/>
  <c r="E61" i="8"/>
  <c r="AM60" i="8"/>
  <c r="AJ60" i="8"/>
  <c r="AD60" i="8"/>
  <c r="F60" i="8"/>
  <c r="AL59" i="8"/>
  <c r="AI59" i="8"/>
  <c r="AF59" i="8"/>
  <c r="AC59" i="8"/>
  <c r="Z59" i="8"/>
  <c r="W59" i="8"/>
  <c r="T59" i="8"/>
  <c r="Q59" i="8"/>
  <c r="N59" i="8"/>
  <c r="K59" i="8"/>
  <c r="H59" i="8"/>
  <c r="E59" i="8"/>
  <c r="E58" i="8"/>
  <c r="AM57" i="8"/>
  <c r="AJ57" i="8"/>
  <c r="AD57" i="8"/>
  <c r="P57" i="8"/>
  <c r="L57" i="8"/>
  <c r="M57" i="8" s="1"/>
  <c r="J57" i="8"/>
  <c r="F57" i="8"/>
  <c r="AL56" i="8"/>
  <c r="AI56" i="8"/>
  <c r="AF56" i="8"/>
  <c r="AC56" i="8"/>
  <c r="Z56" i="8"/>
  <c r="W56" i="8"/>
  <c r="T56" i="8"/>
  <c r="Q56" i="8"/>
  <c r="N56" i="8"/>
  <c r="K56" i="8"/>
  <c r="H56" i="8"/>
  <c r="E56" i="8"/>
  <c r="AM54" i="8"/>
  <c r="AJ54" i="8"/>
  <c r="AD54" i="8"/>
  <c r="AA54" i="8"/>
  <c r="P54" i="8"/>
  <c r="M54" i="8"/>
  <c r="I54" i="8"/>
  <c r="J54" i="8" s="1"/>
  <c r="F54" i="8"/>
  <c r="AL53" i="8"/>
  <c r="AI53" i="8"/>
  <c r="AF53" i="8"/>
  <c r="AC53" i="8"/>
  <c r="Z53" i="8"/>
  <c r="W53" i="8"/>
  <c r="T53" i="8"/>
  <c r="Q53" i="8"/>
  <c r="N53" i="8"/>
  <c r="K53" i="8"/>
  <c r="H53" i="8"/>
  <c r="E53" i="8"/>
  <c r="S51" i="8"/>
  <c r="P51" i="8"/>
  <c r="M51" i="8"/>
  <c r="L51" i="8"/>
  <c r="I51" i="8"/>
  <c r="J51" i="8" s="1"/>
  <c r="F51" i="8"/>
  <c r="AL50" i="8"/>
  <c r="AI50" i="8"/>
  <c r="AF50" i="8"/>
  <c r="AC50" i="8"/>
  <c r="Z50" i="8"/>
  <c r="W50" i="8"/>
  <c r="Q50" i="8"/>
  <c r="N50" i="8"/>
  <c r="K50" i="8"/>
  <c r="H50" i="8"/>
  <c r="E50" i="8"/>
  <c r="AM48" i="8"/>
  <c r="AJ48" i="8"/>
  <c r="AA48" i="8"/>
  <c r="P48" i="8"/>
  <c r="M48" i="8"/>
  <c r="L48" i="8"/>
  <c r="I48" i="8"/>
  <c r="J48" i="8" s="1"/>
  <c r="F48" i="8"/>
  <c r="AL47" i="8"/>
  <c r="AI47" i="8"/>
  <c r="AF47" i="8"/>
  <c r="AC47" i="8"/>
  <c r="Z47" i="8"/>
  <c r="W47" i="8"/>
  <c r="T47" i="8"/>
  <c r="Q47" i="8"/>
  <c r="N47" i="8"/>
  <c r="K47" i="8"/>
  <c r="H47" i="8"/>
  <c r="E47" i="8"/>
  <c r="L45" i="8"/>
  <c r="I45" i="8"/>
  <c r="F45" i="8"/>
  <c r="AL44" i="8"/>
  <c r="AI44" i="8"/>
  <c r="AF44" i="8"/>
  <c r="AC44" i="8"/>
  <c r="Z44" i="8"/>
  <c r="W44" i="8"/>
  <c r="Q44" i="8"/>
  <c r="N44" i="8"/>
  <c r="K44" i="8"/>
  <c r="H44" i="8"/>
  <c r="E44" i="8"/>
  <c r="AM42" i="8"/>
  <c r="AJ42" i="8"/>
  <c r="AA42" i="8"/>
  <c r="L42" i="8"/>
  <c r="I42" i="8"/>
  <c r="F42" i="8"/>
  <c r="AL41" i="8"/>
  <c r="AI41" i="8"/>
  <c r="AF41" i="8"/>
  <c r="AC41" i="8"/>
  <c r="Z41" i="8"/>
  <c r="W41" i="8"/>
  <c r="T41" i="8"/>
  <c r="Q41" i="8"/>
  <c r="N41" i="8"/>
  <c r="K41" i="8"/>
  <c r="H41" i="8"/>
  <c r="E41" i="8"/>
  <c r="T40" i="8"/>
  <c r="AM39" i="8"/>
  <c r="AJ39" i="8"/>
  <c r="AA39" i="8"/>
  <c r="L39" i="8"/>
  <c r="I39" i="8"/>
  <c r="F39" i="8"/>
  <c r="AL38" i="8"/>
  <c r="AI38" i="8"/>
  <c r="AF38" i="8"/>
  <c r="AC38" i="8"/>
  <c r="Z38" i="8"/>
  <c r="W38" i="8"/>
  <c r="T38" i="8"/>
  <c r="Q38" i="8"/>
  <c r="N38" i="8"/>
  <c r="K38" i="8"/>
  <c r="H38" i="8"/>
  <c r="E38" i="8"/>
  <c r="AM36" i="8"/>
  <c r="AD36" i="8"/>
  <c r="S36" i="8"/>
  <c r="P36" i="8"/>
  <c r="L36" i="8"/>
  <c r="J36" i="8" s="1"/>
  <c r="I36" i="8"/>
  <c r="AL35" i="8"/>
  <c r="AI35" i="8"/>
  <c r="AF35" i="8"/>
  <c r="AC35" i="8"/>
  <c r="Z35" i="8"/>
  <c r="W35" i="8"/>
  <c r="T35" i="8"/>
  <c r="Q35" i="8"/>
  <c r="N35" i="8"/>
  <c r="K35" i="8"/>
  <c r="H35" i="8"/>
  <c r="E35" i="8"/>
  <c r="E34" i="8"/>
  <c r="AJ33" i="8"/>
  <c r="P33" i="8"/>
  <c r="L33" i="8"/>
  <c r="M33" i="8" s="1"/>
  <c r="J33" i="8"/>
  <c r="F33" i="8"/>
  <c r="AL32" i="8"/>
  <c r="AI32" i="8"/>
  <c r="AF32" i="8"/>
  <c r="AC32" i="8"/>
  <c r="Z32" i="8"/>
  <c r="W32" i="8"/>
  <c r="T32" i="8"/>
  <c r="Q32" i="8"/>
  <c r="N32" i="8"/>
  <c r="K32" i="8"/>
  <c r="H32" i="8"/>
  <c r="E32" i="8"/>
  <c r="K31" i="8"/>
  <c r="E31" i="8"/>
  <c r="AM30" i="8"/>
  <c r="S30" i="8"/>
  <c r="L30" i="8"/>
  <c r="F30" i="8"/>
  <c r="AL29" i="8"/>
  <c r="AI29" i="8"/>
  <c r="AF29" i="8"/>
  <c r="AC29" i="8"/>
  <c r="Z29" i="8"/>
  <c r="W29" i="8"/>
  <c r="T29" i="8"/>
  <c r="Q29" i="8"/>
  <c r="N29" i="8"/>
  <c r="K29" i="8"/>
  <c r="H29" i="8"/>
  <c r="E29" i="8"/>
  <c r="H28" i="8"/>
  <c r="AJ27" i="8"/>
  <c r="P27" i="8"/>
  <c r="M27" i="8"/>
  <c r="I27" i="8"/>
  <c r="F27" i="8"/>
  <c r="AL26" i="8"/>
  <c r="AI26" i="8"/>
  <c r="AF26" i="8"/>
  <c r="AC26" i="8"/>
  <c r="Z26" i="8"/>
  <c r="W26" i="8"/>
  <c r="T26" i="8"/>
  <c r="Q26" i="8"/>
  <c r="N26" i="8"/>
  <c r="K26" i="8"/>
  <c r="H26" i="8"/>
  <c r="E26" i="8"/>
  <c r="E25" i="8"/>
  <c r="P24" i="8"/>
  <c r="I24" i="8"/>
  <c r="F24" i="8"/>
  <c r="AL23" i="8"/>
  <c r="AI23" i="8"/>
  <c r="AF23" i="8"/>
  <c r="AC23" i="8"/>
  <c r="Z23" i="8"/>
  <c r="W23" i="8"/>
  <c r="T23" i="8"/>
  <c r="Q23" i="8"/>
  <c r="N23" i="8"/>
  <c r="K23" i="8"/>
  <c r="H23" i="8"/>
  <c r="E23" i="8"/>
  <c r="E22" i="8"/>
  <c r="P21" i="8"/>
  <c r="L21" i="8"/>
  <c r="F21" i="8"/>
  <c r="AL20" i="8"/>
  <c r="AI20" i="8"/>
  <c r="AF20" i="8"/>
  <c r="AC20" i="8"/>
  <c r="Z20" i="8"/>
  <c r="W20" i="8"/>
  <c r="T20" i="8"/>
  <c r="Q20" i="8"/>
  <c r="N20" i="8"/>
  <c r="K20" i="8"/>
  <c r="H20" i="8"/>
  <c r="E20" i="8"/>
  <c r="S18" i="8"/>
  <c r="P18" i="8"/>
  <c r="M18" i="8"/>
  <c r="I18" i="8"/>
  <c r="J18" i="8" s="1"/>
  <c r="G18" i="8"/>
  <c r="F18" i="8"/>
  <c r="AL17" i="8"/>
  <c r="AI17" i="8"/>
  <c r="AF17" i="8"/>
  <c r="AC17" i="8"/>
  <c r="Z17" i="8"/>
  <c r="W17" i="8"/>
  <c r="T17" i="8"/>
  <c r="Q17" i="8"/>
  <c r="N17" i="8"/>
  <c r="K17" i="8"/>
  <c r="H17" i="8"/>
  <c r="E17" i="8"/>
  <c r="Q16" i="8"/>
  <c r="N16" i="8"/>
  <c r="H16" i="8"/>
  <c r="E16" i="8"/>
  <c r="R15" i="8"/>
  <c r="P15" i="8"/>
  <c r="O15" i="8"/>
  <c r="M15" i="8"/>
  <c r="I15" i="8"/>
  <c r="G15" i="8"/>
  <c r="F15" i="8"/>
  <c r="D15" i="8"/>
  <c r="AI14" i="8"/>
  <c r="AF14" i="8"/>
  <c r="AC14" i="8"/>
  <c r="Z14" i="8"/>
  <c r="W14" i="8"/>
  <c r="Q14" i="8"/>
  <c r="N14" i="8"/>
  <c r="K14" i="8"/>
  <c r="H14" i="8"/>
  <c r="E14" i="8"/>
  <c r="T13" i="8"/>
  <c r="Q13" i="8"/>
  <c r="N13" i="8"/>
  <c r="H13" i="8"/>
  <c r="E13" i="8"/>
  <c r="AA12" i="8"/>
  <c r="U12" i="8"/>
  <c r="R12" i="8"/>
  <c r="P12" i="8"/>
  <c r="O12" i="8"/>
  <c r="M12" i="8"/>
  <c r="I12" i="8"/>
  <c r="G12" i="8"/>
  <c r="AL11" i="8"/>
  <c r="AI11" i="8"/>
  <c r="AF11" i="8"/>
  <c r="AC11" i="8"/>
  <c r="Z11" i="8"/>
  <c r="W11" i="8"/>
  <c r="T11" i="8"/>
  <c r="Q11" i="8"/>
  <c r="N11" i="8"/>
  <c r="K11" i="8"/>
  <c r="H11" i="8"/>
  <c r="E11" i="8"/>
  <c r="S72" i="7"/>
  <c r="S69" i="7"/>
  <c r="S63" i="7"/>
  <c r="S51" i="7"/>
  <c r="S36" i="7"/>
  <c r="S30" i="7"/>
  <c r="S18" i="7"/>
  <c r="E85" i="7"/>
  <c r="AM84" i="7"/>
  <c r="AK84" i="7"/>
  <c r="AJ84" i="7"/>
  <c r="AD84" i="7"/>
  <c r="F84" i="7"/>
  <c r="D84" i="7"/>
  <c r="AL83" i="7"/>
  <c r="AI83" i="7"/>
  <c r="AF83" i="7"/>
  <c r="AC83" i="7"/>
  <c r="Z83" i="7"/>
  <c r="W83" i="7"/>
  <c r="T83" i="7"/>
  <c r="Q83" i="7"/>
  <c r="N83" i="7"/>
  <c r="K83" i="7"/>
  <c r="H83" i="7"/>
  <c r="E83" i="7"/>
  <c r="AM81" i="7"/>
  <c r="AD81" i="7"/>
  <c r="P81" i="7"/>
  <c r="M81" i="7"/>
  <c r="J81" i="7"/>
  <c r="AL80" i="7"/>
  <c r="AI80" i="7"/>
  <c r="AF80" i="7"/>
  <c r="AC80" i="7"/>
  <c r="Z80" i="7"/>
  <c r="W80" i="7"/>
  <c r="T80" i="7"/>
  <c r="Q80" i="7"/>
  <c r="N80" i="7"/>
  <c r="K80" i="7"/>
  <c r="H80" i="7"/>
  <c r="E80" i="7"/>
  <c r="AI79" i="7"/>
  <c r="AG78" i="7"/>
  <c r="P78" i="7"/>
  <c r="M78" i="7"/>
  <c r="J78" i="7"/>
  <c r="F78" i="7"/>
  <c r="AL77" i="7"/>
  <c r="AI77" i="7"/>
  <c r="AF77" i="7"/>
  <c r="AC77" i="7"/>
  <c r="Z77" i="7"/>
  <c r="W77" i="7"/>
  <c r="T77" i="7"/>
  <c r="Q77" i="7"/>
  <c r="N77" i="7"/>
  <c r="K77" i="7"/>
  <c r="H77" i="7"/>
  <c r="E77" i="7"/>
  <c r="Q76" i="7"/>
  <c r="N76" i="7"/>
  <c r="E76" i="7"/>
  <c r="AM75" i="7"/>
  <c r="U75" i="7"/>
  <c r="T76" i="7" s="1"/>
  <c r="S75" i="7"/>
  <c r="R75" i="7"/>
  <c r="P75" i="7"/>
  <c r="O75" i="7"/>
  <c r="M75" i="7"/>
  <c r="L75" i="7"/>
  <c r="K76" i="7" s="1"/>
  <c r="J75" i="7"/>
  <c r="F75" i="7"/>
  <c r="D75" i="7"/>
  <c r="AL74" i="7"/>
  <c r="AI74" i="7"/>
  <c r="AF74" i="7"/>
  <c r="AC74" i="7"/>
  <c r="Z74" i="7"/>
  <c r="W74" i="7"/>
  <c r="T74" i="7"/>
  <c r="Q74" i="7"/>
  <c r="N74" i="7"/>
  <c r="K74" i="7"/>
  <c r="H74" i="7"/>
  <c r="E74" i="7"/>
  <c r="P72" i="7"/>
  <c r="M72" i="7"/>
  <c r="J72" i="7"/>
  <c r="I72" i="7"/>
  <c r="F72" i="7"/>
  <c r="AL71" i="7"/>
  <c r="AI71" i="7"/>
  <c r="AF71" i="7"/>
  <c r="AC71" i="7"/>
  <c r="Z71" i="7"/>
  <c r="W71" i="7"/>
  <c r="Q71" i="7"/>
  <c r="N71" i="7"/>
  <c r="K71" i="7"/>
  <c r="H71" i="7"/>
  <c r="E71" i="7"/>
  <c r="AM69" i="7"/>
  <c r="AJ69" i="7"/>
  <c r="AG69" i="7"/>
  <c r="P69" i="7"/>
  <c r="M69" i="7"/>
  <c r="J69" i="7"/>
  <c r="F69" i="7"/>
  <c r="AL68" i="7"/>
  <c r="AI68" i="7"/>
  <c r="AF68" i="7"/>
  <c r="AC68" i="7"/>
  <c r="Z68" i="7"/>
  <c r="W68" i="7"/>
  <c r="T68" i="7"/>
  <c r="Q68" i="7"/>
  <c r="N68" i="7"/>
  <c r="K68" i="7"/>
  <c r="H68" i="7"/>
  <c r="E68" i="7"/>
  <c r="E67" i="7"/>
  <c r="AM66" i="7"/>
  <c r="AJ66" i="7"/>
  <c r="AD66" i="7"/>
  <c r="AA66" i="7"/>
  <c r="F66" i="7"/>
  <c r="D66" i="7"/>
  <c r="H67" i="7" s="1"/>
  <c r="I66" i="7" s="1"/>
  <c r="AL65" i="7"/>
  <c r="AI65" i="7"/>
  <c r="AF65" i="7"/>
  <c r="AC65" i="7"/>
  <c r="Z65" i="7"/>
  <c r="W65" i="7"/>
  <c r="T65" i="7"/>
  <c r="Q65" i="7"/>
  <c r="N65" i="7"/>
  <c r="K65" i="7"/>
  <c r="H65" i="7"/>
  <c r="E65" i="7"/>
  <c r="E64" i="7"/>
  <c r="AM63" i="7"/>
  <c r="AJ63" i="7"/>
  <c r="AD63" i="7"/>
  <c r="P63" i="7"/>
  <c r="M63" i="7"/>
  <c r="J63" i="7"/>
  <c r="F63" i="7"/>
  <c r="D63" i="7"/>
  <c r="AL62" i="7"/>
  <c r="AI62" i="7"/>
  <c r="AF62" i="7"/>
  <c r="AC62" i="7"/>
  <c r="Z62" i="7"/>
  <c r="W62" i="7"/>
  <c r="T62" i="7"/>
  <c r="Q62" i="7"/>
  <c r="N62" i="7"/>
  <c r="K62" i="7"/>
  <c r="H62" i="7"/>
  <c r="E62" i="7"/>
  <c r="T61" i="7"/>
  <c r="E61" i="7"/>
  <c r="AM60" i="7"/>
  <c r="AJ60" i="7"/>
  <c r="AD60" i="7"/>
  <c r="F60" i="7"/>
  <c r="AL59" i="7"/>
  <c r="AI59" i="7"/>
  <c r="AF59" i="7"/>
  <c r="AC59" i="7"/>
  <c r="Z59" i="7"/>
  <c r="W59" i="7"/>
  <c r="T59" i="7"/>
  <c r="Q59" i="7"/>
  <c r="N59" i="7"/>
  <c r="K59" i="7"/>
  <c r="H59" i="7"/>
  <c r="E59" i="7"/>
  <c r="E58" i="7"/>
  <c r="AM57" i="7"/>
  <c r="AJ57" i="7"/>
  <c r="AD57" i="7"/>
  <c r="P57" i="7"/>
  <c r="M57" i="7"/>
  <c r="L57" i="7"/>
  <c r="J57" i="7"/>
  <c r="F57" i="7"/>
  <c r="AL56" i="7"/>
  <c r="AI56" i="7"/>
  <c r="AF56" i="7"/>
  <c r="AC56" i="7"/>
  <c r="Z56" i="7"/>
  <c r="W56" i="7"/>
  <c r="T56" i="7"/>
  <c r="Q56" i="7"/>
  <c r="N56" i="7"/>
  <c r="K56" i="7"/>
  <c r="H56" i="7"/>
  <c r="E56" i="7"/>
  <c r="AM54" i="7"/>
  <c r="AJ54" i="7"/>
  <c r="AD54" i="7"/>
  <c r="AA54" i="7"/>
  <c r="P54" i="7"/>
  <c r="M54" i="7"/>
  <c r="I54" i="7"/>
  <c r="J54" i="7" s="1"/>
  <c r="F54" i="7"/>
  <c r="AL53" i="7"/>
  <c r="AI53" i="7"/>
  <c r="AF53" i="7"/>
  <c r="AC53" i="7"/>
  <c r="Z53" i="7"/>
  <c r="W53" i="7"/>
  <c r="T53" i="7"/>
  <c r="Q53" i="7"/>
  <c r="N53" i="7"/>
  <c r="K53" i="7"/>
  <c r="H53" i="7"/>
  <c r="E53" i="7"/>
  <c r="P51" i="7"/>
  <c r="M51" i="7"/>
  <c r="L51" i="7"/>
  <c r="I51" i="7"/>
  <c r="J51" i="7" s="1"/>
  <c r="F51" i="7"/>
  <c r="AL50" i="7"/>
  <c r="AI50" i="7"/>
  <c r="AF50" i="7"/>
  <c r="AC50" i="7"/>
  <c r="Z50" i="7"/>
  <c r="W50" i="7"/>
  <c r="Q50" i="7"/>
  <c r="N50" i="7"/>
  <c r="K50" i="7"/>
  <c r="H50" i="7"/>
  <c r="E50" i="7"/>
  <c r="AM48" i="7"/>
  <c r="AJ48" i="7"/>
  <c r="AA48" i="7"/>
  <c r="P48" i="7"/>
  <c r="L48" i="7"/>
  <c r="M48" i="7" s="1"/>
  <c r="J48" i="7"/>
  <c r="I48" i="7"/>
  <c r="F48" i="7"/>
  <c r="AL47" i="7"/>
  <c r="AI47" i="7"/>
  <c r="AF47" i="7"/>
  <c r="AC47" i="7"/>
  <c r="Z47" i="7"/>
  <c r="W47" i="7"/>
  <c r="T47" i="7"/>
  <c r="Q47" i="7"/>
  <c r="N47" i="7"/>
  <c r="K47" i="7"/>
  <c r="H47" i="7"/>
  <c r="E47" i="7"/>
  <c r="L45" i="7"/>
  <c r="I45" i="7"/>
  <c r="F45" i="7"/>
  <c r="AL44" i="7"/>
  <c r="AI44" i="7"/>
  <c r="AF44" i="7"/>
  <c r="AC44" i="7"/>
  <c r="Z44" i="7"/>
  <c r="W44" i="7"/>
  <c r="Q44" i="7"/>
  <c r="N44" i="7"/>
  <c r="K44" i="7"/>
  <c r="H44" i="7"/>
  <c r="E44" i="7"/>
  <c r="AM42" i="7"/>
  <c r="AJ42" i="7"/>
  <c r="AA42" i="7"/>
  <c r="L42" i="7"/>
  <c r="I42" i="7"/>
  <c r="F42" i="7"/>
  <c r="AL41" i="7"/>
  <c r="AI41" i="7"/>
  <c r="AF41" i="7"/>
  <c r="AC41" i="7"/>
  <c r="Z41" i="7"/>
  <c r="W41" i="7"/>
  <c r="T41" i="7"/>
  <c r="Q41" i="7"/>
  <c r="N41" i="7"/>
  <c r="K41" i="7"/>
  <c r="H41" i="7"/>
  <c r="E41" i="7"/>
  <c r="T40" i="7"/>
  <c r="AM39" i="7"/>
  <c r="AJ39" i="7"/>
  <c r="AA39" i="7"/>
  <c r="L39" i="7"/>
  <c r="I39" i="7"/>
  <c r="F39" i="7"/>
  <c r="AL38" i="7"/>
  <c r="AI38" i="7"/>
  <c r="AF38" i="7"/>
  <c r="AC38" i="7"/>
  <c r="Z38" i="7"/>
  <c r="W38" i="7"/>
  <c r="T38" i="7"/>
  <c r="Q38" i="7"/>
  <c r="N38" i="7"/>
  <c r="K38" i="7"/>
  <c r="H38" i="7"/>
  <c r="E38" i="7"/>
  <c r="AM36" i="7"/>
  <c r="AD36" i="7"/>
  <c r="P36" i="7"/>
  <c r="L36" i="7"/>
  <c r="J36" i="7" s="1"/>
  <c r="I36" i="7"/>
  <c r="AL35" i="7"/>
  <c r="AI35" i="7"/>
  <c r="AF35" i="7"/>
  <c r="AC35" i="7"/>
  <c r="Z35" i="7"/>
  <c r="W35" i="7"/>
  <c r="T35" i="7"/>
  <c r="Q35" i="7"/>
  <c r="N35" i="7"/>
  <c r="K35" i="7"/>
  <c r="H35" i="7"/>
  <c r="E35" i="7"/>
  <c r="E34" i="7"/>
  <c r="AJ33" i="7"/>
  <c r="P33" i="7"/>
  <c r="L33" i="7"/>
  <c r="J33" i="7" s="1"/>
  <c r="F33" i="7"/>
  <c r="AL32" i="7"/>
  <c r="AI32" i="7"/>
  <c r="AF32" i="7"/>
  <c r="AC32" i="7"/>
  <c r="Z32" i="7"/>
  <c r="W32" i="7"/>
  <c r="T32" i="7"/>
  <c r="Q32" i="7"/>
  <c r="N32" i="7"/>
  <c r="K32" i="7"/>
  <c r="H32" i="7"/>
  <c r="E32" i="7"/>
  <c r="K31" i="7"/>
  <c r="L30" i="7" s="1"/>
  <c r="E31" i="7"/>
  <c r="AM30" i="7"/>
  <c r="F30" i="7"/>
  <c r="AL29" i="7"/>
  <c r="AI29" i="7"/>
  <c r="AF29" i="7"/>
  <c r="AC29" i="7"/>
  <c r="Z29" i="7"/>
  <c r="W29" i="7"/>
  <c r="T29" i="7"/>
  <c r="Q29" i="7"/>
  <c r="N29" i="7"/>
  <c r="K29" i="7"/>
  <c r="H29" i="7"/>
  <c r="E29" i="7"/>
  <c r="H28" i="7"/>
  <c r="AJ27" i="7"/>
  <c r="P27" i="7"/>
  <c r="M27" i="7"/>
  <c r="I27" i="7"/>
  <c r="F27" i="7"/>
  <c r="AL26" i="7"/>
  <c r="AI26" i="7"/>
  <c r="AF26" i="7"/>
  <c r="AC26" i="7"/>
  <c r="Z26" i="7"/>
  <c r="W26" i="7"/>
  <c r="T26" i="7"/>
  <c r="Q26" i="7"/>
  <c r="N26" i="7"/>
  <c r="K26" i="7"/>
  <c r="H26" i="7"/>
  <c r="E26" i="7"/>
  <c r="E25" i="7"/>
  <c r="P24" i="7"/>
  <c r="I24" i="7"/>
  <c r="F24" i="7"/>
  <c r="AL23" i="7"/>
  <c r="AI23" i="7"/>
  <c r="AF23" i="7"/>
  <c r="AC23" i="7"/>
  <c r="Z23" i="7"/>
  <c r="W23" i="7"/>
  <c r="T23" i="7"/>
  <c r="Q23" i="7"/>
  <c r="N23" i="7"/>
  <c r="K23" i="7"/>
  <c r="H23" i="7"/>
  <c r="E23" i="7"/>
  <c r="E22" i="7"/>
  <c r="P21" i="7"/>
  <c r="L21" i="7"/>
  <c r="F21" i="7"/>
  <c r="AL20" i="7"/>
  <c r="AI20" i="7"/>
  <c r="AF20" i="7"/>
  <c r="AC20" i="7"/>
  <c r="Z20" i="7"/>
  <c r="W20" i="7"/>
  <c r="T20" i="7"/>
  <c r="Q20" i="7"/>
  <c r="N20" i="7"/>
  <c r="K20" i="7"/>
  <c r="H20" i="7"/>
  <c r="E20" i="7"/>
  <c r="P18" i="7"/>
  <c r="M18" i="7"/>
  <c r="I18" i="7"/>
  <c r="J18" i="7" s="1"/>
  <c r="G18" i="7"/>
  <c r="F18" i="7"/>
  <c r="AL17" i="7"/>
  <c r="AI17" i="7"/>
  <c r="AF17" i="7"/>
  <c r="AC17" i="7"/>
  <c r="Z17" i="7"/>
  <c r="W17" i="7"/>
  <c r="T17" i="7"/>
  <c r="Q17" i="7"/>
  <c r="N17" i="7"/>
  <c r="K17" i="7"/>
  <c r="H17" i="7"/>
  <c r="E17" i="7"/>
  <c r="Q16" i="7"/>
  <c r="N16" i="7"/>
  <c r="H16" i="7"/>
  <c r="E16" i="7"/>
  <c r="R15" i="7"/>
  <c r="P15" i="7"/>
  <c r="O15" i="7"/>
  <c r="M15" i="7"/>
  <c r="I15" i="7"/>
  <c r="G15" i="7"/>
  <c r="F15" i="7"/>
  <c r="D15" i="7"/>
  <c r="AI14" i="7"/>
  <c r="AF14" i="7"/>
  <c r="AC14" i="7"/>
  <c r="Z14" i="7"/>
  <c r="W14" i="7"/>
  <c r="Q14" i="7"/>
  <c r="N14" i="7"/>
  <c r="K14" i="7"/>
  <c r="H14" i="7"/>
  <c r="E14" i="7"/>
  <c r="T13" i="7"/>
  <c r="Q13" i="7"/>
  <c r="N13" i="7"/>
  <c r="H13" i="7"/>
  <c r="E13" i="7"/>
  <c r="AA12" i="7"/>
  <c r="U12" i="7"/>
  <c r="R12" i="7"/>
  <c r="P12" i="7"/>
  <c r="O12" i="7"/>
  <c r="M12" i="7"/>
  <c r="I12" i="7"/>
  <c r="G12" i="7"/>
  <c r="AL11" i="7"/>
  <c r="AI11" i="7"/>
  <c r="AF11" i="7"/>
  <c r="AC11" i="7"/>
  <c r="Z11" i="7"/>
  <c r="W11" i="7"/>
  <c r="T11" i="7"/>
  <c r="Q11" i="7"/>
  <c r="N11" i="7"/>
  <c r="K11" i="7"/>
  <c r="H11" i="7"/>
  <c r="E11" i="7"/>
  <c r="T85" i="6"/>
  <c r="E85" i="6"/>
  <c r="AM84" i="6"/>
  <c r="AK84" i="6"/>
  <c r="AJ84" i="6"/>
  <c r="AD84" i="6"/>
  <c r="F84" i="6"/>
  <c r="D84" i="6"/>
  <c r="AL83" i="6"/>
  <c r="AI83" i="6"/>
  <c r="AF83" i="6"/>
  <c r="AC83" i="6"/>
  <c r="Z83" i="6"/>
  <c r="W83" i="6"/>
  <c r="T83" i="6"/>
  <c r="Q83" i="6"/>
  <c r="N83" i="6"/>
  <c r="K83" i="6"/>
  <c r="H83" i="6"/>
  <c r="E83" i="6"/>
  <c r="AM81" i="6"/>
  <c r="AD81" i="6"/>
  <c r="P81" i="6"/>
  <c r="M81" i="6"/>
  <c r="J81" i="6"/>
  <c r="AL80" i="6"/>
  <c r="AI80" i="6"/>
  <c r="AF80" i="6"/>
  <c r="AC80" i="6"/>
  <c r="Z80" i="6"/>
  <c r="W80" i="6"/>
  <c r="T80" i="6"/>
  <c r="Q80" i="6"/>
  <c r="N80" i="6"/>
  <c r="K80" i="6"/>
  <c r="H80" i="6"/>
  <c r="E80" i="6"/>
  <c r="AI79" i="6"/>
  <c r="T79" i="6"/>
  <c r="AG78" i="6"/>
  <c r="U78" i="6"/>
  <c r="P78" i="6"/>
  <c r="M78" i="6"/>
  <c r="J78" i="6"/>
  <c r="F78" i="6"/>
  <c r="AL77" i="6"/>
  <c r="AI77" i="6"/>
  <c r="AF77" i="6"/>
  <c r="AC77" i="6"/>
  <c r="Z77" i="6"/>
  <c r="W77" i="6"/>
  <c r="T77" i="6"/>
  <c r="Q77" i="6"/>
  <c r="N77" i="6"/>
  <c r="K77" i="6"/>
  <c r="H77" i="6"/>
  <c r="E77" i="6"/>
  <c r="Q76" i="6"/>
  <c r="N76" i="6"/>
  <c r="E76" i="6"/>
  <c r="AM75" i="6"/>
  <c r="U75" i="6"/>
  <c r="T76" i="6" s="1"/>
  <c r="S75" i="6"/>
  <c r="R75" i="6"/>
  <c r="P75" i="6"/>
  <c r="O75" i="6"/>
  <c r="M75" i="6"/>
  <c r="L75" i="6"/>
  <c r="K76" i="6" s="1"/>
  <c r="J75" i="6"/>
  <c r="F75" i="6"/>
  <c r="D75" i="6"/>
  <c r="AL74" i="6"/>
  <c r="AI74" i="6"/>
  <c r="AF74" i="6"/>
  <c r="AC74" i="6"/>
  <c r="Z74" i="6"/>
  <c r="W74" i="6"/>
  <c r="T74" i="6"/>
  <c r="Q74" i="6"/>
  <c r="N74" i="6"/>
  <c r="K74" i="6"/>
  <c r="H74" i="6"/>
  <c r="E74" i="6"/>
  <c r="T73" i="6"/>
  <c r="P72" i="6"/>
  <c r="M72" i="6"/>
  <c r="J72" i="6"/>
  <c r="I72" i="6"/>
  <c r="F72" i="6"/>
  <c r="AL71" i="6"/>
  <c r="AI71" i="6"/>
  <c r="AF71" i="6"/>
  <c r="AC71" i="6"/>
  <c r="Z71" i="6"/>
  <c r="W71" i="6"/>
  <c r="T71" i="6"/>
  <c r="Q71" i="6"/>
  <c r="N71" i="6"/>
  <c r="K71" i="6"/>
  <c r="H71" i="6"/>
  <c r="E71" i="6"/>
  <c r="AM69" i="6"/>
  <c r="AJ69" i="6"/>
  <c r="AG69" i="6"/>
  <c r="U69" i="6"/>
  <c r="T70" i="6" s="1"/>
  <c r="P69" i="6"/>
  <c r="M69" i="6"/>
  <c r="J69" i="6"/>
  <c r="F69" i="6"/>
  <c r="AL68" i="6"/>
  <c r="AI68" i="6"/>
  <c r="AF68" i="6"/>
  <c r="AC68" i="6"/>
  <c r="Z68" i="6"/>
  <c r="W68" i="6"/>
  <c r="T68" i="6"/>
  <c r="Q68" i="6"/>
  <c r="N68" i="6"/>
  <c r="K68" i="6"/>
  <c r="H68" i="6"/>
  <c r="E68" i="6"/>
  <c r="T67" i="6"/>
  <c r="E67" i="6"/>
  <c r="AM66" i="6"/>
  <c r="AJ66" i="6"/>
  <c r="AD66" i="6"/>
  <c r="AA66" i="6"/>
  <c r="F66" i="6"/>
  <c r="D66" i="6"/>
  <c r="H67" i="6" s="1"/>
  <c r="I66" i="6" s="1"/>
  <c r="AL65" i="6"/>
  <c r="AI65" i="6"/>
  <c r="AF65" i="6"/>
  <c r="AC65" i="6"/>
  <c r="Z65" i="6"/>
  <c r="W65" i="6"/>
  <c r="T65" i="6"/>
  <c r="Q65" i="6"/>
  <c r="N65" i="6"/>
  <c r="K65" i="6"/>
  <c r="H65" i="6"/>
  <c r="E65" i="6"/>
  <c r="T64" i="6"/>
  <c r="E64" i="6"/>
  <c r="AM63" i="6"/>
  <c r="AJ63" i="6"/>
  <c r="AD63" i="6"/>
  <c r="P63" i="6"/>
  <c r="M63" i="6"/>
  <c r="J63" i="6"/>
  <c r="F63" i="6"/>
  <c r="D63" i="6"/>
  <c r="AL62" i="6"/>
  <c r="AI62" i="6"/>
  <c r="AF62" i="6"/>
  <c r="AC62" i="6"/>
  <c r="Z62" i="6"/>
  <c r="W62" i="6"/>
  <c r="T62" i="6"/>
  <c r="Q62" i="6"/>
  <c r="N62" i="6"/>
  <c r="K62" i="6"/>
  <c r="H62" i="6"/>
  <c r="E62" i="6"/>
  <c r="T61" i="6"/>
  <c r="E61" i="6"/>
  <c r="AM60" i="6"/>
  <c r="AJ60" i="6"/>
  <c r="AD60" i="6"/>
  <c r="F60" i="6"/>
  <c r="AL59" i="6"/>
  <c r="AI59" i="6"/>
  <c r="AF59" i="6"/>
  <c r="AC59" i="6"/>
  <c r="Z59" i="6"/>
  <c r="W59" i="6"/>
  <c r="T59" i="6"/>
  <c r="Q59" i="6"/>
  <c r="N59" i="6"/>
  <c r="K59" i="6"/>
  <c r="H59" i="6"/>
  <c r="E59" i="6"/>
  <c r="T58" i="6"/>
  <c r="E58" i="6"/>
  <c r="AM57" i="6"/>
  <c r="AJ57" i="6"/>
  <c r="AD57" i="6"/>
  <c r="P57" i="6"/>
  <c r="M57" i="6"/>
  <c r="L57" i="6"/>
  <c r="J57" i="6" s="1"/>
  <c r="F57" i="6"/>
  <c r="AL56" i="6"/>
  <c r="AI56" i="6"/>
  <c r="AF56" i="6"/>
  <c r="AC56" i="6"/>
  <c r="Z56" i="6"/>
  <c r="W56" i="6"/>
  <c r="T56" i="6"/>
  <c r="Q56" i="6"/>
  <c r="N56" i="6"/>
  <c r="K56" i="6"/>
  <c r="H56" i="6"/>
  <c r="E56" i="6"/>
  <c r="T55" i="6"/>
  <c r="AM54" i="6"/>
  <c r="AJ54" i="6"/>
  <c r="AD54" i="6"/>
  <c r="AA54" i="6"/>
  <c r="P54" i="6"/>
  <c r="M54" i="6"/>
  <c r="I54" i="6"/>
  <c r="J54" i="6" s="1"/>
  <c r="F54" i="6"/>
  <c r="AL53" i="6"/>
  <c r="AI53" i="6"/>
  <c r="AF53" i="6"/>
  <c r="AC53" i="6"/>
  <c r="Z53" i="6"/>
  <c r="W53" i="6"/>
  <c r="T53" i="6"/>
  <c r="Q53" i="6"/>
  <c r="N53" i="6"/>
  <c r="K53" i="6"/>
  <c r="H53" i="6"/>
  <c r="E53" i="6"/>
  <c r="T52" i="6"/>
  <c r="P51" i="6"/>
  <c r="M51" i="6"/>
  <c r="L51" i="6"/>
  <c r="I51" i="6"/>
  <c r="J51" i="6" s="1"/>
  <c r="F51" i="6"/>
  <c r="AL50" i="6"/>
  <c r="AI50" i="6"/>
  <c r="AF50" i="6"/>
  <c r="AC50" i="6"/>
  <c r="Z50" i="6"/>
  <c r="W50" i="6"/>
  <c r="T50" i="6"/>
  <c r="Q50" i="6"/>
  <c r="N50" i="6"/>
  <c r="K50" i="6"/>
  <c r="H50" i="6"/>
  <c r="E50" i="6"/>
  <c r="T49" i="6"/>
  <c r="AM48" i="6"/>
  <c r="AJ48" i="6"/>
  <c r="AA48" i="6"/>
  <c r="P48" i="6"/>
  <c r="L48" i="6"/>
  <c r="M48" i="6" s="1"/>
  <c r="J48" i="6"/>
  <c r="I48" i="6"/>
  <c r="F48" i="6"/>
  <c r="AL47" i="6"/>
  <c r="AI47" i="6"/>
  <c r="AF47" i="6"/>
  <c r="AC47" i="6"/>
  <c r="Z47" i="6"/>
  <c r="W47" i="6"/>
  <c r="T47" i="6"/>
  <c r="Q47" i="6"/>
  <c r="N47" i="6"/>
  <c r="K47" i="6"/>
  <c r="H47" i="6"/>
  <c r="E47" i="6"/>
  <c r="T46" i="6"/>
  <c r="L45" i="6"/>
  <c r="I45" i="6"/>
  <c r="F45" i="6"/>
  <c r="AL44" i="6"/>
  <c r="AI44" i="6"/>
  <c r="AF44" i="6"/>
  <c r="AC44" i="6"/>
  <c r="Z44" i="6"/>
  <c r="W44" i="6"/>
  <c r="T44" i="6"/>
  <c r="Q44" i="6"/>
  <c r="N44" i="6"/>
  <c r="K44" i="6"/>
  <c r="H44" i="6"/>
  <c r="E44" i="6"/>
  <c r="T43" i="6"/>
  <c r="AM42" i="6"/>
  <c r="AJ42" i="6"/>
  <c r="AA42" i="6"/>
  <c r="L42" i="6"/>
  <c r="I42" i="6"/>
  <c r="F42" i="6"/>
  <c r="AL41" i="6"/>
  <c r="AI41" i="6"/>
  <c r="AF41" i="6"/>
  <c r="AC41" i="6"/>
  <c r="Z41" i="6"/>
  <c r="W41" i="6"/>
  <c r="T41" i="6"/>
  <c r="Q41" i="6"/>
  <c r="N41" i="6"/>
  <c r="K41" i="6"/>
  <c r="H41" i="6"/>
  <c r="E41" i="6"/>
  <c r="T40" i="6"/>
  <c r="AM39" i="6"/>
  <c r="AJ39" i="6"/>
  <c r="AA39" i="6"/>
  <c r="L39" i="6"/>
  <c r="I39" i="6"/>
  <c r="F39" i="6"/>
  <c r="AL38" i="6"/>
  <c r="AI38" i="6"/>
  <c r="AF38" i="6"/>
  <c r="AC38" i="6"/>
  <c r="Z38" i="6"/>
  <c r="W38" i="6"/>
  <c r="T38" i="6"/>
  <c r="Q38" i="6"/>
  <c r="N38" i="6"/>
  <c r="K38" i="6"/>
  <c r="H38" i="6"/>
  <c r="E38" i="6"/>
  <c r="AM36" i="6"/>
  <c r="AD36" i="6"/>
  <c r="P36" i="6"/>
  <c r="L36" i="6"/>
  <c r="J36" i="6" s="1"/>
  <c r="I36" i="6"/>
  <c r="AL35" i="6"/>
  <c r="AI35" i="6"/>
  <c r="AF35" i="6"/>
  <c r="AC35" i="6"/>
  <c r="Z35" i="6"/>
  <c r="W35" i="6"/>
  <c r="T35" i="6"/>
  <c r="Q35" i="6"/>
  <c r="N35" i="6"/>
  <c r="K35" i="6"/>
  <c r="H35" i="6"/>
  <c r="E35" i="6"/>
  <c r="T34" i="6"/>
  <c r="E34" i="6"/>
  <c r="AJ33" i="6"/>
  <c r="P33" i="6"/>
  <c r="L33" i="6"/>
  <c r="J33" i="6" s="1"/>
  <c r="F33" i="6"/>
  <c r="AL32" i="6"/>
  <c r="AI32" i="6"/>
  <c r="AF32" i="6"/>
  <c r="AC32" i="6"/>
  <c r="Z32" i="6"/>
  <c r="W32" i="6"/>
  <c r="T32" i="6"/>
  <c r="Q32" i="6"/>
  <c r="N32" i="6"/>
  <c r="K32" i="6"/>
  <c r="H32" i="6"/>
  <c r="E32" i="6"/>
  <c r="T31" i="6"/>
  <c r="K31" i="6"/>
  <c r="L30" i="6" s="1"/>
  <c r="E31" i="6"/>
  <c r="AM30" i="6"/>
  <c r="F30" i="6"/>
  <c r="AL29" i="6"/>
  <c r="AI29" i="6"/>
  <c r="AF29" i="6"/>
  <c r="AC29" i="6"/>
  <c r="Z29" i="6"/>
  <c r="W29" i="6"/>
  <c r="T29" i="6"/>
  <c r="Q29" i="6"/>
  <c r="N29" i="6"/>
  <c r="K29" i="6"/>
  <c r="H29" i="6"/>
  <c r="E29" i="6"/>
  <c r="T28" i="6"/>
  <c r="H28" i="6"/>
  <c r="AJ27" i="6"/>
  <c r="P27" i="6"/>
  <c r="M27" i="6"/>
  <c r="I27" i="6"/>
  <c r="F27" i="6"/>
  <c r="AL26" i="6"/>
  <c r="AI26" i="6"/>
  <c r="AF26" i="6"/>
  <c r="AC26" i="6"/>
  <c r="Z26" i="6"/>
  <c r="W26" i="6"/>
  <c r="T26" i="6"/>
  <c r="Q26" i="6"/>
  <c r="N26" i="6"/>
  <c r="K26" i="6"/>
  <c r="H26" i="6"/>
  <c r="E26" i="6"/>
  <c r="T25" i="6"/>
  <c r="E25" i="6"/>
  <c r="P24" i="6"/>
  <c r="I24" i="6"/>
  <c r="F24" i="6"/>
  <c r="AL23" i="6"/>
  <c r="AI23" i="6"/>
  <c r="AF23" i="6"/>
  <c r="AC23" i="6"/>
  <c r="Z23" i="6"/>
  <c r="W23" i="6"/>
  <c r="T23" i="6"/>
  <c r="Q23" i="6"/>
  <c r="N23" i="6"/>
  <c r="K23" i="6"/>
  <c r="H23" i="6"/>
  <c r="E23" i="6"/>
  <c r="E22" i="6"/>
  <c r="U21" i="6"/>
  <c r="T22" i="6" s="1"/>
  <c r="P21" i="6"/>
  <c r="L21" i="6"/>
  <c r="F21" i="6"/>
  <c r="AL20" i="6"/>
  <c r="AI20" i="6"/>
  <c r="AF20" i="6"/>
  <c r="AC20" i="6"/>
  <c r="Z20" i="6"/>
  <c r="W20" i="6"/>
  <c r="T20" i="6"/>
  <c r="Q20" i="6"/>
  <c r="N20" i="6"/>
  <c r="K20" i="6"/>
  <c r="H20" i="6"/>
  <c r="E20" i="6"/>
  <c r="T19" i="6"/>
  <c r="P18" i="6"/>
  <c r="M18" i="6"/>
  <c r="I18" i="6"/>
  <c r="J18" i="6" s="1"/>
  <c r="G18" i="6"/>
  <c r="F18" i="6"/>
  <c r="AL17" i="6"/>
  <c r="AI17" i="6"/>
  <c r="AF17" i="6"/>
  <c r="AC17" i="6"/>
  <c r="Z17" i="6"/>
  <c r="W17" i="6"/>
  <c r="T17" i="6"/>
  <c r="Q17" i="6"/>
  <c r="N17" i="6"/>
  <c r="K17" i="6"/>
  <c r="H17" i="6"/>
  <c r="E17" i="6"/>
  <c r="Q16" i="6"/>
  <c r="N16" i="6"/>
  <c r="H16" i="6"/>
  <c r="E16" i="6"/>
  <c r="R15" i="6"/>
  <c r="P15" i="6"/>
  <c r="O15" i="6"/>
  <c r="M15" i="6"/>
  <c r="I15" i="6"/>
  <c r="G15" i="6"/>
  <c r="F15" i="6"/>
  <c r="D15" i="6"/>
  <c r="AI14" i="6"/>
  <c r="AF14" i="6"/>
  <c r="AC14" i="6"/>
  <c r="Z14" i="6"/>
  <c r="W14" i="6"/>
  <c r="Q14" i="6"/>
  <c r="N14" i="6"/>
  <c r="K14" i="6"/>
  <c r="H14" i="6"/>
  <c r="E14" i="6"/>
  <c r="T13" i="6"/>
  <c r="Q13" i="6"/>
  <c r="N13" i="6"/>
  <c r="H13" i="6"/>
  <c r="E13" i="6"/>
  <c r="AA12" i="6"/>
  <c r="U12" i="6"/>
  <c r="R12" i="6"/>
  <c r="P12" i="6"/>
  <c r="O12" i="6"/>
  <c r="M12" i="6"/>
  <c r="I12" i="6"/>
  <c r="G12" i="6"/>
  <c r="AL11" i="6"/>
  <c r="AI11" i="6"/>
  <c r="AF11" i="6"/>
  <c r="AC11" i="6"/>
  <c r="Z11" i="6"/>
  <c r="W11" i="6"/>
  <c r="T11" i="6"/>
  <c r="Q11" i="6"/>
  <c r="N11" i="6"/>
  <c r="K11" i="6"/>
  <c r="H11" i="6"/>
  <c r="E11" i="6"/>
  <c r="P81" i="5"/>
  <c r="P78" i="5"/>
  <c r="P72" i="5"/>
  <c r="P69" i="5"/>
  <c r="P63" i="5"/>
  <c r="P57" i="5"/>
  <c r="P54" i="5"/>
  <c r="P51" i="5"/>
  <c r="P48" i="5"/>
  <c r="P36" i="5"/>
  <c r="P33" i="5"/>
  <c r="P27" i="5"/>
  <c r="P24" i="5"/>
  <c r="P21" i="5"/>
  <c r="P18" i="5"/>
  <c r="T85" i="5"/>
  <c r="E85" i="5"/>
  <c r="AM84" i="5"/>
  <c r="AK84" i="5"/>
  <c r="AJ84" i="5"/>
  <c r="AD84" i="5"/>
  <c r="F84" i="5"/>
  <c r="D84" i="5"/>
  <c r="AL83" i="5"/>
  <c r="AI83" i="5"/>
  <c r="AF83" i="5"/>
  <c r="AC83" i="5"/>
  <c r="Z83" i="5"/>
  <c r="W83" i="5"/>
  <c r="T83" i="5"/>
  <c r="Q83" i="5"/>
  <c r="N83" i="5"/>
  <c r="K83" i="5"/>
  <c r="H83" i="5"/>
  <c r="E83" i="5"/>
  <c r="AM81" i="5"/>
  <c r="AD81" i="5"/>
  <c r="M81" i="5"/>
  <c r="J81" i="5"/>
  <c r="AL80" i="5"/>
  <c r="AI80" i="5"/>
  <c r="AF80" i="5"/>
  <c r="AC80" i="5"/>
  <c r="Z80" i="5"/>
  <c r="W80" i="5"/>
  <c r="T80" i="5"/>
  <c r="Q80" i="5"/>
  <c r="N80" i="5"/>
  <c r="K80" i="5"/>
  <c r="H80" i="5"/>
  <c r="E80" i="5"/>
  <c r="AI79" i="5"/>
  <c r="AG78" i="5"/>
  <c r="U78" i="5"/>
  <c r="T79" i="5" s="1"/>
  <c r="M78" i="5"/>
  <c r="J78" i="5"/>
  <c r="F78" i="5"/>
  <c r="AL77" i="5"/>
  <c r="AI77" i="5"/>
  <c r="AF77" i="5"/>
  <c r="AC77" i="5"/>
  <c r="Z77" i="5"/>
  <c r="W77" i="5"/>
  <c r="T77" i="5"/>
  <c r="Q77" i="5"/>
  <c r="N77" i="5"/>
  <c r="K77" i="5"/>
  <c r="H77" i="5"/>
  <c r="E77" i="5"/>
  <c r="T76" i="5"/>
  <c r="Q76" i="5"/>
  <c r="N76" i="5"/>
  <c r="K76" i="5"/>
  <c r="E76" i="5"/>
  <c r="AM75" i="5"/>
  <c r="U75" i="5"/>
  <c r="S75" i="5"/>
  <c r="R75" i="5"/>
  <c r="P75" i="5"/>
  <c r="O75" i="5"/>
  <c r="M75" i="5"/>
  <c r="L75" i="5"/>
  <c r="J75" i="5"/>
  <c r="F75" i="5"/>
  <c r="D75" i="5"/>
  <c r="AL74" i="5"/>
  <c r="AI74" i="5"/>
  <c r="AF74" i="5"/>
  <c r="AC74" i="5"/>
  <c r="Z74" i="5"/>
  <c r="W74" i="5"/>
  <c r="T74" i="5"/>
  <c r="Q74" i="5"/>
  <c r="N74" i="5"/>
  <c r="K74" i="5"/>
  <c r="H74" i="5"/>
  <c r="E74" i="5"/>
  <c r="T73" i="5"/>
  <c r="M72" i="5"/>
  <c r="J72" i="5"/>
  <c r="I72" i="5"/>
  <c r="F72" i="5"/>
  <c r="AL71" i="5"/>
  <c r="AI71" i="5"/>
  <c r="AF71" i="5"/>
  <c r="AC71" i="5"/>
  <c r="Z71" i="5"/>
  <c r="W71" i="5"/>
  <c r="T71" i="5"/>
  <c r="Q71" i="5"/>
  <c r="N71" i="5"/>
  <c r="K71" i="5"/>
  <c r="H71" i="5"/>
  <c r="E71" i="5"/>
  <c r="AM69" i="5"/>
  <c r="AJ69" i="5"/>
  <c r="AG69" i="5"/>
  <c r="U69" i="5"/>
  <c r="T70" i="5" s="1"/>
  <c r="M69" i="5"/>
  <c r="J69" i="5"/>
  <c r="F69" i="5"/>
  <c r="AL68" i="5"/>
  <c r="AI68" i="5"/>
  <c r="AF68" i="5"/>
  <c r="AC68" i="5"/>
  <c r="Z68" i="5"/>
  <c r="W68" i="5"/>
  <c r="T68" i="5"/>
  <c r="Q68" i="5"/>
  <c r="N68" i="5"/>
  <c r="K68" i="5"/>
  <c r="H68" i="5"/>
  <c r="E68" i="5"/>
  <c r="T67" i="5"/>
  <c r="E67" i="5"/>
  <c r="AM66" i="5"/>
  <c r="AJ66" i="5"/>
  <c r="AD66" i="5"/>
  <c r="AA66" i="5"/>
  <c r="F66" i="5"/>
  <c r="D66" i="5"/>
  <c r="H67" i="5" s="1"/>
  <c r="I66" i="5" s="1"/>
  <c r="AL65" i="5"/>
  <c r="AI65" i="5"/>
  <c r="AF65" i="5"/>
  <c r="AC65" i="5"/>
  <c r="Z65" i="5"/>
  <c r="W65" i="5"/>
  <c r="T65" i="5"/>
  <c r="Q65" i="5"/>
  <c r="N65" i="5"/>
  <c r="K65" i="5"/>
  <c r="H65" i="5"/>
  <c r="E65" i="5"/>
  <c r="T64" i="5"/>
  <c r="E64" i="5"/>
  <c r="AM63" i="5"/>
  <c r="AJ63" i="5"/>
  <c r="AD63" i="5"/>
  <c r="M63" i="5"/>
  <c r="J63" i="5"/>
  <c r="F63" i="5"/>
  <c r="D63" i="5"/>
  <c r="AL62" i="5"/>
  <c r="AI62" i="5"/>
  <c r="AF62" i="5"/>
  <c r="AC62" i="5"/>
  <c r="Z62" i="5"/>
  <c r="W62" i="5"/>
  <c r="T62" i="5"/>
  <c r="Q62" i="5"/>
  <c r="N62" i="5"/>
  <c r="K62" i="5"/>
  <c r="H62" i="5"/>
  <c r="E62" i="5"/>
  <c r="T61" i="5"/>
  <c r="E61" i="5"/>
  <c r="AM60" i="5"/>
  <c r="AJ60" i="5"/>
  <c r="AD60" i="5"/>
  <c r="F60" i="5"/>
  <c r="AL59" i="5"/>
  <c r="AI59" i="5"/>
  <c r="AF59" i="5"/>
  <c r="AC59" i="5"/>
  <c r="Z59" i="5"/>
  <c r="W59" i="5"/>
  <c r="T59" i="5"/>
  <c r="Q59" i="5"/>
  <c r="N59" i="5"/>
  <c r="K59" i="5"/>
  <c r="H59" i="5"/>
  <c r="E59" i="5"/>
  <c r="T58" i="5"/>
  <c r="E58" i="5"/>
  <c r="AM57" i="5"/>
  <c r="AJ57" i="5"/>
  <c r="AD57" i="5"/>
  <c r="M57" i="5"/>
  <c r="L57" i="5"/>
  <c r="J57" i="5"/>
  <c r="F57" i="5"/>
  <c r="AL56" i="5"/>
  <c r="AI56" i="5"/>
  <c r="AF56" i="5"/>
  <c r="AC56" i="5"/>
  <c r="Z56" i="5"/>
  <c r="W56" i="5"/>
  <c r="T56" i="5"/>
  <c r="Q56" i="5"/>
  <c r="N56" i="5"/>
  <c r="K56" i="5"/>
  <c r="H56" i="5"/>
  <c r="E56" i="5"/>
  <c r="T55" i="5"/>
  <c r="AM54" i="5"/>
  <c r="AJ54" i="5"/>
  <c r="AD54" i="5"/>
  <c r="AA54" i="5"/>
  <c r="M54" i="5"/>
  <c r="I54" i="5"/>
  <c r="J54" i="5" s="1"/>
  <c r="F54" i="5"/>
  <c r="AL53" i="5"/>
  <c r="AI53" i="5"/>
  <c r="AF53" i="5"/>
  <c r="AC53" i="5"/>
  <c r="Z53" i="5"/>
  <c r="W53" i="5"/>
  <c r="T53" i="5"/>
  <c r="Q53" i="5"/>
  <c r="N53" i="5"/>
  <c r="K53" i="5"/>
  <c r="H53" i="5"/>
  <c r="E53" i="5"/>
  <c r="T52" i="5"/>
  <c r="L51" i="5"/>
  <c r="J51" i="5" s="1"/>
  <c r="I51" i="5"/>
  <c r="F51" i="5"/>
  <c r="AL50" i="5"/>
  <c r="AI50" i="5"/>
  <c r="AF50" i="5"/>
  <c r="AC50" i="5"/>
  <c r="Z50" i="5"/>
  <c r="W50" i="5"/>
  <c r="T50" i="5"/>
  <c r="Q50" i="5"/>
  <c r="N50" i="5"/>
  <c r="K50" i="5"/>
  <c r="H50" i="5"/>
  <c r="E50" i="5"/>
  <c r="T49" i="5"/>
  <c r="AM48" i="5"/>
  <c r="AJ48" i="5"/>
  <c r="AA48" i="5"/>
  <c r="M48" i="5"/>
  <c r="L48" i="5"/>
  <c r="J48" i="5" s="1"/>
  <c r="I48" i="5"/>
  <c r="F48" i="5"/>
  <c r="AL47" i="5"/>
  <c r="AI47" i="5"/>
  <c r="AF47" i="5"/>
  <c r="AC47" i="5"/>
  <c r="Z47" i="5"/>
  <c r="W47" i="5"/>
  <c r="T47" i="5"/>
  <c r="Q47" i="5"/>
  <c r="N47" i="5"/>
  <c r="K47" i="5"/>
  <c r="H47" i="5"/>
  <c r="E47" i="5"/>
  <c r="T46" i="5"/>
  <c r="L45" i="5"/>
  <c r="I45" i="5"/>
  <c r="F45" i="5"/>
  <c r="AL44" i="5"/>
  <c r="AI44" i="5"/>
  <c r="AF44" i="5"/>
  <c r="AC44" i="5"/>
  <c r="Z44" i="5"/>
  <c r="W44" i="5"/>
  <c r="T44" i="5"/>
  <c r="Q44" i="5"/>
  <c r="N44" i="5"/>
  <c r="K44" i="5"/>
  <c r="H44" i="5"/>
  <c r="E44" i="5"/>
  <c r="T43" i="5"/>
  <c r="AM42" i="5"/>
  <c r="AJ42" i="5"/>
  <c r="AA42" i="5"/>
  <c r="L42" i="5"/>
  <c r="I42" i="5"/>
  <c r="F42" i="5"/>
  <c r="AL41" i="5"/>
  <c r="AI41" i="5"/>
  <c r="AF41" i="5"/>
  <c r="AC41" i="5"/>
  <c r="Z41" i="5"/>
  <c r="W41" i="5"/>
  <c r="T41" i="5"/>
  <c r="Q41" i="5"/>
  <c r="N41" i="5"/>
  <c r="K41" i="5"/>
  <c r="H41" i="5"/>
  <c r="E41" i="5"/>
  <c r="T40" i="5"/>
  <c r="AM39" i="5"/>
  <c r="AJ39" i="5"/>
  <c r="AA39" i="5"/>
  <c r="L39" i="5"/>
  <c r="I39" i="5"/>
  <c r="F39" i="5"/>
  <c r="AL38" i="5"/>
  <c r="AI38" i="5"/>
  <c r="AF38" i="5"/>
  <c r="AC38" i="5"/>
  <c r="Z38" i="5"/>
  <c r="W38" i="5"/>
  <c r="T38" i="5"/>
  <c r="Q38" i="5"/>
  <c r="N38" i="5"/>
  <c r="K38" i="5"/>
  <c r="H38" i="5"/>
  <c r="E38" i="5"/>
  <c r="AM36" i="5"/>
  <c r="AD36" i="5"/>
  <c r="L36" i="5"/>
  <c r="J36" i="5" s="1"/>
  <c r="I36" i="5"/>
  <c r="AL35" i="5"/>
  <c r="AI35" i="5"/>
  <c r="AF35" i="5"/>
  <c r="AC35" i="5"/>
  <c r="Z35" i="5"/>
  <c r="W35" i="5"/>
  <c r="T35" i="5"/>
  <c r="Q35" i="5"/>
  <c r="N35" i="5"/>
  <c r="K35" i="5"/>
  <c r="H35" i="5"/>
  <c r="E35" i="5"/>
  <c r="T34" i="5"/>
  <c r="E34" i="5"/>
  <c r="AJ33" i="5"/>
  <c r="L33" i="5"/>
  <c r="J33" i="5" s="1"/>
  <c r="F33" i="5"/>
  <c r="AL32" i="5"/>
  <c r="AI32" i="5"/>
  <c r="AF32" i="5"/>
  <c r="AC32" i="5"/>
  <c r="Z32" i="5"/>
  <c r="W32" i="5"/>
  <c r="T32" i="5"/>
  <c r="Q32" i="5"/>
  <c r="N32" i="5"/>
  <c r="K32" i="5"/>
  <c r="H32" i="5"/>
  <c r="E32" i="5"/>
  <c r="T31" i="5"/>
  <c r="K31" i="5"/>
  <c r="L30" i="5" s="1"/>
  <c r="E31" i="5"/>
  <c r="AM30" i="5"/>
  <c r="F30" i="5"/>
  <c r="AL29" i="5"/>
  <c r="AI29" i="5"/>
  <c r="AF29" i="5"/>
  <c r="AC29" i="5"/>
  <c r="Z29" i="5"/>
  <c r="W29" i="5"/>
  <c r="T29" i="5"/>
  <c r="Q29" i="5"/>
  <c r="N29" i="5"/>
  <c r="K29" i="5"/>
  <c r="H29" i="5"/>
  <c r="E29" i="5"/>
  <c r="T28" i="5"/>
  <c r="H28" i="5"/>
  <c r="I27" i="5" s="1"/>
  <c r="AJ27" i="5"/>
  <c r="M27" i="5"/>
  <c r="F27" i="5"/>
  <c r="AL26" i="5"/>
  <c r="AI26" i="5"/>
  <c r="AF26" i="5"/>
  <c r="AC26" i="5"/>
  <c r="Z26" i="5"/>
  <c r="W26" i="5"/>
  <c r="T26" i="5"/>
  <c r="Q26" i="5"/>
  <c r="N26" i="5"/>
  <c r="K26" i="5"/>
  <c r="H26" i="5"/>
  <c r="E26" i="5"/>
  <c r="T25" i="5"/>
  <c r="E25" i="5"/>
  <c r="I24" i="5"/>
  <c r="F24" i="5"/>
  <c r="AL23" i="5"/>
  <c r="AI23" i="5"/>
  <c r="AF23" i="5"/>
  <c r="AC23" i="5"/>
  <c r="Z23" i="5"/>
  <c r="W23" i="5"/>
  <c r="T23" i="5"/>
  <c r="Q23" i="5"/>
  <c r="N23" i="5"/>
  <c r="K23" i="5"/>
  <c r="H23" i="5"/>
  <c r="E23" i="5"/>
  <c r="T22" i="5"/>
  <c r="E22" i="5"/>
  <c r="U21" i="5"/>
  <c r="L21" i="5"/>
  <c r="F21" i="5"/>
  <c r="AL20" i="5"/>
  <c r="AI20" i="5"/>
  <c r="AF20" i="5"/>
  <c r="AC20" i="5"/>
  <c r="Z20" i="5"/>
  <c r="W20" i="5"/>
  <c r="T20" i="5"/>
  <c r="Q20" i="5"/>
  <c r="N20" i="5"/>
  <c r="K20" i="5"/>
  <c r="H20" i="5"/>
  <c r="E20" i="5"/>
  <c r="T19" i="5"/>
  <c r="M18" i="5"/>
  <c r="I18" i="5"/>
  <c r="J18" i="5" s="1"/>
  <c r="G18" i="5"/>
  <c r="F18" i="5"/>
  <c r="AL17" i="5"/>
  <c r="AI17" i="5"/>
  <c r="AF17" i="5"/>
  <c r="AC17" i="5"/>
  <c r="Z17" i="5"/>
  <c r="W17" i="5"/>
  <c r="T17" i="5"/>
  <c r="Q17" i="5"/>
  <c r="N17" i="5"/>
  <c r="K17" i="5"/>
  <c r="H17" i="5"/>
  <c r="E17" i="5"/>
  <c r="Q16" i="5"/>
  <c r="N16" i="5"/>
  <c r="H16" i="5"/>
  <c r="E16" i="5"/>
  <c r="R15" i="5"/>
  <c r="P15" i="5"/>
  <c r="O15" i="5"/>
  <c r="M15" i="5"/>
  <c r="I15" i="5"/>
  <c r="G15" i="5"/>
  <c r="F15" i="5"/>
  <c r="D15" i="5"/>
  <c r="AI14" i="5"/>
  <c r="AF14" i="5"/>
  <c r="AC14" i="5"/>
  <c r="Z14" i="5"/>
  <c r="W14" i="5"/>
  <c r="Q14" i="5"/>
  <c r="N14" i="5"/>
  <c r="K14" i="5"/>
  <c r="H14" i="5"/>
  <c r="E14" i="5"/>
  <c r="T13" i="5"/>
  <c r="Q13" i="5"/>
  <c r="N13" i="5"/>
  <c r="H13" i="5"/>
  <c r="E13" i="5"/>
  <c r="AA12" i="5"/>
  <c r="U12" i="5"/>
  <c r="R12" i="5"/>
  <c r="P12" i="5"/>
  <c r="O12" i="5"/>
  <c r="M12" i="5"/>
  <c r="I12" i="5"/>
  <c r="G12" i="5"/>
  <c r="AL11" i="5"/>
  <c r="AI11" i="5"/>
  <c r="AF11" i="5"/>
  <c r="AC11" i="5"/>
  <c r="Z11" i="5"/>
  <c r="W11" i="5"/>
  <c r="T11" i="5"/>
  <c r="Q11" i="5"/>
  <c r="N11" i="5"/>
  <c r="K11" i="5"/>
  <c r="H11" i="5"/>
  <c r="E11" i="5"/>
  <c r="M81" i="4"/>
  <c r="M78" i="4"/>
  <c r="M72" i="4"/>
  <c r="M69" i="4"/>
  <c r="M63" i="4"/>
  <c r="M57" i="4"/>
  <c r="M54" i="4"/>
  <c r="M51" i="4"/>
  <c r="M48" i="4"/>
  <c r="M33" i="4"/>
  <c r="M27" i="4"/>
  <c r="M18" i="4"/>
  <c r="T85" i="4"/>
  <c r="E85" i="4"/>
  <c r="AM84" i="4"/>
  <c r="AK84" i="4"/>
  <c r="AJ84" i="4"/>
  <c r="AD84" i="4"/>
  <c r="F84" i="4"/>
  <c r="D84" i="4"/>
  <c r="AL83" i="4"/>
  <c r="AI83" i="4"/>
  <c r="AF83" i="4"/>
  <c r="AC83" i="4"/>
  <c r="Z83" i="4"/>
  <c r="W83" i="4"/>
  <c r="T83" i="4"/>
  <c r="Q83" i="4"/>
  <c r="N83" i="4"/>
  <c r="K83" i="4"/>
  <c r="H83" i="4"/>
  <c r="E83" i="4"/>
  <c r="AM81" i="4"/>
  <c r="AD81" i="4"/>
  <c r="J81" i="4"/>
  <c r="AL80" i="4"/>
  <c r="AI80" i="4"/>
  <c r="AF80" i="4"/>
  <c r="AC80" i="4"/>
  <c r="Z80" i="4"/>
  <c r="W80" i="4"/>
  <c r="T80" i="4"/>
  <c r="Q80" i="4"/>
  <c r="N80" i="4"/>
  <c r="K80" i="4"/>
  <c r="H80" i="4"/>
  <c r="E80" i="4"/>
  <c r="AI79" i="4"/>
  <c r="AG78" i="4"/>
  <c r="U78" i="4"/>
  <c r="T79" i="4" s="1"/>
  <c r="J78" i="4"/>
  <c r="F78" i="4"/>
  <c r="AL77" i="4"/>
  <c r="AI77" i="4"/>
  <c r="AF77" i="4"/>
  <c r="AC77" i="4"/>
  <c r="Z77" i="4"/>
  <c r="W77" i="4"/>
  <c r="T77" i="4"/>
  <c r="Q77" i="4"/>
  <c r="N77" i="4"/>
  <c r="K77" i="4"/>
  <c r="H77" i="4"/>
  <c r="E77" i="4"/>
  <c r="Q76" i="4"/>
  <c r="N76" i="4"/>
  <c r="E76" i="4"/>
  <c r="AM75" i="4"/>
  <c r="U75" i="4"/>
  <c r="T76" i="4" s="1"/>
  <c r="S75" i="4"/>
  <c r="R75" i="4"/>
  <c r="P75" i="4"/>
  <c r="O75" i="4"/>
  <c r="M75" i="4"/>
  <c r="L75" i="4"/>
  <c r="K76" i="4" s="1"/>
  <c r="J75" i="4"/>
  <c r="F75" i="4"/>
  <c r="D75" i="4"/>
  <c r="AL74" i="4"/>
  <c r="AI74" i="4"/>
  <c r="AF74" i="4"/>
  <c r="AC74" i="4"/>
  <c r="Z74" i="4"/>
  <c r="W74" i="4"/>
  <c r="T74" i="4"/>
  <c r="Q74" i="4"/>
  <c r="N74" i="4"/>
  <c r="K74" i="4"/>
  <c r="H74" i="4"/>
  <c r="E74" i="4"/>
  <c r="T73" i="4"/>
  <c r="Q73" i="4"/>
  <c r="R72" i="4"/>
  <c r="P72" i="4"/>
  <c r="I72" i="4"/>
  <c r="J72" i="4" s="1"/>
  <c r="F72" i="4"/>
  <c r="AL71" i="4"/>
  <c r="AI71" i="4"/>
  <c r="AF71" i="4"/>
  <c r="AC71" i="4"/>
  <c r="Z71" i="4"/>
  <c r="W71" i="4"/>
  <c r="T71" i="4"/>
  <c r="Q71" i="4"/>
  <c r="N71" i="4"/>
  <c r="K71" i="4"/>
  <c r="H71" i="4"/>
  <c r="E71" i="4"/>
  <c r="AM69" i="4"/>
  <c r="AJ69" i="4"/>
  <c r="AG69" i="4"/>
  <c r="U69" i="4"/>
  <c r="T70" i="4" s="1"/>
  <c r="J69" i="4"/>
  <c r="F69" i="4"/>
  <c r="AL68" i="4"/>
  <c r="AI68" i="4"/>
  <c r="AF68" i="4"/>
  <c r="AC68" i="4"/>
  <c r="Z68" i="4"/>
  <c r="W68" i="4"/>
  <c r="T68" i="4"/>
  <c r="Q68" i="4"/>
  <c r="N68" i="4"/>
  <c r="K68" i="4"/>
  <c r="H68" i="4"/>
  <c r="E68" i="4"/>
  <c r="T67" i="4"/>
  <c r="E67" i="4"/>
  <c r="AM66" i="4"/>
  <c r="AJ66" i="4"/>
  <c r="AD66" i="4"/>
  <c r="AA66" i="4"/>
  <c r="F66" i="4"/>
  <c r="D66" i="4"/>
  <c r="H67" i="4" s="1"/>
  <c r="I66" i="4" s="1"/>
  <c r="AL65" i="4"/>
  <c r="AI65" i="4"/>
  <c r="AF65" i="4"/>
  <c r="AC65" i="4"/>
  <c r="Z65" i="4"/>
  <c r="W65" i="4"/>
  <c r="T65" i="4"/>
  <c r="Q65" i="4"/>
  <c r="N65" i="4"/>
  <c r="K65" i="4"/>
  <c r="H65" i="4"/>
  <c r="E65" i="4"/>
  <c r="T64" i="4"/>
  <c r="E64" i="4"/>
  <c r="AM63" i="4"/>
  <c r="AJ63" i="4"/>
  <c r="AD63" i="4"/>
  <c r="J63" i="4"/>
  <c r="F63" i="4"/>
  <c r="D63" i="4"/>
  <c r="AL62" i="4"/>
  <c r="AI62" i="4"/>
  <c r="AF62" i="4"/>
  <c r="AC62" i="4"/>
  <c r="Z62" i="4"/>
  <c r="W62" i="4"/>
  <c r="T62" i="4"/>
  <c r="Q62" i="4"/>
  <c r="N62" i="4"/>
  <c r="K62" i="4"/>
  <c r="H62" i="4"/>
  <c r="E62" i="4"/>
  <c r="T61" i="4"/>
  <c r="E61" i="4"/>
  <c r="AM60" i="4"/>
  <c r="AJ60" i="4"/>
  <c r="AD60" i="4"/>
  <c r="F60" i="4"/>
  <c r="AL59" i="4"/>
  <c r="AI59" i="4"/>
  <c r="AF59" i="4"/>
  <c r="AC59" i="4"/>
  <c r="Z59" i="4"/>
  <c r="W59" i="4"/>
  <c r="T59" i="4"/>
  <c r="Q59" i="4"/>
  <c r="N59" i="4"/>
  <c r="K59" i="4"/>
  <c r="H59" i="4"/>
  <c r="E59" i="4"/>
  <c r="T58" i="4"/>
  <c r="E58" i="4"/>
  <c r="AM57" i="4"/>
  <c r="AJ57" i="4"/>
  <c r="AD57" i="4"/>
  <c r="L57" i="4"/>
  <c r="J57" i="4"/>
  <c r="F57" i="4"/>
  <c r="AL56" i="4"/>
  <c r="AI56" i="4"/>
  <c r="AF56" i="4"/>
  <c r="AC56" i="4"/>
  <c r="Z56" i="4"/>
  <c r="W56" i="4"/>
  <c r="T56" i="4"/>
  <c r="Q56" i="4"/>
  <c r="N56" i="4"/>
  <c r="K56" i="4"/>
  <c r="H56" i="4"/>
  <c r="E56" i="4"/>
  <c r="T55" i="4"/>
  <c r="AM54" i="4"/>
  <c r="AJ54" i="4"/>
  <c r="AD54" i="4"/>
  <c r="AA54" i="4"/>
  <c r="I54" i="4"/>
  <c r="J54" i="4" s="1"/>
  <c r="F54" i="4"/>
  <c r="AL53" i="4"/>
  <c r="AI53" i="4"/>
  <c r="AF53" i="4"/>
  <c r="AC53" i="4"/>
  <c r="Z53" i="4"/>
  <c r="W53" i="4"/>
  <c r="T53" i="4"/>
  <c r="Q53" i="4"/>
  <c r="N53" i="4"/>
  <c r="K53" i="4"/>
  <c r="H53" i="4"/>
  <c r="E53" i="4"/>
  <c r="T52" i="4"/>
  <c r="L51" i="4"/>
  <c r="I51" i="4"/>
  <c r="J51" i="4" s="1"/>
  <c r="F51" i="4"/>
  <c r="AL50" i="4"/>
  <c r="AI50" i="4"/>
  <c r="AF50" i="4"/>
  <c r="AC50" i="4"/>
  <c r="Z50" i="4"/>
  <c r="W50" i="4"/>
  <c r="T50" i="4"/>
  <c r="Q50" i="4"/>
  <c r="N50" i="4"/>
  <c r="K50" i="4"/>
  <c r="H50" i="4"/>
  <c r="E50" i="4"/>
  <c r="T49" i="4"/>
  <c r="AM48" i="4"/>
  <c r="AJ48" i="4"/>
  <c r="AA48" i="4"/>
  <c r="L48" i="4"/>
  <c r="I48" i="4"/>
  <c r="J48" i="4" s="1"/>
  <c r="F48" i="4"/>
  <c r="AL47" i="4"/>
  <c r="AI47" i="4"/>
  <c r="AF47" i="4"/>
  <c r="AC47" i="4"/>
  <c r="Z47" i="4"/>
  <c r="W47" i="4"/>
  <c r="T47" i="4"/>
  <c r="Q47" i="4"/>
  <c r="N47" i="4"/>
  <c r="K47" i="4"/>
  <c r="H47" i="4"/>
  <c r="E47" i="4"/>
  <c r="T46" i="4"/>
  <c r="L45" i="4"/>
  <c r="I45" i="4"/>
  <c r="F45" i="4"/>
  <c r="AL44" i="4"/>
  <c r="AI44" i="4"/>
  <c r="AF44" i="4"/>
  <c r="AC44" i="4"/>
  <c r="Z44" i="4"/>
  <c r="W44" i="4"/>
  <c r="T44" i="4"/>
  <c r="Q44" i="4"/>
  <c r="N44" i="4"/>
  <c r="K44" i="4"/>
  <c r="H44" i="4"/>
  <c r="E44" i="4"/>
  <c r="T43" i="4"/>
  <c r="AM42" i="4"/>
  <c r="AJ42" i="4"/>
  <c r="AA42" i="4"/>
  <c r="L42" i="4"/>
  <c r="I42" i="4"/>
  <c r="F42" i="4"/>
  <c r="AL41" i="4"/>
  <c r="AI41" i="4"/>
  <c r="AF41" i="4"/>
  <c r="AC41" i="4"/>
  <c r="Z41" i="4"/>
  <c r="W41" i="4"/>
  <c r="T41" i="4"/>
  <c r="Q41" i="4"/>
  <c r="N41" i="4"/>
  <c r="K41" i="4"/>
  <c r="H41" i="4"/>
  <c r="E41" i="4"/>
  <c r="T40" i="4"/>
  <c r="AM39" i="4"/>
  <c r="AJ39" i="4"/>
  <c r="AA39" i="4"/>
  <c r="L39" i="4"/>
  <c r="I39" i="4"/>
  <c r="F39" i="4"/>
  <c r="AL38" i="4"/>
  <c r="AI38" i="4"/>
  <c r="AF38" i="4"/>
  <c r="AC38" i="4"/>
  <c r="Z38" i="4"/>
  <c r="W38" i="4"/>
  <c r="T38" i="4"/>
  <c r="Q38" i="4"/>
  <c r="N38" i="4"/>
  <c r="K38" i="4"/>
  <c r="H38" i="4"/>
  <c r="E38" i="4"/>
  <c r="AM36" i="4"/>
  <c r="AD36" i="4"/>
  <c r="L36" i="4"/>
  <c r="I36" i="4"/>
  <c r="J36" i="4" s="1"/>
  <c r="AL35" i="4"/>
  <c r="AI35" i="4"/>
  <c r="AF35" i="4"/>
  <c r="AC35" i="4"/>
  <c r="Z35" i="4"/>
  <c r="W35" i="4"/>
  <c r="T35" i="4"/>
  <c r="Q35" i="4"/>
  <c r="N35" i="4"/>
  <c r="K35" i="4"/>
  <c r="H35" i="4"/>
  <c r="E35" i="4"/>
  <c r="T34" i="4"/>
  <c r="E34" i="4"/>
  <c r="AJ33" i="4"/>
  <c r="L33" i="4"/>
  <c r="J33" i="4" s="1"/>
  <c r="F33" i="4"/>
  <c r="AL32" i="4"/>
  <c r="AI32" i="4"/>
  <c r="AF32" i="4"/>
  <c r="AC32" i="4"/>
  <c r="Z32" i="4"/>
  <c r="W32" i="4"/>
  <c r="T32" i="4"/>
  <c r="Q32" i="4"/>
  <c r="N32" i="4"/>
  <c r="K32" i="4"/>
  <c r="H32" i="4"/>
  <c r="E32" i="4"/>
  <c r="T31" i="4"/>
  <c r="K31" i="4"/>
  <c r="L30" i="4" s="1"/>
  <c r="E31" i="4"/>
  <c r="AM30" i="4"/>
  <c r="F30" i="4"/>
  <c r="AL29" i="4"/>
  <c r="AI29" i="4"/>
  <c r="AF29" i="4"/>
  <c r="AC29" i="4"/>
  <c r="Z29" i="4"/>
  <c r="W29" i="4"/>
  <c r="T29" i="4"/>
  <c r="Q29" i="4"/>
  <c r="N29" i="4"/>
  <c r="K29" i="4"/>
  <c r="H29" i="4"/>
  <c r="E29" i="4"/>
  <c r="T28" i="4"/>
  <c r="H28" i="4"/>
  <c r="AJ27" i="4"/>
  <c r="I27" i="4"/>
  <c r="F27" i="4"/>
  <c r="AL26" i="4"/>
  <c r="AI26" i="4"/>
  <c r="AF26" i="4"/>
  <c r="AC26" i="4"/>
  <c r="Z26" i="4"/>
  <c r="W26" i="4"/>
  <c r="T26" i="4"/>
  <c r="Q26" i="4"/>
  <c r="N26" i="4"/>
  <c r="K26" i="4"/>
  <c r="H26" i="4"/>
  <c r="E26" i="4"/>
  <c r="T25" i="4"/>
  <c r="E25" i="4"/>
  <c r="I24" i="4"/>
  <c r="F24" i="4"/>
  <c r="AL23" i="4"/>
  <c r="AI23" i="4"/>
  <c r="AF23" i="4"/>
  <c r="AC23" i="4"/>
  <c r="Z23" i="4"/>
  <c r="W23" i="4"/>
  <c r="T23" i="4"/>
  <c r="Q23" i="4"/>
  <c r="N23" i="4"/>
  <c r="K23" i="4"/>
  <c r="H23" i="4"/>
  <c r="E23" i="4"/>
  <c r="E22" i="4"/>
  <c r="U21" i="4"/>
  <c r="T22" i="4" s="1"/>
  <c r="L21" i="4"/>
  <c r="F21" i="4"/>
  <c r="AL20" i="4"/>
  <c r="AI20" i="4"/>
  <c r="AF20" i="4"/>
  <c r="AC20" i="4"/>
  <c r="Z20" i="4"/>
  <c r="W20" i="4"/>
  <c r="T20" i="4"/>
  <c r="Q20" i="4"/>
  <c r="N20" i="4"/>
  <c r="K20" i="4"/>
  <c r="H20" i="4"/>
  <c r="E20" i="4"/>
  <c r="T19" i="4"/>
  <c r="J18" i="4"/>
  <c r="I18" i="4"/>
  <c r="G18" i="4"/>
  <c r="F18" i="4"/>
  <c r="AL17" i="4"/>
  <c r="AI17" i="4"/>
  <c r="AF17" i="4"/>
  <c r="AC17" i="4"/>
  <c r="Z17" i="4"/>
  <c r="W17" i="4"/>
  <c r="T17" i="4"/>
  <c r="Q17" i="4"/>
  <c r="N17" i="4"/>
  <c r="K17" i="4"/>
  <c r="H17" i="4"/>
  <c r="E17" i="4"/>
  <c r="Q16" i="4"/>
  <c r="N16" i="4"/>
  <c r="H16" i="4"/>
  <c r="E16" i="4"/>
  <c r="R15" i="4"/>
  <c r="P15" i="4"/>
  <c r="O15" i="4"/>
  <c r="M15" i="4"/>
  <c r="I15" i="4"/>
  <c r="G15" i="4"/>
  <c r="F15" i="4"/>
  <c r="D15" i="4"/>
  <c r="AI14" i="4"/>
  <c r="AF14" i="4"/>
  <c r="AC14" i="4"/>
  <c r="Z14" i="4"/>
  <c r="W14" i="4"/>
  <c r="Q14" i="4"/>
  <c r="N14" i="4"/>
  <c r="K14" i="4"/>
  <c r="H14" i="4"/>
  <c r="E14" i="4"/>
  <c r="Q13" i="4"/>
  <c r="N13" i="4"/>
  <c r="H13" i="4"/>
  <c r="E13" i="4"/>
  <c r="AA12" i="4"/>
  <c r="U12" i="4"/>
  <c r="T13" i="4" s="1"/>
  <c r="R12" i="4"/>
  <c r="P12" i="4"/>
  <c r="O12" i="4"/>
  <c r="M12" i="4"/>
  <c r="I12" i="4"/>
  <c r="G12" i="4"/>
  <c r="AL11" i="4"/>
  <c r="AI11" i="4"/>
  <c r="AF11" i="4"/>
  <c r="AC11" i="4"/>
  <c r="Z11" i="4"/>
  <c r="W11" i="4"/>
  <c r="T11" i="4"/>
  <c r="Q11" i="4"/>
  <c r="N11" i="4"/>
  <c r="K11" i="4"/>
  <c r="H11" i="4"/>
  <c r="E11" i="4"/>
  <c r="AL80" i="3"/>
  <c r="J81" i="3"/>
  <c r="J78" i="3"/>
  <c r="J72" i="3"/>
  <c r="J69" i="3"/>
  <c r="J63" i="3"/>
  <c r="J57" i="3"/>
  <c r="J54" i="3"/>
  <c r="J51" i="3"/>
  <c r="J48" i="3"/>
  <c r="J36" i="3"/>
  <c r="J33" i="3"/>
  <c r="J18" i="3"/>
  <c r="T85" i="3"/>
  <c r="E85" i="3"/>
  <c r="AM84" i="3"/>
  <c r="AK84" i="3"/>
  <c r="AJ84" i="3"/>
  <c r="AD84" i="3"/>
  <c r="F84" i="3"/>
  <c r="D84" i="3"/>
  <c r="AL83" i="3"/>
  <c r="AI83" i="3"/>
  <c r="AF83" i="3"/>
  <c r="AC83" i="3"/>
  <c r="Z83" i="3"/>
  <c r="W83" i="3"/>
  <c r="T83" i="3"/>
  <c r="Q83" i="3"/>
  <c r="N83" i="3"/>
  <c r="K83" i="3"/>
  <c r="H83" i="3"/>
  <c r="E83" i="3"/>
  <c r="AM81" i="3"/>
  <c r="AD81" i="3"/>
  <c r="AI80" i="3"/>
  <c r="AF80" i="3"/>
  <c r="AC80" i="3"/>
  <c r="Z80" i="3"/>
  <c r="W80" i="3"/>
  <c r="T80" i="3"/>
  <c r="Q80" i="3"/>
  <c r="N80" i="3"/>
  <c r="K80" i="3"/>
  <c r="H80" i="3"/>
  <c r="E80" i="3"/>
  <c r="AI79" i="3"/>
  <c r="AG78" i="3"/>
  <c r="U78" i="3"/>
  <c r="T79" i="3" s="1"/>
  <c r="F78" i="3"/>
  <c r="AL77" i="3"/>
  <c r="AI77" i="3"/>
  <c r="AF77" i="3"/>
  <c r="AC77" i="3"/>
  <c r="Z77" i="3"/>
  <c r="W77" i="3"/>
  <c r="T77" i="3"/>
  <c r="Q77" i="3"/>
  <c r="N77" i="3"/>
  <c r="K77" i="3"/>
  <c r="H77" i="3"/>
  <c r="E77" i="3"/>
  <c r="T76" i="3"/>
  <c r="Q76" i="3"/>
  <c r="N76" i="3"/>
  <c r="E76" i="3"/>
  <c r="AM75" i="3"/>
  <c r="U75" i="3"/>
  <c r="S75" i="3"/>
  <c r="R75" i="3"/>
  <c r="P75" i="3"/>
  <c r="O75" i="3"/>
  <c r="M75" i="3"/>
  <c r="L75" i="3"/>
  <c r="K76" i="3" s="1"/>
  <c r="J75" i="3"/>
  <c r="F75" i="3"/>
  <c r="D75" i="3"/>
  <c r="AL74" i="3"/>
  <c r="AI74" i="3"/>
  <c r="AF74" i="3"/>
  <c r="AC74" i="3"/>
  <c r="Z74" i="3"/>
  <c r="W74" i="3"/>
  <c r="T74" i="3"/>
  <c r="Q74" i="3"/>
  <c r="N74" i="3"/>
  <c r="K74" i="3"/>
  <c r="H74" i="3"/>
  <c r="E74" i="3"/>
  <c r="T73" i="3"/>
  <c r="Q73" i="3"/>
  <c r="N73" i="3"/>
  <c r="R72" i="3"/>
  <c r="P72" i="3"/>
  <c r="M72" i="3"/>
  <c r="I72" i="3"/>
  <c r="F72" i="3"/>
  <c r="AL71" i="3"/>
  <c r="AI71" i="3"/>
  <c r="AF71" i="3"/>
  <c r="AC71" i="3"/>
  <c r="Z71" i="3"/>
  <c r="W71" i="3"/>
  <c r="T71" i="3"/>
  <c r="Q71" i="3"/>
  <c r="N71" i="3"/>
  <c r="K71" i="3"/>
  <c r="H71" i="3"/>
  <c r="E71" i="3"/>
  <c r="AM69" i="3"/>
  <c r="AJ69" i="3"/>
  <c r="AG69" i="3"/>
  <c r="U69" i="3"/>
  <c r="T70" i="3" s="1"/>
  <c r="F69" i="3"/>
  <c r="AL68" i="3"/>
  <c r="AI68" i="3"/>
  <c r="AF68" i="3"/>
  <c r="AC68" i="3"/>
  <c r="Z68" i="3"/>
  <c r="W68" i="3"/>
  <c r="T68" i="3"/>
  <c r="Q68" i="3"/>
  <c r="N68" i="3"/>
  <c r="K68" i="3"/>
  <c r="H68" i="3"/>
  <c r="E68" i="3"/>
  <c r="T67" i="3"/>
  <c r="E67" i="3"/>
  <c r="AM66" i="3"/>
  <c r="AJ66" i="3"/>
  <c r="AD66" i="3"/>
  <c r="AA66" i="3"/>
  <c r="F66" i="3"/>
  <c r="D66" i="3"/>
  <c r="H67" i="3" s="1"/>
  <c r="I66" i="3" s="1"/>
  <c r="AL65" i="3"/>
  <c r="AI65" i="3"/>
  <c r="AF65" i="3"/>
  <c r="AC65" i="3"/>
  <c r="Z65" i="3"/>
  <c r="W65" i="3"/>
  <c r="T65" i="3"/>
  <c r="Q65" i="3"/>
  <c r="N65" i="3"/>
  <c r="K65" i="3"/>
  <c r="H65" i="3"/>
  <c r="E65" i="3"/>
  <c r="T64" i="3"/>
  <c r="E64" i="3"/>
  <c r="AM63" i="3"/>
  <c r="AJ63" i="3"/>
  <c r="AD63" i="3"/>
  <c r="F63" i="3"/>
  <c r="D63" i="3"/>
  <c r="AL62" i="3"/>
  <c r="AI62" i="3"/>
  <c r="AF62" i="3"/>
  <c r="AC62" i="3"/>
  <c r="Z62" i="3"/>
  <c r="W62" i="3"/>
  <c r="T62" i="3"/>
  <c r="Q62" i="3"/>
  <c r="N62" i="3"/>
  <c r="K62" i="3"/>
  <c r="H62" i="3"/>
  <c r="E62" i="3"/>
  <c r="T61" i="3"/>
  <c r="E61" i="3"/>
  <c r="AM60" i="3"/>
  <c r="AJ60" i="3"/>
  <c r="AD60" i="3"/>
  <c r="F60" i="3"/>
  <c r="AL59" i="3"/>
  <c r="AI59" i="3"/>
  <c r="AF59" i="3"/>
  <c r="AC59" i="3"/>
  <c r="Z59" i="3"/>
  <c r="W59" i="3"/>
  <c r="T59" i="3"/>
  <c r="Q59" i="3"/>
  <c r="N59" i="3"/>
  <c r="K59" i="3"/>
  <c r="H59" i="3"/>
  <c r="E59" i="3"/>
  <c r="T58" i="3"/>
  <c r="E58" i="3"/>
  <c r="AM57" i="3"/>
  <c r="AJ57" i="3"/>
  <c r="AD57" i="3"/>
  <c r="L57" i="3"/>
  <c r="F57" i="3"/>
  <c r="AL56" i="3"/>
  <c r="AI56" i="3"/>
  <c r="AF56" i="3"/>
  <c r="AC56" i="3"/>
  <c r="Z56" i="3"/>
  <c r="W56" i="3"/>
  <c r="T56" i="3"/>
  <c r="Q56" i="3"/>
  <c r="N56" i="3"/>
  <c r="K56" i="3"/>
  <c r="H56" i="3"/>
  <c r="E56" i="3"/>
  <c r="T55" i="3"/>
  <c r="AM54" i="3"/>
  <c r="AJ54" i="3"/>
  <c r="AD54" i="3"/>
  <c r="AA54" i="3"/>
  <c r="I54" i="3"/>
  <c r="F54" i="3"/>
  <c r="AL53" i="3"/>
  <c r="AI53" i="3"/>
  <c r="AF53" i="3"/>
  <c r="AC53" i="3"/>
  <c r="Z53" i="3"/>
  <c r="W53" i="3"/>
  <c r="T53" i="3"/>
  <c r="Q53" i="3"/>
  <c r="N53" i="3"/>
  <c r="K53" i="3"/>
  <c r="H53" i="3"/>
  <c r="E53" i="3"/>
  <c r="T52" i="3"/>
  <c r="L51" i="3"/>
  <c r="I51" i="3"/>
  <c r="F51" i="3"/>
  <c r="AL50" i="3"/>
  <c r="AI50" i="3"/>
  <c r="AF50" i="3"/>
  <c r="AC50" i="3"/>
  <c r="Z50" i="3"/>
  <c r="W50" i="3"/>
  <c r="T50" i="3"/>
  <c r="Q50" i="3"/>
  <c r="N50" i="3"/>
  <c r="K50" i="3"/>
  <c r="H50" i="3"/>
  <c r="E50" i="3"/>
  <c r="T49" i="3"/>
  <c r="AM48" i="3"/>
  <c r="AJ48" i="3"/>
  <c r="AA48" i="3"/>
  <c r="L48" i="3"/>
  <c r="I48" i="3"/>
  <c r="F48" i="3"/>
  <c r="AL47" i="3"/>
  <c r="AI47" i="3"/>
  <c r="AF47" i="3"/>
  <c r="AC47" i="3"/>
  <c r="Z47" i="3"/>
  <c r="W47" i="3"/>
  <c r="T47" i="3"/>
  <c r="Q47" i="3"/>
  <c r="N47" i="3"/>
  <c r="K47" i="3"/>
  <c r="H47" i="3"/>
  <c r="E47" i="3"/>
  <c r="T46" i="3"/>
  <c r="L45" i="3"/>
  <c r="I45" i="3"/>
  <c r="F45" i="3"/>
  <c r="AL44" i="3"/>
  <c r="AI44" i="3"/>
  <c r="AF44" i="3"/>
  <c r="AC44" i="3"/>
  <c r="Z44" i="3"/>
  <c r="W44" i="3"/>
  <c r="T44" i="3"/>
  <c r="Q44" i="3"/>
  <c r="N44" i="3"/>
  <c r="K44" i="3"/>
  <c r="H44" i="3"/>
  <c r="E44" i="3"/>
  <c r="T43" i="3"/>
  <c r="AM42" i="3"/>
  <c r="AJ42" i="3"/>
  <c r="AA42" i="3"/>
  <c r="L42" i="3"/>
  <c r="I42" i="3"/>
  <c r="F42" i="3"/>
  <c r="AL41" i="3"/>
  <c r="AI41" i="3"/>
  <c r="AF41" i="3"/>
  <c r="AC41" i="3"/>
  <c r="Z41" i="3"/>
  <c r="W41" i="3"/>
  <c r="T41" i="3"/>
  <c r="Q41" i="3"/>
  <c r="N41" i="3"/>
  <c r="K41" i="3"/>
  <c r="H41" i="3"/>
  <c r="E41" i="3"/>
  <c r="T40" i="3"/>
  <c r="AM39" i="3"/>
  <c r="AJ39" i="3"/>
  <c r="AA39" i="3"/>
  <c r="L39" i="3"/>
  <c r="I39" i="3"/>
  <c r="F39" i="3"/>
  <c r="AL38" i="3"/>
  <c r="AI38" i="3"/>
  <c r="AF38" i="3"/>
  <c r="AC38" i="3"/>
  <c r="Z38" i="3"/>
  <c r="W38" i="3"/>
  <c r="T38" i="3"/>
  <c r="Q38" i="3"/>
  <c r="N38" i="3"/>
  <c r="K38" i="3"/>
  <c r="H38" i="3"/>
  <c r="E38" i="3"/>
  <c r="AM36" i="3"/>
  <c r="AD36" i="3"/>
  <c r="L36" i="3"/>
  <c r="I36" i="3"/>
  <c r="AL35" i="3"/>
  <c r="AI35" i="3"/>
  <c r="AF35" i="3"/>
  <c r="AC35" i="3"/>
  <c r="Z35" i="3"/>
  <c r="W35" i="3"/>
  <c r="T35" i="3"/>
  <c r="Q35" i="3"/>
  <c r="N35" i="3"/>
  <c r="K35" i="3"/>
  <c r="H35" i="3"/>
  <c r="E35" i="3"/>
  <c r="T34" i="3"/>
  <c r="E34" i="3"/>
  <c r="AJ33" i="3"/>
  <c r="L33" i="3"/>
  <c r="F33" i="3"/>
  <c r="AL32" i="3"/>
  <c r="AI32" i="3"/>
  <c r="AF32" i="3"/>
  <c r="AC32" i="3"/>
  <c r="Z32" i="3"/>
  <c r="W32" i="3"/>
  <c r="T32" i="3"/>
  <c r="Q32" i="3"/>
  <c r="N32" i="3"/>
  <c r="K32" i="3"/>
  <c r="H32" i="3"/>
  <c r="E32" i="3"/>
  <c r="T31" i="3"/>
  <c r="K31" i="3"/>
  <c r="L30" i="3" s="1"/>
  <c r="E31" i="3"/>
  <c r="AM30" i="3"/>
  <c r="F30" i="3"/>
  <c r="AL29" i="3"/>
  <c r="AI29" i="3"/>
  <c r="AF29" i="3"/>
  <c r="AC29" i="3"/>
  <c r="Z29" i="3"/>
  <c r="W29" i="3"/>
  <c r="T29" i="3"/>
  <c r="Q29" i="3"/>
  <c r="N29" i="3"/>
  <c r="K29" i="3"/>
  <c r="H29" i="3"/>
  <c r="E29" i="3"/>
  <c r="T28" i="3"/>
  <c r="H28" i="3"/>
  <c r="AJ27" i="3"/>
  <c r="I27" i="3"/>
  <c r="F27" i="3"/>
  <c r="AL26" i="3"/>
  <c r="AI26" i="3"/>
  <c r="AF26" i="3"/>
  <c r="AC26" i="3"/>
  <c r="Z26" i="3"/>
  <c r="W26" i="3"/>
  <c r="T26" i="3"/>
  <c r="Q26" i="3"/>
  <c r="N26" i="3"/>
  <c r="K26" i="3"/>
  <c r="H26" i="3"/>
  <c r="E26" i="3"/>
  <c r="T25" i="3"/>
  <c r="E25" i="3"/>
  <c r="I24" i="3"/>
  <c r="F24" i="3"/>
  <c r="AL23" i="3"/>
  <c r="AI23" i="3"/>
  <c r="AF23" i="3"/>
  <c r="AC23" i="3"/>
  <c r="Z23" i="3"/>
  <c r="W23" i="3"/>
  <c r="T23" i="3"/>
  <c r="Q23" i="3"/>
  <c r="N23" i="3"/>
  <c r="K23" i="3"/>
  <c r="H23" i="3"/>
  <c r="E23" i="3"/>
  <c r="T22" i="3"/>
  <c r="E22" i="3"/>
  <c r="U21" i="3"/>
  <c r="L21" i="3"/>
  <c r="F21" i="3"/>
  <c r="AL20" i="3"/>
  <c r="AI20" i="3"/>
  <c r="AF20" i="3"/>
  <c r="AC20" i="3"/>
  <c r="Z20" i="3"/>
  <c r="W20" i="3"/>
  <c r="T20" i="3"/>
  <c r="Q20" i="3"/>
  <c r="N20" i="3"/>
  <c r="K20" i="3"/>
  <c r="H20" i="3"/>
  <c r="E20" i="3"/>
  <c r="T19" i="3"/>
  <c r="I18" i="3"/>
  <c r="G18" i="3"/>
  <c r="F18" i="3"/>
  <c r="AL17" i="3"/>
  <c r="AI17" i="3"/>
  <c r="AF17" i="3"/>
  <c r="AC17" i="3"/>
  <c r="Z17" i="3"/>
  <c r="W17" i="3"/>
  <c r="T17" i="3"/>
  <c r="Q17" i="3"/>
  <c r="N17" i="3"/>
  <c r="K17" i="3"/>
  <c r="H17" i="3"/>
  <c r="E17" i="3"/>
  <c r="Q16" i="3"/>
  <c r="N16" i="3"/>
  <c r="H16" i="3"/>
  <c r="E16" i="3"/>
  <c r="R15" i="3"/>
  <c r="P15" i="3"/>
  <c r="O15" i="3"/>
  <c r="M15" i="3"/>
  <c r="I15" i="3"/>
  <c r="G15" i="3"/>
  <c r="F15" i="3"/>
  <c r="D15" i="3"/>
  <c r="AI14" i="3"/>
  <c r="AF14" i="3"/>
  <c r="AC14" i="3"/>
  <c r="Z14" i="3"/>
  <c r="W14" i="3"/>
  <c r="Q14" i="3"/>
  <c r="N14" i="3"/>
  <c r="K14" i="3"/>
  <c r="H14" i="3"/>
  <c r="E14" i="3"/>
  <c r="T13" i="3"/>
  <c r="Q13" i="3"/>
  <c r="N13" i="3"/>
  <c r="H13" i="3"/>
  <c r="E13" i="3"/>
  <c r="AA12" i="3"/>
  <c r="U12" i="3"/>
  <c r="R12" i="3"/>
  <c r="P12" i="3"/>
  <c r="O12" i="3"/>
  <c r="M12" i="3"/>
  <c r="I12" i="3"/>
  <c r="G12" i="3"/>
  <c r="AL11" i="3"/>
  <c r="AI11" i="3"/>
  <c r="AF11" i="3"/>
  <c r="AC11" i="3"/>
  <c r="Z11" i="3"/>
  <c r="W11" i="3"/>
  <c r="T11" i="3"/>
  <c r="Q11" i="3"/>
  <c r="N11" i="3"/>
  <c r="K11" i="3"/>
  <c r="H11" i="3"/>
  <c r="E11" i="3"/>
  <c r="G18" i="2"/>
  <c r="T85" i="2"/>
  <c r="E85" i="2"/>
  <c r="AM84" i="2"/>
  <c r="AK84" i="2"/>
  <c r="AJ84" i="2"/>
  <c r="AD84" i="2"/>
  <c r="F84" i="2"/>
  <c r="D84" i="2"/>
  <c r="AL83" i="2"/>
  <c r="AI83" i="2"/>
  <c r="AF83" i="2"/>
  <c r="AC83" i="2"/>
  <c r="Z83" i="2"/>
  <c r="W83" i="2"/>
  <c r="T83" i="2"/>
  <c r="Q83" i="2"/>
  <c r="N83" i="2"/>
  <c r="K83" i="2"/>
  <c r="H83" i="2"/>
  <c r="E83" i="2"/>
  <c r="AM81" i="2"/>
  <c r="AD81" i="2"/>
  <c r="K82" i="2"/>
  <c r="L81" i="2" s="1"/>
  <c r="AL80" i="2"/>
  <c r="AI80" i="2"/>
  <c r="AF80" i="2"/>
  <c r="AC80" i="2"/>
  <c r="Z80" i="2"/>
  <c r="W80" i="2"/>
  <c r="T80" i="2"/>
  <c r="Q80" i="2"/>
  <c r="N80" i="2"/>
  <c r="K80" i="2"/>
  <c r="H80" i="2"/>
  <c r="E80" i="2"/>
  <c r="AI79" i="2"/>
  <c r="T79" i="2"/>
  <c r="AG78" i="2"/>
  <c r="U78" i="2"/>
  <c r="F78" i="2"/>
  <c r="AL77" i="2"/>
  <c r="AI77" i="2"/>
  <c r="AF77" i="2"/>
  <c r="AC77" i="2"/>
  <c r="Z77" i="2"/>
  <c r="W77" i="2"/>
  <c r="T77" i="2"/>
  <c r="Q77" i="2"/>
  <c r="N77" i="2"/>
  <c r="K77" i="2"/>
  <c r="H77" i="2"/>
  <c r="E77" i="2"/>
  <c r="T76" i="2"/>
  <c r="Q76" i="2"/>
  <c r="N76" i="2"/>
  <c r="K76" i="2"/>
  <c r="E76" i="2"/>
  <c r="AM75" i="2"/>
  <c r="U75" i="2"/>
  <c r="S75" i="2"/>
  <c r="R75" i="2"/>
  <c r="P75" i="2"/>
  <c r="O75" i="2"/>
  <c r="M75" i="2"/>
  <c r="L75" i="2"/>
  <c r="J75" i="2"/>
  <c r="F75" i="2"/>
  <c r="D75" i="2"/>
  <c r="AL74" i="2"/>
  <c r="AI74" i="2"/>
  <c r="AF74" i="2"/>
  <c r="AC74" i="2"/>
  <c r="Z74" i="2"/>
  <c r="W74" i="2"/>
  <c r="T74" i="2"/>
  <c r="Q74" i="2"/>
  <c r="N74" i="2"/>
  <c r="K74" i="2"/>
  <c r="H74" i="2"/>
  <c r="E74" i="2"/>
  <c r="T73" i="2"/>
  <c r="Q73" i="2"/>
  <c r="N73" i="2"/>
  <c r="R72" i="2"/>
  <c r="P72" i="2"/>
  <c r="M72" i="2"/>
  <c r="L72" i="2"/>
  <c r="I72" i="2"/>
  <c r="F72" i="2"/>
  <c r="AL71" i="2"/>
  <c r="AI71" i="2"/>
  <c r="AF71" i="2"/>
  <c r="AC71" i="2"/>
  <c r="Z71" i="2"/>
  <c r="W71" i="2"/>
  <c r="T71" i="2"/>
  <c r="Q71" i="2"/>
  <c r="N71" i="2"/>
  <c r="K71" i="2"/>
  <c r="H71" i="2"/>
  <c r="E71" i="2"/>
  <c r="AM69" i="2"/>
  <c r="AJ69" i="2"/>
  <c r="AG69" i="2"/>
  <c r="U69" i="2"/>
  <c r="T70" i="2" s="1"/>
  <c r="F69" i="2"/>
  <c r="AL68" i="2"/>
  <c r="AI68" i="2"/>
  <c r="AF68" i="2"/>
  <c r="AC68" i="2"/>
  <c r="Z68" i="2"/>
  <c r="W68" i="2"/>
  <c r="T68" i="2"/>
  <c r="Q68" i="2"/>
  <c r="N68" i="2"/>
  <c r="K68" i="2"/>
  <c r="H68" i="2"/>
  <c r="E68" i="2"/>
  <c r="T67" i="2"/>
  <c r="E67" i="2"/>
  <c r="AM66" i="2"/>
  <c r="AJ66" i="2"/>
  <c r="AD66" i="2"/>
  <c r="AA66" i="2"/>
  <c r="F66" i="2"/>
  <c r="D66" i="2"/>
  <c r="H67" i="2" s="1"/>
  <c r="I66" i="2" s="1"/>
  <c r="AL65" i="2"/>
  <c r="AI65" i="2"/>
  <c r="AF65" i="2"/>
  <c r="AC65" i="2"/>
  <c r="Z65" i="2"/>
  <c r="W65" i="2"/>
  <c r="T65" i="2"/>
  <c r="Q65" i="2"/>
  <c r="N65" i="2"/>
  <c r="K65" i="2"/>
  <c r="H65" i="2"/>
  <c r="E65" i="2"/>
  <c r="T64" i="2"/>
  <c r="E64" i="2"/>
  <c r="AM63" i="2"/>
  <c r="AJ63" i="2"/>
  <c r="AD63" i="2"/>
  <c r="F63" i="2"/>
  <c r="D63" i="2"/>
  <c r="AL62" i="2"/>
  <c r="AI62" i="2"/>
  <c r="AF62" i="2"/>
  <c r="AC62" i="2"/>
  <c r="Z62" i="2"/>
  <c r="W62" i="2"/>
  <c r="T62" i="2"/>
  <c r="Q62" i="2"/>
  <c r="N62" i="2"/>
  <c r="K62" i="2"/>
  <c r="H62" i="2"/>
  <c r="E62" i="2"/>
  <c r="T61" i="2"/>
  <c r="E61" i="2"/>
  <c r="AM60" i="2"/>
  <c r="AJ60" i="2"/>
  <c r="AD60" i="2"/>
  <c r="F60" i="2"/>
  <c r="AL59" i="2"/>
  <c r="AI59" i="2"/>
  <c r="AF59" i="2"/>
  <c r="AC59" i="2"/>
  <c r="Z59" i="2"/>
  <c r="W59" i="2"/>
  <c r="T59" i="2"/>
  <c r="Q59" i="2"/>
  <c r="N59" i="2"/>
  <c r="K59" i="2"/>
  <c r="H59" i="2"/>
  <c r="E59" i="2"/>
  <c r="T58" i="2"/>
  <c r="AM57" i="2"/>
  <c r="AJ57" i="2"/>
  <c r="AD57" i="2"/>
  <c r="L57" i="2"/>
  <c r="F57" i="2"/>
  <c r="E58" i="2"/>
  <c r="AL56" i="2"/>
  <c r="AI56" i="2"/>
  <c r="AF56" i="2"/>
  <c r="AC56" i="2"/>
  <c r="Z56" i="2"/>
  <c r="W56" i="2"/>
  <c r="T56" i="2"/>
  <c r="Q56" i="2"/>
  <c r="N56" i="2"/>
  <c r="K56" i="2"/>
  <c r="H56" i="2"/>
  <c r="E56" i="2"/>
  <c r="T55" i="2"/>
  <c r="AM54" i="2"/>
  <c r="AJ54" i="2"/>
  <c r="AD54" i="2"/>
  <c r="AA54" i="2"/>
  <c r="L54" i="2"/>
  <c r="I54" i="2"/>
  <c r="F54" i="2"/>
  <c r="AL53" i="2"/>
  <c r="AI53" i="2"/>
  <c r="AF53" i="2"/>
  <c r="AC53" i="2"/>
  <c r="Z53" i="2"/>
  <c r="W53" i="2"/>
  <c r="T53" i="2"/>
  <c r="Q53" i="2"/>
  <c r="N53" i="2"/>
  <c r="K53" i="2"/>
  <c r="H53" i="2"/>
  <c r="E53" i="2"/>
  <c r="T52" i="2"/>
  <c r="L51" i="2"/>
  <c r="I51" i="2"/>
  <c r="F51" i="2"/>
  <c r="AL50" i="2"/>
  <c r="AI50" i="2"/>
  <c r="AF50" i="2"/>
  <c r="AC50" i="2"/>
  <c r="Z50" i="2"/>
  <c r="W50" i="2"/>
  <c r="T50" i="2"/>
  <c r="Q50" i="2"/>
  <c r="N50" i="2"/>
  <c r="K50" i="2"/>
  <c r="H50" i="2"/>
  <c r="E50" i="2"/>
  <c r="T49" i="2"/>
  <c r="AM48" i="2"/>
  <c r="AJ48" i="2"/>
  <c r="AA48" i="2"/>
  <c r="L48" i="2"/>
  <c r="I48" i="2"/>
  <c r="F48" i="2"/>
  <c r="AL47" i="2"/>
  <c r="AI47" i="2"/>
  <c r="AF47" i="2"/>
  <c r="AC47" i="2"/>
  <c r="Z47" i="2"/>
  <c r="W47" i="2"/>
  <c r="T47" i="2"/>
  <c r="Q47" i="2"/>
  <c r="N47" i="2"/>
  <c r="K47" i="2"/>
  <c r="H47" i="2"/>
  <c r="E47" i="2"/>
  <c r="T46" i="2"/>
  <c r="L45" i="2"/>
  <c r="I45" i="2"/>
  <c r="F45" i="2"/>
  <c r="AL44" i="2"/>
  <c r="AI44" i="2"/>
  <c r="AF44" i="2"/>
  <c r="AC44" i="2"/>
  <c r="Z44" i="2"/>
  <c r="W44" i="2"/>
  <c r="T44" i="2"/>
  <c r="Q44" i="2"/>
  <c r="N44" i="2"/>
  <c r="K44" i="2"/>
  <c r="H44" i="2"/>
  <c r="E44" i="2"/>
  <c r="T43" i="2"/>
  <c r="AM42" i="2"/>
  <c r="AJ42" i="2"/>
  <c r="AA42" i="2"/>
  <c r="L42" i="2"/>
  <c r="I42" i="2"/>
  <c r="F42" i="2"/>
  <c r="AL41" i="2"/>
  <c r="AI41" i="2"/>
  <c r="AF41" i="2"/>
  <c r="AC41" i="2"/>
  <c r="Z41" i="2"/>
  <c r="W41" i="2"/>
  <c r="T41" i="2"/>
  <c r="Q41" i="2"/>
  <c r="N41" i="2"/>
  <c r="K41" i="2"/>
  <c r="H41" i="2"/>
  <c r="E41" i="2"/>
  <c r="T40" i="2"/>
  <c r="AM39" i="2"/>
  <c r="AJ39" i="2"/>
  <c r="AA39" i="2"/>
  <c r="L39" i="2"/>
  <c r="I39" i="2"/>
  <c r="F39" i="2"/>
  <c r="AL38" i="2"/>
  <c r="AI38" i="2"/>
  <c r="AF38" i="2"/>
  <c r="AC38" i="2"/>
  <c r="Z38" i="2"/>
  <c r="W38" i="2"/>
  <c r="T38" i="2"/>
  <c r="Q38" i="2"/>
  <c r="N38" i="2"/>
  <c r="K38" i="2"/>
  <c r="H38" i="2"/>
  <c r="E38" i="2"/>
  <c r="AM36" i="2"/>
  <c r="AK36" i="2"/>
  <c r="AD36" i="2"/>
  <c r="L36" i="2"/>
  <c r="I36" i="2"/>
  <c r="AL35" i="2"/>
  <c r="AI35" i="2"/>
  <c r="AF35" i="2"/>
  <c r="AC35" i="2"/>
  <c r="Z35" i="2"/>
  <c r="W35" i="2"/>
  <c r="T35" i="2"/>
  <c r="Q35" i="2"/>
  <c r="N35" i="2"/>
  <c r="K35" i="2"/>
  <c r="H35" i="2"/>
  <c r="E35" i="2"/>
  <c r="T34" i="2"/>
  <c r="AJ33" i="2"/>
  <c r="L33" i="2"/>
  <c r="F33" i="2"/>
  <c r="E34" i="2"/>
  <c r="AL32" i="2"/>
  <c r="AI32" i="2"/>
  <c r="AF32" i="2"/>
  <c r="AC32" i="2"/>
  <c r="Z32" i="2"/>
  <c r="W32" i="2"/>
  <c r="T32" i="2"/>
  <c r="Q32" i="2"/>
  <c r="N32" i="2"/>
  <c r="K32" i="2"/>
  <c r="H32" i="2"/>
  <c r="E32" i="2"/>
  <c r="T31" i="2"/>
  <c r="AM30" i="2"/>
  <c r="F30" i="2"/>
  <c r="K31" i="2"/>
  <c r="L30" i="2" s="1"/>
  <c r="AL29" i="2"/>
  <c r="AI29" i="2"/>
  <c r="AF29" i="2"/>
  <c r="AC29" i="2"/>
  <c r="Z29" i="2"/>
  <c r="W29" i="2"/>
  <c r="T29" i="2"/>
  <c r="Q29" i="2"/>
  <c r="N29" i="2"/>
  <c r="K29" i="2"/>
  <c r="H29" i="2"/>
  <c r="E29" i="2"/>
  <c r="T28" i="2"/>
  <c r="AJ27" i="2"/>
  <c r="L27" i="2"/>
  <c r="F27" i="2"/>
  <c r="H28" i="2"/>
  <c r="I27" i="2" s="1"/>
  <c r="AL26" i="2"/>
  <c r="AI26" i="2"/>
  <c r="AF26" i="2"/>
  <c r="AC26" i="2"/>
  <c r="Z26" i="2"/>
  <c r="W26" i="2"/>
  <c r="T26" i="2"/>
  <c r="Q26" i="2"/>
  <c r="N26" i="2"/>
  <c r="K26" i="2"/>
  <c r="H26" i="2"/>
  <c r="E26" i="2"/>
  <c r="T25" i="2"/>
  <c r="I24" i="2"/>
  <c r="L24" i="2"/>
  <c r="F24" i="2"/>
  <c r="E25" i="2"/>
  <c r="AL23" i="2"/>
  <c r="AI23" i="2"/>
  <c r="AF23" i="2"/>
  <c r="AC23" i="2"/>
  <c r="Z23" i="2"/>
  <c r="W23" i="2"/>
  <c r="T23" i="2"/>
  <c r="Q23" i="2"/>
  <c r="N23" i="2"/>
  <c r="K23" i="2"/>
  <c r="H23" i="2"/>
  <c r="E23" i="2"/>
  <c r="U21" i="2"/>
  <c r="T22" i="2" s="1"/>
  <c r="L21" i="2"/>
  <c r="F21" i="2"/>
  <c r="E22" i="2"/>
  <c r="AL20" i="2"/>
  <c r="AI20" i="2"/>
  <c r="AF20" i="2"/>
  <c r="AC20" i="2"/>
  <c r="Z20" i="2"/>
  <c r="W20" i="2"/>
  <c r="T20" i="2"/>
  <c r="Q20" i="2"/>
  <c r="N20" i="2"/>
  <c r="K20" i="2"/>
  <c r="H20" i="2"/>
  <c r="E20" i="2"/>
  <c r="T19" i="2"/>
  <c r="L18" i="2"/>
  <c r="I18" i="2"/>
  <c r="F18" i="2"/>
  <c r="AL17" i="2"/>
  <c r="AI17" i="2"/>
  <c r="AF17" i="2"/>
  <c r="AC17" i="2"/>
  <c r="Z17" i="2"/>
  <c r="W17" i="2"/>
  <c r="T17" i="2"/>
  <c r="Q17" i="2"/>
  <c r="N17" i="2"/>
  <c r="K17" i="2"/>
  <c r="H17" i="2"/>
  <c r="E17" i="2"/>
  <c r="Q16" i="2"/>
  <c r="N16" i="2"/>
  <c r="H16" i="2"/>
  <c r="E16" i="2"/>
  <c r="R15" i="2"/>
  <c r="P15" i="2"/>
  <c r="O15" i="2"/>
  <c r="M15" i="2"/>
  <c r="I15" i="2"/>
  <c r="G15" i="2"/>
  <c r="F15" i="2"/>
  <c r="D15" i="2"/>
  <c r="AI14" i="2"/>
  <c r="AF14" i="2"/>
  <c r="AC14" i="2"/>
  <c r="Z14" i="2"/>
  <c r="W14" i="2"/>
  <c r="Q14" i="2"/>
  <c r="N14" i="2"/>
  <c r="K14" i="2"/>
  <c r="H14" i="2"/>
  <c r="E14" i="2"/>
  <c r="Q13" i="2"/>
  <c r="N13" i="2"/>
  <c r="H13" i="2"/>
  <c r="E13" i="2"/>
  <c r="AA12" i="2"/>
  <c r="U12" i="2"/>
  <c r="T13" i="2" s="1"/>
  <c r="R12" i="2"/>
  <c r="P12" i="2"/>
  <c r="O12" i="2"/>
  <c r="M12" i="2"/>
  <c r="I12" i="2"/>
  <c r="G12" i="2"/>
  <c r="AL11" i="2"/>
  <c r="AI11" i="2"/>
  <c r="AF11" i="2"/>
  <c r="AC11" i="2"/>
  <c r="Z11" i="2"/>
  <c r="W11" i="2"/>
  <c r="T11" i="2"/>
  <c r="Q11" i="2"/>
  <c r="N11" i="2"/>
  <c r="K11" i="2"/>
  <c r="H11" i="2"/>
  <c r="E11" i="2"/>
  <c r="T85" i="1"/>
  <c r="E85" i="1"/>
  <c r="AM84" i="1"/>
  <c r="AK84" i="1"/>
  <c r="AJ84" i="1"/>
  <c r="AD84" i="1"/>
  <c r="F84" i="1"/>
  <c r="D84" i="1"/>
  <c r="AL83" i="1"/>
  <c r="AI83" i="1"/>
  <c r="AF83" i="1"/>
  <c r="AC83" i="1"/>
  <c r="Z83" i="1"/>
  <c r="W83" i="1"/>
  <c r="T83" i="1"/>
  <c r="Q83" i="1"/>
  <c r="N83" i="1"/>
  <c r="K83" i="1"/>
  <c r="H83" i="1"/>
  <c r="E83" i="1"/>
  <c r="AM81" i="1"/>
  <c r="AD81" i="1"/>
  <c r="K82" i="1"/>
  <c r="L81" i="1" s="1"/>
  <c r="AL80" i="1"/>
  <c r="AI80" i="1"/>
  <c r="AF80" i="1"/>
  <c r="AC80" i="1"/>
  <c r="Z80" i="1"/>
  <c r="W80" i="1"/>
  <c r="T80" i="1"/>
  <c r="Q80" i="1"/>
  <c r="N80" i="1"/>
  <c r="K80" i="1"/>
  <c r="H80" i="1"/>
  <c r="E80" i="1"/>
  <c r="AI79" i="1"/>
  <c r="AG78" i="1"/>
  <c r="U78" i="1"/>
  <c r="T79" i="1" s="1"/>
  <c r="F78" i="1"/>
  <c r="AL77" i="1"/>
  <c r="AI77" i="1"/>
  <c r="AF77" i="1"/>
  <c r="AC77" i="1"/>
  <c r="Z77" i="1"/>
  <c r="W77" i="1"/>
  <c r="T77" i="1"/>
  <c r="Q77" i="1"/>
  <c r="N77" i="1"/>
  <c r="K77" i="1"/>
  <c r="H77" i="1"/>
  <c r="E77" i="1"/>
  <c r="Q76" i="1"/>
  <c r="N76" i="1"/>
  <c r="E76" i="1"/>
  <c r="AM75" i="1"/>
  <c r="U75" i="1"/>
  <c r="T76" i="1" s="1"/>
  <c r="S75" i="1"/>
  <c r="R75" i="1"/>
  <c r="P75" i="1"/>
  <c r="O75" i="1"/>
  <c r="M75" i="1"/>
  <c r="L75" i="1"/>
  <c r="K76" i="1" s="1"/>
  <c r="J75" i="1"/>
  <c r="F75" i="1"/>
  <c r="D75" i="1"/>
  <c r="AL74" i="1"/>
  <c r="AI74" i="1"/>
  <c r="AF74" i="1"/>
  <c r="AC74" i="1"/>
  <c r="Z74" i="1"/>
  <c r="W74" i="1"/>
  <c r="T74" i="1"/>
  <c r="Q74" i="1"/>
  <c r="N74" i="1"/>
  <c r="K74" i="1"/>
  <c r="H74" i="1"/>
  <c r="E74" i="1"/>
  <c r="T73" i="1"/>
  <c r="Q73" i="1"/>
  <c r="N73" i="1"/>
  <c r="R72" i="1"/>
  <c r="P72" i="1"/>
  <c r="M72" i="1"/>
  <c r="L72" i="1"/>
  <c r="I72" i="1"/>
  <c r="F72" i="1"/>
  <c r="AL71" i="1"/>
  <c r="AI71" i="1"/>
  <c r="AF71" i="1"/>
  <c r="AC71" i="1"/>
  <c r="Z71" i="1"/>
  <c r="W71" i="1"/>
  <c r="T71" i="1"/>
  <c r="Q71" i="1"/>
  <c r="N71" i="1"/>
  <c r="K71" i="1"/>
  <c r="H71" i="1"/>
  <c r="E71" i="1"/>
  <c r="AM69" i="1"/>
  <c r="AJ69" i="1"/>
  <c r="AG69" i="1"/>
  <c r="U69" i="1"/>
  <c r="T70" i="1" s="1"/>
  <c r="F69" i="1"/>
  <c r="AL68" i="1"/>
  <c r="AI68" i="1"/>
  <c r="AF68" i="1"/>
  <c r="AC68" i="1"/>
  <c r="Z68" i="1"/>
  <c r="W68" i="1"/>
  <c r="T68" i="1"/>
  <c r="Q68" i="1"/>
  <c r="N68" i="1"/>
  <c r="K68" i="1"/>
  <c r="H68" i="1"/>
  <c r="E68" i="1"/>
  <c r="T67" i="1"/>
  <c r="E67" i="1"/>
  <c r="AM66" i="1"/>
  <c r="AJ66" i="1"/>
  <c r="AD66" i="1"/>
  <c r="AA66" i="1"/>
  <c r="F66" i="1"/>
  <c r="D66" i="1"/>
  <c r="H67" i="1" s="1"/>
  <c r="I66" i="1" s="1"/>
  <c r="AL65" i="1"/>
  <c r="AI65" i="1"/>
  <c r="AF65" i="1"/>
  <c r="AC65" i="1"/>
  <c r="Z65" i="1"/>
  <c r="W65" i="1"/>
  <c r="T65" i="1"/>
  <c r="Q65" i="1"/>
  <c r="N65" i="1"/>
  <c r="K65" i="1"/>
  <c r="H65" i="1"/>
  <c r="E65" i="1"/>
  <c r="T64" i="1"/>
  <c r="E64" i="1"/>
  <c r="AM63" i="1"/>
  <c r="AJ63" i="1"/>
  <c r="AD63" i="1"/>
  <c r="F63" i="1"/>
  <c r="D63" i="1"/>
  <c r="AL62" i="1"/>
  <c r="AI62" i="1"/>
  <c r="AF62" i="1"/>
  <c r="AC62" i="1"/>
  <c r="Z62" i="1"/>
  <c r="W62" i="1"/>
  <c r="T62" i="1"/>
  <c r="Q62" i="1"/>
  <c r="N62" i="1"/>
  <c r="K62" i="1"/>
  <c r="H62" i="1"/>
  <c r="E62" i="1"/>
  <c r="T61" i="1"/>
  <c r="E61" i="1"/>
  <c r="AM60" i="1"/>
  <c r="AJ60" i="1"/>
  <c r="AD60" i="1"/>
  <c r="F60" i="1"/>
  <c r="D60" i="1"/>
  <c r="AL59" i="1"/>
  <c r="AI59" i="1"/>
  <c r="AF59" i="1"/>
  <c r="AC59" i="1"/>
  <c r="Z59" i="1"/>
  <c r="W59" i="1"/>
  <c r="T59" i="1"/>
  <c r="Q59" i="1"/>
  <c r="N59" i="1"/>
  <c r="K59" i="1"/>
  <c r="H59" i="1"/>
  <c r="E59" i="1"/>
  <c r="T58" i="1"/>
  <c r="AM57" i="1"/>
  <c r="AJ57" i="1"/>
  <c r="AD57" i="1"/>
  <c r="L57" i="1"/>
  <c r="F57" i="1"/>
  <c r="AL56" i="1"/>
  <c r="AI56" i="1"/>
  <c r="AF56" i="1"/>
  <c r="AC56" i="1"/>
  <c r="Z56" i="1"/>
  <c r="W56" i="1"/>
  <c r="T56" i="1"/>
  <c r="Q56" i="1"/>
  <c r="N56" i="1"/>
  <c r="K56" i="1"/>
  <c r="H56" i="1"/>
  <c r="E56" i="1"/>
  <c r="T55" i="1"/>
  <c r="AM54" i="1"/>
  <c r="AJ54" i="1"/>
  <c r="AD54" i="1"/>
  <c r="AA54" i="1"/>
  <c r="L54" i="1"/>
  <c r="I54" i="1"/>
  <c r="F54" i="1"/>
  <c r="AL53" i="1"/>
  <c r="AI53" i="1"/>
  <c r="AF53" i="1"/>
  <c r="AC53" i="1"/>
  <c r="Z53" i="1"/>
  <c r="W53" i="1"/>
  <c r="T53" i="1"/>
  <c r="Q53" i="1"/>
  <c r="N53" i="1"/>
  <c r="K53" i="1"/>
  <c r="H53" i="1"/>
  <c r="E53" i="1"/>
  <c r="T52" i="1"/>
  <c r="L51" i="1"/>
  <c r="I51" i="1"/>
  <c r="F51" i="1"/>
  <c r="AL50" i="1"/>
  <c r="AI50" i="1"/>
  <c r="AF50" i="1"/>
  <c r="AC50" i="1"/>
  <c r="Z50" i="1"/>
  <c r="W50" i="1"/>
  <c r="T50" i="1"/>
  <c r="Q50" i="1"/>
  <c r="N50" i="1"/>
  <c r="K50" i="1"/>
  <c r="H50" i="1"/>
  <c r="E50" i="1"/>
  <c r="T49" i="1"/>
  <c r="AM48" i="1"/>
  <c r="AJ48" i="1"/>
  <c r="AA48" i="1"/>
  <c r="L48" i="1"/>
  <c r="I48" i="1"/>
  <c r="F48" i="1"/>
  <c r="AL47" i="1"/>
  <c r="AI47" i="1"/>
  <c r="AF47" i="1"/>
  <c r="AC47" i="1"/>
  <c r="Z47" i="1"/>
  <c r="W47" i="1"/>
  <c r="T47" i="1"/>
  <c r="Q47" i="1"/>
  <c r="N47" i="1"/>
  <c r="K47" i="1"/>
  <c r="H47" i="1"/>
  <c r="E47" i="1"/>
  <c r="T46" i="1"/>
  <c r="L45" i="1"/>
  <c r="I45" i="1"/>
  <c r="F45" i="1"/>
  <c r="AL44" i="1"/>
  <c r="AI44" i="1"/>
  <c r="AF44" i="1"/>
  <c r="AC44" i="1"/>
  <c r="Z44" i="1"/>
  <c r="W44" i="1"/>
  <c r="T44" i="1"/>
  <c r="Q44" i="1"/>
  <c r="N44" i="1"/>
  <c r="K44" i="1"/>
  <c r="H44" i="1"/>
  <c r="E44" i="1"/>
  <c r="T43" i="1"/>
  <c r="AM42" i="1"/>
  <c r="AJ42" i="1"/>
  <c r="AA42" i="1"/>
  <c r="L42" i="1"/>
  <c r="I42" i="1"/>
  <c r="F42" i="1"/>
  <c r="AL41" i="1"/>
  <c r="AI41" i="1"/>
  <c r="AF41" i="1"/>
  <c r="AC41" i="1"/>
  <c r="Z41" i="1"/>
  <c r="W41" i="1"/>
  <c r="T41" i="1"/>
  <c r="Q41" i="1"/>
  <c r="N41" i="1"/>
  <c r="K41" i="1"/>
  <c r="H41" i="1"/>
  <c r="E41" i="1"/>
  <c r="T40" i="1"/>
  <c r="AM39" i="1"/>
  <c r="AJ39" i="1"/>
  <c r="AA39" i="1"/>
  <c r="L39" i="1"/>
  <c r="I39" i="1"/>
  <c r="F39" i="1"/>
  <c r="AL38" i="1"/>
  <c r="AI38" i="1"/>
  <c r="AF38" i="1"/>
  <c r="AC38" i="1"/>
  <c r="Z38" i="1"/>
  <c r="W38" i="1"/>
  <c r="T38" i="1"/>
  <c r="Q38" i="1"/>
  <c r="N38" i="1"/>
  <c r="K38" i="1"/>
  <c r="H38" i="1"/>
  <c r="E38" i="1"/>
  <c r="AM36" i="1"/>
  <c r="AK36" i="1"/>
  <c r="AD36" i="1"/>
  <c r="L36" i="1"/>
  <c r="I36" i="1"/>
  <c r="G36" i="1"/>
  <c r="AL35" i="1"/>
  <c r="AI35" i="1"/>
  <c r="AF35" i="1"/>
  <c r="AC35" i="1"/>
  <c r="Z35" i="1"/>
  <c r="W35" i="1"/>
  <c r="T35" i="1"/>
  <c r="Q35" i="1"/>
  <c r="N35" i="1"/>
  <c r="K35" i="1"/>
  <c r="H35" i="1"/>
  <c r="E35" i="1"/>
  <c r="T34" i="1"/>
  <c r="AJ33" i="1"/>
  <c r="L33" i="1"/>
  <c r="F33" i="1"/>
  <c r="E34" i="1"/>
  <c r="AL32" i="1"/>
  <c r="AI32" i="1"/>
  <c r="AF32" i="1"/>
  <c r="AC32" i="1"/>
  <c r="Z32" i="1"/>
  <c r="W32" i="1"/>
  <c r="T32" i="1"/>
  <c r="Q32" i="1"/>
  <c r="N32" i="1"/>
  <c r="K32" i="1"/>
  <c r="H32" i="1"/>
  <c r="E32" i="1"/>
  <c r="T31" i="1"/>
  <c r="AM30" i="1"/>
  <c r="F30" i="1"/>
  <c r="K31" i="1"/>
  <c r="L30" i="1" s="1"/>
  <c r="AL29" i="1"/>
  <c r="AI29" i="1"/>
  <c r="AF29" i="1"/>
  <c r="AC29" i="1"/>
  <c r="Z29" i="1"/>
  <c r="W29" i="1"/>
  <c r="T29" i="1"/>
  <c r="Q29" i="1"/>
  <c r="N29" i="1"/>
  <c r="K29" i="1"/>
  <c r="H29" i="1"/>
  <c r="E29" i="1"/>
  <c r="T28" i="1"/>
  <c r="AJ27" i="1"/>
  <c r="L27" i="1"/>
  <c r="F27" i="1"/>
  <c r="H28" i="1"/>
  <c r="I27" i="1" s="1"/>
  <c r="AL26" i="1"/>
  <c r="AI26" i="1"/>
  <c r="AF26" i="1"/>
  <c r="AC26" i="1"/>
  <c r="Z26" i="1"/>
  <c r="W26" i="1"/>
  <c r="T26" i="1"/>
  <c r="Q26" i="1"/>
  <c r="N26" i="1"/>
  <c r="K26" i="1"/>
  <c r="H26" i="1"/>
  <c r="E26" i="1"/>
  <c r="T25" i="1"/>
  <c r="L24" i="1"/>
  <c r="F24" i="1"/>
  <c r="H25" i="1"/>
  <c r="I24" i="1" s="1"/>
  <c r="AL23" i="1"/>
  <c r="AI23" i="1"/>
  <c r="AF23" i="1"/>
  <c r="AC23" i="1"/>
  <c r="Z23" i="1"/>
  <c r="W23" i="1"/>
  <c r="T23" i="1"/>
  <c r="Q23" i="1"/>
  <c r="N23" i="1"/>
  <c r="K23" i="1"/>
  <c r="H23" i="1"/>
  <c r="E23" i="1"/>
  <c r="U21" i="1"/>
  <c r="T22" i="1" s="1"/>
  <c r="L21" i="1"/>
  <c r="F21" i="1"/>
  <c r="E22" i="1"/>
  <c r="AL20" i="1"/>
  <c r="AI20" i="1"/>
  <c r="AF20" i="1"/>
  <c r="AC20" i="1"/>
  <c r="Z20" i="1"/>
  <c r="W20" i="1"/>
  <c r="T20" i="1"/>
  <c r="Q20" i="1"/>
  <c r="N20" i="1"/>
  <c r="K20" i="1"/>
  <c r="H20" i="1"/>
  <c r="E20" i="1"/>
  <c r="T19" i="1"/>
  <c r="L18" i="1"/>
  <c r="I18" i="1"/>
  <c r="F18" i="1"/>
  <c r="AL17" i="1"/>
  <c r="AI17" i="1"/>
  <c r="AF17" i="1"/>
  <c r="AC17" i="1"/>
  <c r="Z17" i="1"/>
  <c r="W17" i="1"/>
  <c r="T17" i="1"/>
  <c r="Q17" i="1"/>
  <c r="N17" i="1"/>
  <c r="K17" i="1"/>
  <c r="H17" i="1"/>
  <c r="E17" i="1"/>
  <c r="Q16" i="1"/>
  <c r="N16" i="1"/>
  <c r="H16" i="1"/>
  <c r="E16" i="1"/>
  <c r="R15" i="1"/>
  <c r="P15" i="1"/>
  <c r="O15" i="1"/>
  <c r="M15" i="1"/>
  <c r="I15" i="1"/>
  <c r="G15" i="1"/>
  <c r="F15" i="1"/>
  <c r="D15" i="1"/>
  <c r="AI14" i="1"/>
  <c r="AF14" i="1"/>
  <c r="AC14" i="1"/>
  <c r="Z14" i="1"/>
  <c r="W14" i="1"/>
  <c r="Q14" i="1"/>
  <c r="N14" i="1"/>
  <c r="K14" i="1"/>
  <c r="H14" i="1"/>
  <c r="E14" i="1"/>
  <c r="Q13" i="1"/>
  <c r="N13" i="1"/>
  <c r="H13" i="1"/>
  <c r="AA12" i="1"/>
  <c r="U12" i="1"/>
  <c r="T13" i="1" s="1"/>
  <c r="R12" i="1"/>
  <c r="P12" i="1"/>
  <c r="O12" i="1"/>
  <c r="M12" i="1"/>
  <c r="I12" i="1"/>
  <c r="G12" i="1"/>
  <c r="E13" i="1"/>
  <c r="AL11" i="1"/>
  <c r="AI11" i="1"/>
  <c r="AF11" i="1"/>
  <c r="AC11" i="1"/>
  <c r="Z11" i="1"/>
  <c r="W11" i="1"/>
  <c r="T11" i="1"/>
  <c r="Q11" i="1"/>
  <c r="N11" i="1"/>
  <c r="K11" i="1"/>
  <c r="H11" i="1"/>
  <c r="E11" i="1"/>
  <c r="J51" i="13" l="1"/>
  <c r="M33" i="13"/>
  <c r="M57" i="13"/>
  <c r="M51" i="11"/>
  <c r="M33" i="7"/>
  <c r="M33" i="6"/>
  <c r="M33" i="5"/>
  <c r="M51" i="5"/>
  <c r="E31" i="2"/>
  <c r="E31" i="1"/>
  <c r="E82" i="1"/>
  <c r="H76" i="2"/>
  <c r="H76" i="6"/>
  <c r="I78" i="2"/>
  <c r="H76" i="8"/>
  <c r="H76" i="1"/>
  <c r="I75" i="9"/>
  <c r="I75" i="7"/>
  <c r="I75" i="11"/>
  <c r="I75" i="6"/>
  <c r="G75" i="11"/>
  <c r="G75" i="7"/>
  <c r="I78" i="1"/>
  <c r="G75" i="3"/>
  <c r="I75" i="4"/>
  <c r="H76" i="12"/>
  <c r="H76" i="11"/>
  <c r="H76" i="3"/>
  <c r="I75" i="2"/>
  <c r="G75" i="4"/>
  <c r="G75" i="1"/>
  <c r="H76" i="13"/>
  <c r="I75" i="10"/>
  <c r="I75" i="8"/>
  <c r="G75" i="10"/>
  <c r="I75" i="1"/>
  <c r="I75" i="13"/>
  <c r="H76" i="5"/>
  <c r="G75" i="9"/>
  <c r="G75" i="8"/>
  <c r="I75" i="12"/>
  <c r="G75" i="12"/>
  <c r="H76" i="9"/>
  <c r="H76" i="7"/>
  <c r="G75" i="5"/>
  <c r="H76" i="4"/>
  <c r="G75" i="2"/>
  <c r="I75" i="5"/>
  <c r="G78" i="1"/>
  <c r="I75" i="3"/>
  <c r="G75" i="6"/>
  <c r="H76" i="10"/>
  <c r="H79" i="1"/>
  <c r="G75" i="13"/>
</calcChain>
</file>

<file path=xl/sharedStrings.xml><?xml version="1.0" encoding="utf-8"?>
<sst xmlns="http://schemas.openxmlformats.org/spreadsheetml/2006/main" count="827" uniqueCount="77">
  <si>
    <t>REALISASI PERKEMBANGAN PELAKSANAAN PEKERJAAN / KEGIATAN</t>
  </si>
  <si>
    <t>SKPD</t>
  </si>
  <si>
    <t>:</t>
  </si>
  <si>
    <t>KECAMATAN NGARGOYOSO</t>
  </si>
  <si>
    <t>SUMBER DANA</t>
  </si>
  <si>
    <t>APBD</t>
  </si>
  <si>
    <t>BULAN</t>
  </si>
  <si>
    <t>JANUARI</t>
  </si>
  <si>
    <t>TAHUN</t>
  </si>
  <si>
    <t xml:space="preserve">: </t>
  </si>
  <si>
    <t>NO</t>
  </si>
  <si>
    <t>KODE REKENING / NAMA KEGIATAN</t>
  </si>
  <si>
    <t>DANA (Rp)</t>
  </si>
  <si>
    <t>REALISASI PERKEMBANGAN PELAKSANAAN PEKERJAAN / KEGIATAN SAMPAI DENGAN BULAN</t>
  </si>
  <si>
    <t>a. DPPA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</si>
  <si>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</si>
  <si>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</si>
  <si>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</si>
  <si>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</si>
  <si>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</si>
  <si>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</si>
  <si>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</si>
  <si>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</si>
  <si>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</si>
  <si>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</si>
  <si>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</si>
  <si>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b. KONTRAK</t>
  </si>
  <si>
    <t>7.01.01.1.2.01.1  Penyusunan dokumen perencanaan Perangkat daerah</t>
  </si>
  <si>
    <t>7.01.01.1.2.01.7 Evaluasi Kinerja perangkat Daerah</t>
  </si>
  <si>
    <t>7.01.01.1.2.02.1penyediaan gaji dan Tunjangan ASN</t>
  </si>
  <si>
    <t>7.01.01.1.2.06.1 penyediaan Komponen Instalasi Listri/penerangan bangunan kantor</t>
  </si>
  <si>
    <t>7.01.01.2.06.02 penyediaan peralatan dan perlengkapan kantor</t>
  </si>
  <si>
    <t>7.01.01.2.06.04 penyediaan bahan logistik kantor</t>
  </si>
  <si>
    <t>7.01.01.2.06.05 Penyediaan barang cetakan dan penggandaan</t>
  </si>
  <si>
    <t>7.01.01.2.06.09 Penyelenggaraan rapat koordinasi dan Konsultasi SKPD</t>
  </si>
  <si>
    <t>7.01.01.2.06.10 Penatausahaan Arsip Dinamis pada SKPD</t>
  </si>
  <si>
    <t>0</t>
  </si>
  <si>
    <t>7.01.01.2.08.01 Penyediaan jasa surat menyurat</t>
  </si>
  <si>
    <t>7.01.01.2.08.02 Penyediaan jasa komunikasi,Sumber Daya air dan listrik</t>
  </si>
  <si>
    <t>7.01.01.2.08.04  Penyediaan Jasa Pelayanan umum Kantor</t>
  </si>
  <si>
    <t>7.01.02.2.09.09 Pemeliharaan/Rehabilitasi Gedung Kantor dan Bangunan Lainnya</t>
  </si>
  <si>
    <t>7.01.02.2.02.02  Fasilitasi percepatn pencap[aian stndar pelayanan minimal di wilayah kec.</t>
  </si>
  <si>
    <t xml:space="preserve">7.01.03.2.01.01 Peningkatan partisipasi masyarakat dalam forum musyawarah perencanaan pembangunan de desa </t>
  </si>
  <si>
    <t>7.01.04.2.01.01 Sinergitas dgn Kepolisian Negara RI,TNI dan Instansi Vertikal di wil Kec.</t>
  </si>
  <si>
    <t>7.01.05.2.01.04 Pembinaan Kerukunan Antarsuku,umat beragama,ras  ,dan  gol lainnya guna mewujudkan stabilitas Keamanan lokal,Regional, dan nasional</t>
  </si>
  <si>
    <t xml:space="preserve">7.01.06.2.01.02 Fasilitasi administrasi Tata Pemerintahan Desa </t>
  </si>
  <si>
    <t>CAMAT NGARGOYOSO</t>
  </si>
  <si>
    <t>WAHYU AGUS PRAMONO, S. STP</t>
  </si>
  <si>
    <t>Pembina</t>
  </si>
  <si>
    <t>NIP. 19800118 199912 1 001</t>
  </si>
  <si>
    <t xml:space="preserve">7.01.01.2.06.06 penyediaan Bahan Bacaan dan Peraturan Perundang undangan </t>
  </si>
  <si>
    <t>7.01.01.2.07.02 Pengadaan Kendaraan Dinas atau Lapangan</t>
  </si>
  <si>
    <t>7.01.01.2.07.06 Pengadaan Aset Tetap Lainnya</t>
  </si>
  <si>
    <t>7.01.03.2.03.03 Peningkatan EfektivitasnKegiatan Pemberdayaan Masyarkat di wilayah Kecamatan</t>
  </si>
  <si>
    <t>7.01.05.2.01.03 Pembinaan Persatuan dan Kesatuan</t>
  </si>
  <si>
    <t>7.01.06.2.01.03 Pengelolaan Keuangan Desa dan Pendayagunaan Aset Desa</t>
  </si>
  <si>
    <t>FEBRUARI</t>
  </si>
  <si>
    <t>TAHUN ANGGARAN 2024 DI KABUPATEN KARANGANYAR</t>
  </si>
  <si>
    <t>7.01.01.2.09.02 Penyediaaan jasa Pemeliharaan, Biaya Pmeliharaan, Pajak dan Perizinan Kendaraan Dinas Operasional atau Lapangan</t>
  </si>
  <si>
    <t>Ngargoyoso,  31 Januari 2024</t>
  </si>
  <si>
    <t>Ngargoyoso,  29 Februari 2024</t>
  </si>
  <si>
    <t>Ngargoyoso,  31 Maret 2024</t>
  </si>
  <si>
    <t>Ngargoyoso,  31 Mei 2024</t>
  </si>
  <si>
    <t>Ngargoyoso,  30 Juni 2024</t>
  </si>
  <si>
    <t>Ngargoyoso,  31 Juli 2024</t>
  </si>
  <si>
    <t>Ngargoyoso,  31 Agustus 2024</t>
  </si>
  <si>
    <t>Ngargoyoso,  30 September 2024</t>
  </si>
  <si>
    <t>Plh CAMAT NGARGOYOSO</t>
  </si>
  <si>
    <t>Sekretaris Kecamatan</t>
  </si>
  <si>
    <t>WIYONO, S. Sos, M. SI</t>
  </si>
  <si>
    <t>NIP.196705031989031010</t>
  </si>
  <si>
    <t>Ngargoyoso,  31 Oktober 2024</t>
  </si>
  <si>
    <t>NOVEMBER</t>
  </si>
  <si>
    <t>Ngargoyoso,  30 November 2024</t>
  </si>
  <si>
    <t xml:space="preserve">DESEMBER </t>
  </si>
  <si>
    <t>7.01.01.2.07.07 Pengadaan Peralatan dan Mesin Lainnya</t>
  </si>
  <si>
    <t>Ngargoyoso,  31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</si>
</sst>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??_-;_-@_-"/>
    <numFmt numFmtId="166" formatCode="#,##0.0_);\(#,##0.0\)"/>
    <numFmt numFmtId="167" formatCode="_-* #,##0_-;\-* #,##0_-;_-* &quot;-&quot;??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charset val="1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6" fontId="0" fillId="0" borderId="14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4" fillId="0" borderId="0" xfId="0" applyNumberFormat="1" applyFont="1"/>
    <xf numFmtId="166" fontId="0" fillId="0" borderId="14" xfId="2" applyNumberFormat="1" applyFont="1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66" fontId="3" fillId="0" borderId="15" xfId="0" applyNumberFormat="1" applyFont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0" fontId="0" fillId="2" borderId="0" xfId="0" applyFill="1"/>
    <xf numFmtId="166" fontId="0" fillId="2" borderId="14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37" fontId="0" fillId="0" borderId="14" xfId="0" applyNumberFormat="1" applyBorder="1" applyAlignment="1">
      <alignment horizontal="center"/>
    </xf>
    <xf numFmtId="37" fontId="0" fillId="0" borderId="15" xfId="0" applyNumberFormat="1" applyBorder="1" applyAlignment="1">
      <alignment horizontal="center"/>
    </xf>
    <xf numFmtId="37" fontId="0" fillId="0" borderId="18" xfId="0" applyNumberFormat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17" xfId="0" applyNumberForma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37" fontId="0" fillId="0" borderId="7" xfId="0" applyNumberFormat="1" applyBorder="1" applyAlignment="1">
      <alignment horizontal="center"/>
    </xf>
    <xf numFmtId="37" fontId="0" fillId="2" borderId="7" xfId="0" applyNumberFormat="1" applyFill="1" applyBorder="1" applyAlignment="1">
      <alignment horizontal="center"/>
    </xf>
    <xf numFmtId="37" fontId="0" fillId="2" borderId="6" xfId="0" applyNumberFormat="1" applyFill="1" applyBorder="1" applyAlignment="1">
      <alignment horizontal="center"/>
    </xf>
    <xf numFmtId="37" fontId="0" fillId="2" borderId="14" xfId="0" applyNumberFormat="1" applyFill="1" applyBorder="1" applyAlignment="1">
      <alignment horizontal="center"/>
    </xf>
    <xf numFmtId="37" fontId="0" fillId="2" borderId="0" xfId="0" applyNumberFormat="1" applyFill="1" applyAlignment="1">
      <alignment horizontal="center"/>
    </xf>
    <xf numFmtId="167" fontId="0" fillId="0" borderId="15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6" fontId="6" fillId="0" borderId="14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5" xfId="0" applyNumberFormat="1" applyFont="1" applyBorder="1" applyAlignment="1">
      <alignment horizontal="center"/>
    </xf>
    <xf numFmtId="37" fontId="6" fillId="0" borderId="14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167" fontId="6" fillId="0" borderId="14" xfId="1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166" fontId="6" fillId="0" borderId="18" xfId="0" applyNumberFormat="1" applyFont="1" applyBorder="1" applyAlignment="1">
      <alignment horizontal="center"/>
    </xf>
    <xf numFmtId="166" fontId="6" fillId="0" borderId="19" xfId="0" applyNumberFormat="1" applyFont="1" applyBorder="1" applyAlignment="1">
      <alignment horizontal="center"/>
    </xf>
    <xf numFmtId="37" fontId="6" fillId="0" borderId="18" xfId="0" applyNumberFormat="1" applyFont="1" applyBorder="1" applyAlignment="1">
      <alignment horizontal="center"/>
    </xf>
    <xf numFmtId="37" fontId="6" fillId="0" borderId="17" xfId="0" applyNumberFormat="1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37" fontId="6" fillId="0" borderId="6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166" fontId="8" fillId="0" borderId="0" xfId="0" applyNumberFormat="1" applyFont="1"/>
    <xf numFmtId="166" fontId="6" fillId="0" borderId="14" xfId="2" applyNumberFormat="1" applyFont="1" applyBorder="1" applyAlignment="1">
      <alignment horizontal="center"/>
    </xf>
    <xf numFmtId="166" fontId="6" fillId="0" borderId="15" xfId="1" applyNumberFormat="1" applyFont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7" fontId="6" fillId="0" borderId="15" xfId="1" applyNumberFormat="1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37" fontId="6" fillId="2" borderId="7" xfId="0" applyNumberFormat="1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166" fontId="6" fillId="2" borderId="7" xfId="0" applyNumberFormat="1" applyFont="1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/>
    </xf>
    <xf numFmtId="37" fontId="6" fillId="2" borderId="6" xfId="0" applyNumberFormat="1" applyFont="1" applyFill="1" applyBorder="1" applyAlignment="1">
      <alignment horizontal="center"/>
    </xf>
    <xf numFmtId="166" fontId="6" fillId="2" borderId="14" xfId="0" applyNumberFormat="1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6" fillId="2" borderId="15" xfId="0" applyNumberFormat="1" applyFont="1" applyFill="1" applyBorder="1" applyAlignment="1">
      <alignment horizontal="center"/>
    </xf>
    <xf numFmtId="37" fontId="6" fillId="2" borderId="14" xfId="0" applyNumberFormat="1" applyFont="1" applyFill="1" applyBorder="1" applyAlignment="1">
      <alignment horizontal="center"/>
    </xf>
    <xf numFmtId="37" fontId="6" fillId="2" borderId="0" xfId="0" applyNumberFormat="1" applyFont="1" applyFill="1" applyAlignment="1">
      <alignment horizontal="center"/>
    </xf>
    <xf numFmtId="37" fontId="6" fillId="2" borderId="15" xfId="0" applyNumberFormat="1" applyFont="1" applyFill="1" applyBorder="1" applyAlignment="1">
      <alignment horizontal="center"/>
    </xf>
    <xf numFmtId="166" fontId="6" fillId="2" borderId="17" xfId="0" applyNumberFormat="1" applyFont="1" applyFill="1" applyBorder="1" applyAlignment="1">
      <alignment horizontal="center"/>
    </xf>
    <xf numFmtId="166" fontId="6" fillId="2" borderId="18" xfId="0" applyNumberFormat="1" applyFont="1" applyFill="1" applyBorder="1" applyAlignment="1">
      <alignment horizontal="center"/>
    </xf>
    <xf numFmtId="166" fontId="6" fillId="2" borderId="19" xfId="0" applyNumberFormat="1" applyFont="1" applyFill="1" applyBorder="1" applyAlignment="1">
      <alignment horizontal="center"/>
    </xf>
    <xf numFmtId="37" fontId="6" fillId="2" borderId="18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7" fontId="0" fillId="0" borderId="1" xfId="0" applyNumberFormat="1" applyBorder="1" applyAlignment="1">
      <alignment horizontal="right" vertical="center" wrapText="1"/>
    </xf>
    <xf numFmtId="37" fontId="0" fillId="0" borderId="5" xfId="0" applyNumberFormat="1" applyBorder="1" applyAlignment="1">
      <alignment horizontal="right" vertical="center" wrapText="1"/>
    </xf>
    <xf numFmtId="37" fontId="0" fillId="0" borderId="16" xfId="0" applyNumberFormat="1" applyBorder="1" applyAlignment="1">
      <alignment horizontal="right" vertical="center" wrapText="1"/>
    </xf>
    <xf numFmtId="37" fontId="0" fillId="2" borderId="1" xfId="0" applyNumberFormat="1" applyFill="1" applyBorder="1" applyAlignment="1">
      <alignment vertical="center" wrapText="1"/>
    </xf>
    <xf numFmtId="37" fontId="0" fillId="2" borderId="5" xfId="0" applyNumberFormat="1" applyFill="1" applyBorder="1" applyAlignment="1">
      <alignment vertical="center" wrapText="1"/>
    </xf>
    <xf numFmtId="37" fontId="0" fillId="2" borderId="16" xfId="0" applyNumberForma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37" fontId="0" fillId="0" borderId="1" xfId="0" applyNumberFormat="1" applyBorder="1" applyAlignment="1">
      <alignment vertical="center" wrapText="1"/>
    </xf>
    <xf numFmtId="37" fontId="0" fillId="0" borderId="5" xfId="0" applyNumberFormat="1" applyBorder="1" applyAlignment="1">
      <alignment vertical="center" wrapText="1"/>
    </xf>
    <xf numFmtId="37" fontId="0" fillId="0" borderId="16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18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37" fontId="6" fillId="0" borderId="1" xfId="0" applyNumberFormat="1" applyFont="1" applyBorder="1" applyAlignment="1">
      <alignment horizontal="right" vertical="center" wrapText="1"/>
    </xf>
    <xf numFmtId="37" fontId="6" fillId="0" borderId="5" xfId="0" applyNumberFormat="1" applyFont="1" applyBorder="1" applyAlignment="1">
      <alignment horizontal="right" vertical="center" wrapText="1"/>
    </xf>
    <xf numFmtId="37" fontId="6" fillId="0" borderId="16" xfId="0" applyNumberFormat="1" applyFont="1" applyBorder="1" applyAlignment="1">
      <alignment horizontal="right" vertical="center" wrapText="1"/>
    </xf>
    <xf numFmtId="37" fontId="6" fillId="2" borderId="1" xfId="0" applyNumberFormat="1" applyFont="1" applyFill="1" applyBorder="1" applyAlignment="1">
      <alignment vertical="center" wrapText="1"/>
    </xf>
    <xf numFmtId="37" fontId="6" fillId="2" borderId="5" xfId="0" applyNumberFormat="1" applyFont="1" applyFill="1" applyBorder="1" applyAlignment="1">
      <alignment vertical="center" wrapText="1"/>
    </xf>
    <xf numFmtId="37" fontId="6" fillId="2" borderId="16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37" fontId="6" fillId="0" borderId="1" xfId="0" applyNumberFormat="1" applyFont="1" applyBorder="1" applyAlignment="1">
      <alignment vertical="center" wrapText="1"/>
    </xf>
    <xf numFmtId="37" fontId="6" fillId="0" borderId="5" xfId="0" applyNumberFormat="1" applyFont="1" applyBorder="1" applyAlignment="1">
      <alignment vertical="center" wrapText="1"/>
    </xf>
    <xf numFmtId="37" fontId="6" fillId="0" borderId="16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18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37" fontId="9" fillId="2" borderId="1" xfId="0" applyNumberFormat="1" applyFont="1" applyFill="1" applyBorder="1" applyAlignment="1">
      <alignment vertical="center" wrapText="1"/>
    </xf>
    <xf numFmtId="166" fontId="9" fillId="2" borderId="6" xfId="0" applyNumberFormat="1" applyFont="1" applyFill="1" applyBorder="1" applyAlignment="1">
      <alignment horizontal="center"/>
    </xf>
    <xf numFmtId="166" fontId="9" fillId="2" borderId="7" xfId="0" applyNumberFormat="1" applyFont="1" applyFill="1" applyBorder="1" applyAlignment="1">
      <alignment horizontal="center"/>
    </xf>
    <xf numFmtId="166" fontId="9" fillId="2" borderId="8" xfId="0" applyNumberFormat="1" applyFont="1" applyFill="1" applyBorder="1" applyAlignment="1">
      <alignment horizontal="center"/>
    </xf>
    <xf numFmtId="37" fontId="9" fillId="2" borderId="6" xfId="0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9" fillId="0" borderId="5" xfId="0" applyFont="1" applyBorder="1" applyAlignment="1">
      <alignment horizontal="left" vertical="center" wrapText="1"/>
    </xf>
    <xf numFmtId="37" fontId="9" fillId="2" borderId="5" xfId="0" applyNumberFormat="1" applyFont="1" applyFill="1" applyBorder="1" applyAlignment="1">
      <alignment vertical="center" wrapText="1"/>
    </xf>
    <xf numFmtId="166" fontId="9" fillId="2" borderId="14" xfId="0" applyNumberFormat="1" applyFont="1" applyFill="1" applyBorder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15" xfId="0" applyNumberFormat="1" applyFont="1" applyFill="1" applyBorder="1" applyAlignment="1">
      <alignment horizontal="center"/>
    </xf>
    <xf numFmtId="37" fontId="9" fillId="2" borderId="14" xfId="0" applyNumberFormat="1" applyFont="1" applyFill="1" applyBorder="1" applyAlignment="1">
      <alignment horizontal="center"/>
    </xf>
    <xf numFmtId="37" fontId="9" fillId="2" borderId="0" xfId="0" applyNumberFormat="1" applyFont="1" applyFill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37" fontId="9" fillId="2" borderId="16" xfId="0" applyNumberFormat="1" applyFont="1" applyFill="1" applyBorder="1" applyAlignment="1">
      <alignment vertical="center" wrapText="1"/>
    </xf>
    <xf numFmtId="166" fontId="9" fillId="2" borderId="17" xfId="0" applyNumberFormat="1" applyFont="1" applyFill="1" applyBorder="1" applyAlignment="1">
      <alignment horizontal="center"/>
    </xf>
    <xf numFmtId="166" fontId="9" fillId="2" borderId="18" xfId="0" applyNumberFormat="1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2A00D01-F6F1-47C6-8291-5DD4E630AEA1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237F2F5-2B6C-4A33-9D97-FB16AB94BE56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637ED1-F858-4B71-B7F9-1ACD8835835F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CC09C12-54ED-4282-B4A1-53F77A58B8AB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842A4F5-66FC-475A-84F7-F686E16C6424}"/>
            </a:ext>
          </a:extLst>
        </xdr:cNvPr>
        <xdr:cNvCxnSpPr/>
      </xdr:nvCxnSpPr>
      <xdr:spPr>
        <a:xfrm>
          <a:off x="2762250" y="2959100"/>
          <a:ext cx="9112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BB1C84B-9465-4845-9974-2F167A854FE9}"/>
            </a:ext>
          </a:extLst>
        </xdr:cNvPr>
        <xdr:cNvCxnSpPr/>
      </xdr:nvCxnSpPr>
      <xdr:spPr>
        <a:xfrm>
          <a:off x="2762250" y="3524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6446AF-A3F1-4B0B-A528-BA0986A1AC5E}"/>
            </a:ext>
          </a:extLst>
        </xdr:cNvPr>
        <xdr:cNvCxnSpPr/>
      </xdr:nvCxnSpPr>
      <xdr:spPr>
        <a:xfrm>
          <a:off x="2762250" y="4076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21B53CD-1944-4AC0-B0FE-553EF37565EC}"/>
            </a:ext>
          </a:extLst>
        </xdr:cNvPr>
        <xdr:cNvCxnSpPr/>
      </xdr:nvCxnSpPr>
      <xdr:spPr>
        <a:xfrm>
          <a:off x="2762250" y="84963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B33B911-E4CF-4E5B-9B20-CD616ACBFE47}"/>
            </a:ext>
          </a:extLst>
        </xdr:cNvPr>
        <xdr:cNvCxnSpPr/>
      </xdr:nvCxnSpPr>
      <xdr:spPr>
        <a:xfrm rot="10800000" flipV="1">
          <a:off x="2771775" y="2959100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4F9FBF1-6FDF-4640-B4B4-2F4845021EA5}"/>
            </a:ext>
          </a:extLst>
        </xdr:cNvPr>
        <xdr:cNvCxnSpPr/>
      </xdr:nvCxnSpPr>
      <xdr:spPr>
        <a:xfrm rot="10800000" flipV="1">
          <a:off x="2762250" y="3533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ECE6275-585E-4B9A-8B04-66DD092BF504}"/>
            </a:ext>
          </a:extLst>
        </xdr:cNvPr>
        <xdr:cNvCxnSpPr/>
      </xdr:nvCxnSpPr>
      <xdr:spPr>
        <a:xfrm rot="10800000" flipV="1">
          <a:off x="2762250" y="4086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40042884-DDF5-421C-B392-9EE1E20FCB28}"/>
            </a:ext>
          </a:extLst>
        </xdr:cNvPr>
        <xdr:cNvCxnSpPr/>
      </xdr:nvCxnSpPr>
      <xdr:spPr>
        <a:xfrm rot="10800000" flipV="1">
          <a:off x="2762250" y="85058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45827B00-863F-437E-A739-B9C9F975E36A}"/>
            </a:ext>
          </a:extLst>
        </xdr:cNvPr>
        <xdr:cNvCxnSpPr/>
      </xdr:nvCxnSpPr>
      <xdr:spPr>
        <a:xfrm>
          <a:off x="3676650" y="1847850"/>
          <a:ext cx="10001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2B61FFF6-5468-44CD-8D04-34521ABDC7BE}"/>
            </a:ext>
          </a:extLst>
        </xdr:cNvPr>
        <xdr:cNvCxnSpPr/>
      </xdr:nvCxnSpPr>
      <xdr:spPr>
        <a:xfrm rot="10800000" flipV="1">
          <a:off x="3686175" y="1847850"/>
          <a:ext cx="9937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D4B3AFF-92E7-45D1-AA3F-F8CD8C10A180}"/>
            </a:ext>
          </a:extLst>
        </xdr:cNvPr>
        <xdr:cNvCxnSpPr/>
      </xdr:nvCxnSpPr>
      <xdr:spPr>
        <a:xfrm>
          <a:off x="3676650" y="2416175"/>
          <a:ext cx="10033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B57E8BE-4BDD-415A-963F-4F44497CD0C1}"/>
            </a:ext>
          </a:extLst>
        </xdr:cNvPr>
        <xdr:cNvCxnSpPr/>
      </xdr:nvCxnSpPr>
      <xdr:spPr>
        <a:xfrm rot="10800000" flipV="1">
          <a:off x="3676650" y="24161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CE5A40E-823D-4543-8E36-E07F172835B7}"/>
            </a:ext>
          </a:extLst>
        </xdr:cNvPr>
        <xdr:cNvCxnSpPr/>
      </xdr:nvCxnSpPr>
      <xdr:spPr>
        <a:xfrm>
          <a:off x="3676650" y="2959100"/>
          <a:ext cx="10001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2BA2C5E-B909-4690-A1DC-F967DAF93269}"/>
            </a:ext>
          </a:extLst>
        </xdr:cNvPr>
        <xdr:cNvCxnSpPr/>
      </xdr:nvCxnSpPr>
      <xdr:spPr>
        <a:xfrm>
          <a:off x="3676650" y="3524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4625C1E1-9210-4689-82CE-430E07910BF7}"/>
            </a:ext>
          </a:extLst>
        </xdr:cNvPr>
        <xdr:cNvCxnSpPr/>
      </xdr:nvCxnSpPr>
      <xdr:spPr>
        <a:xfrm>
          <a:off x="3676650" y="4076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8DDA6ED5-9F62-489D-A1B6-75B891A64CAC}"/>
            </a:ext>
          </a:extLst>
        </xdr:cNvPr>
        <xdr:cNvCxnSpPr/>
      </xdr:nvCxnSpPr>
      <xdr:spPr>
        <a:xfrm>
          <a:off x="3676650" y="84963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CDCB6D1-599F-4616-B04F-9E29368DD046}"/>
            </a:ext>
          </a:extLst>
        </xdr:cNvPr>
        <xdr:cNvCxnSpPr/>
      </xdr:nvCxnSpPr>
      <xdr:spPr>
        <a:xfrm rot="10800000" flipV="1">
          <a:off x="3686175" y="2959100"/>
          <a:ext cx="993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E6F7367B-ABA4-4091-82AC-99EDA8C142F8}"/>
            </a:ext>
          </a:extLst>
        </xdr:cNvPr>
        <xdr:cNvCxnSpPr/>
      </xdr:nvCxnSpPr>
      <xdr:spPr>
        <a:xfrm rot="10800000" flipV="1">
          <a:off x="3676650" y="35337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FC17E037-2907-453A-90F1-21394F909D80}"/>
            </a:ext>
          </a:extLst>
        </xdr:cNvPr>
        <xdr:cNvCxnSpPr/>
      </xdr:nvCxnSpPr>
      <xdr:spPr>
        <a:xfrm rot="10800000" flipV="1">
          <a:off x="3676650" y="40862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38B895EB-A825-47B1-8E1D-01D751450CF4}"/>
            </a:ext>
          </a:extLst>
        </xdr:cNvPr>
        <xdr:cNvCxnSpPr/>
      </xdr:nvCxnSpPr>
      <xdr:spPr>
        <a:xfrm rot="10800000" flipV="1">
          <a:off x="3676650" y="85058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C55C4C00-2C05-4BD0-8EDF-943B828A57B2}"/>
            </a:ext>
          </a:extLst>
        </xdr:cNvPr>
        <xdr:cNvCxnSpPr/>
      </xdr:nvCxnSpPr>
      <xdr:spPr>
        <a:xfrm>
          <a:off x="4689475" y="1857375"/>
          <a:ext cx="1095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6B87B7B9-21AF-45B8-8BFD-EA5A7A260F5C}"/>
            </a:ext>
          </a:extLst>
        </xdr:cNvPr>
        <xdr:cNvCxnSpPr/>
      </xdr:nvCxnSpPr>
      <xdr:spPr>
        <a:xfrm rot="10800000" flipV="1">
          <a:off x="4689475" y="1847850"/>
          <a:ext cx="1095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38EDC7B3-EA0A-4C69-86BA-5B8C10BE880A}"/>
            </a:ext>
          </a:extLst>
        </xdr:cNvPr>
        <xdr:cNvCxnSpPr/>
      </xdr:nvCxnSpPr>
      <xdr:spPr>
        <a:xfrm>
          <a:off x="4679950" y="2416175"/>
          <a:ext cx="1104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D1B191A2-FF16-454C-ACBA-56E0B0AF5ADB}"/>
            </a:ext>
          </a:extLst>
        </xdr:cNvPr>
        <xdr:cNvCxnSpPr/>
      </xdr:nvCxnSpPr>
      <xdr:spPr>
        <a:xfrm rot="10800000" flipV="1">
          <a:off x="46799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63ED8399-8023-4A2F-9C7C-FC8944331137}"/>
            </a:ext>
          </a:extLst>
        </xdr:cNvPr>
        <xdr:cNvCxnSpPr/>
      </xdr:nvCxnSpPr>
      <xdr:spPr>
        <a:xfrm>
          <a:off x="46799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5C0CCCD2-3B5D-4A8F-88AC-672D1A6EF73E}"/>
            </a:ext>
          </a:extLst>
        </xdr:cNvPr>
        <xdr:cNvCxnSpPr/>
      </xdr:nvCxnSpPr>
      <xdr:spPr>
        <a:xfrm>
          <a:off x="46799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40B2DEF7-833C-4A82-9929-2F0042B152EF}"/>
            </a:ext>
          </a:extLst>
        </xdr:cNvPr>
        <xdr:cNvCxnSpPr/>
      </xdr:nvCxnSpPr>
      <xdr:spPr>
        <a:xfrm>
          <a:off x="46799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9098427D-5BF1-465E-AA27-E2C22F52F870}"/>
            </a:ext>
          </a:extLst>
        </xdr:cNvPr>
        <xdr:cNvCxnSpPr/>
      </xdr:nvCxnSpPr>
      <xdr:spPr>
        <a:xfrm>
          <a:off x="46799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751595C-5C4B-4F5B-8AE2-798885687508}"/>
            </a:ext>
          </a:extLst>
        </xdr:cNvPr>
        <xdr:cNvCxnSpPr/>
      </xdr:nvCxnSpPr>
      <xdr:spPr>
        <a:xfrm rot="10800000" flipV="1">
          <a:off x="4689475" y="29591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B87A7E89-2017-45B0-AC5C-2E4F1FE1674A}"/>
            </a:ext>
          </a:extLst>
        </xdr:cNvPr>
        <xdr:cNvCxnSpPr/>
      </xdr:nvCxnSpPr>
      <xdr:spPr>
        <a:xfrm rot="10800000" flipV="1">
          <a:off x="46799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E39DF4E2-DDBB-4EA8-8446-1BFF3CE49059}"/>
            </a:ext>
          </a:extLst>
        </xdr:cNvPr>
        <xdr:cNvCxnSpPr/>
      </xdr:nvCxnSpPr>
      <xdr:spPr>
        <a:xfrm rot="10800000" flipV="1">
          <a:off x="46799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AC32F8E4-24A3-44D8-A9ED-E5E4E3007D8F}"/>
            </a:ext>
          </a:extLst>
        </xdr:cNvPr>
        <xdr:cNvCxnSpPr/>
      </xdr:nvCxnSpPr>
      <xdr:spPr>
        <a:xfrm rot="10800000" flipV="1">
          <a:off x="46799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96073DBC-491A-41A9-85DE-50EE193A7C61}"/>
            </a:ext>
          </a:extLst>
        </xdr:cNvPr>
        <xdr:cNvCxnSpPr/>
      </xdr:nvCxnSpPr>
      <xdr:spPr>
        <a:xfrm>
          <a:off x="5794375" y="1857375"/>
          <a:ext cx="1114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283579E3-1D11-48BC-9F3F-A4758C595F7D}"/>
            </a:ext>
          </a:extLst>
        </xdr:cNvPr>
        <xdr:cNvCxnSpPr/>
      </xdr:nvCxnSpPr>
      <xdr:spPr>
        <a:xfrm rot="10800000" flipV="1">
          <a:off x="579437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C89B9A65-362D-47A3-A2B0-1D120A69DF45}"/>
            </a:ext>
          </a:extLst>
        </xdr:cNvPr>
        <xdr:cNvCxnSpPr/>
      </xdr:nvCxnSpPr>
      <xdr:spPr>
        <a:xfrm>
          <a:off x="578485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1CCD2F50-B017-4B26-8F59-ACED92F5E4DF}"/>
            </a:ext>
          </a:extLst>
        </xdr:cNvPr>
        <xdr:cNvCxnSpPr/>
      </xdr:nvCxnSpPr>
      <xdr:spPr>
        <a:xfrm rot="10800000" flipV="1">
          <a:off x="57848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424C75C1-B630-4ACA-9A08-34132EA7B9C2}"/>
            </a:ext>
          </a:extLst>
        </xdr:cNvPr>
        <xdr:cNvCxnSpPr/>
      </xdr:nvCxnSpPr>
      <xdr:spPr>
        <a:xfrm>
          <a:off x="57848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3E573995-0013-4C73-91FD-872B44F237AE}"/>
            </a:ext>
          </a:extLst>
        </xdr:cNvPr>
        <xdr:cNvCxnSpPr/>
      </xdr:nvCxnSpPr>
      <xdr:spPr>
        <a:xfrm>
          <a:off x="57848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D43E9C88-A718-4C0A-B33B-C4EA3DCC2250}"/>
            </a:ext>
          </a:extLst>
        </xdr:cNvPr>
        <xdr:cNvCxnSpPr/>
      </xdr:nvCxnSpPr>
      <xdr:spPr>
        <a:xfrm>
          <a:off x="57848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FC936DAA-213F-42B0-BD15-BE0045B8E089}"/>
            </a:ext>
          </a:extLst>
        </xdr:cNvPr>
        <xdr:cNvCxnSpPr/>
      </xdr:nvCxnSpPr>
      <xdr:spPr>
        <a:xfrm>
          <a:off x="57848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905E893-763D-4320-99BC-8E93CA3E2A45}"/>
            </a:ext>
          </a:extLst>
        </xdr:cNvPr>
        <xdr:cNvCxnSpPr/>
      </xdr:nvCxnSpPr>
      <xdr:spPr>
        <a:xfrm rot="10800000" flipV="1">
          <a:off x="579437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F5E0F7EB-2229-4F38-A1E7-B07AB0E7D252}"/>
            </a:ext>
          </a:extLst>
        </xdr:cNvPr>
        <xdr:cNvCxnSpPr/>
      </xdr:nvCxnSpPr>
      <xdr:spPr>
        <a:xfrm rot="10800000" flipV="1">
          <a:off x="57848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DB084D4C-68B5-4E12-B5CA-78182B3F67EC}"/>
            </a:ext>
          </a:extLst>
        </xdr:cNvPr>
        <xdr:cNvCxnSpPr/>
      </xdr:nvCxnSpPr>
      <xdr:spPr>
        <a:xfrm rot="10800000" flipV="1">
          <a:off x="57848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6148786A-3332-4533-AD99-E3E3D27BCF2F}"/>
            </a:ext>
          </a:extLst>
        </xdr:cNvPr>
        <xdr:cNvCxnSpPr/>
      </xdr:nvCxnSpPr>
      <xdr:spPr>
        <a:xfrm rot="10800000" flipV="1">
          <a:off x="57848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9ABBE5A-1B8B-4C7F-BF24-BD0595D0F502}"/>
            </a:ext>
          </a:extLst>
        </xdr:cNvPr>
        <xdr:cNvCxnSpPr/>
      </xdr:nvCxnSpPr>
      <xdr:spPr>
        <a:xfrm>
          <a:off x="691832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48DC6AA9-1AFF-4518-B5B6-E3528D89BD96}"/>
            </a:ext>
          </a:extLst>
        </xdr:cNvPr>
        <xdr:cNvCxnSpPr/>
      </xdr:nvCxnSpPr>
      <xdr:spPr>
        <a:xfrm rot="10800000" flipV="1">
          <a:off x="69183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14B1605B-7DF3-40CF-8096-9362C61858F5}"/>
            </a:ext>
          </a:extLst>
        </xdr:cNvPr>
        <xdr:cNvCxnSpPr/>
      </xdr:nvCxnSpPr>
      <xdr:spPr>
        <a:xfrm>
          <a:off x="69088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A3401631-D7C0-446E-A2D8-7FF4BC68B10D}"/>
            </a:ext>
          </a:extLst>
        </xdr:cNvPr>
        <xdr:cNvCxnSpPr/>
      </xdr:nvCxnSpPr>
      <xdr:spPr>
        <a:xfrm rot="10800000" flipV="1">
          <a:off x="690880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B6182F13-A32D-4E2F-B38E-44B089346782}"/>
            </a:ext>
          </a:extLst>
        </xdr:cNvPr>
        <xdr:cNvCxnSpPr/>
      </xdr:nvCxnSpPr>
      <xdr:spPr>
        <a:xfrm>
          <a:off x="6908800" y="2959100"/>
          <a:ext cx="1114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316055FA-EE8D-4CBA-8C53-A91E10C642A5}"/>
            </a:ext>
          </a:extLst>
        </xdr:cNvPr>
        <xdr:cNvCxnSpPr/>
      </xdr:nvCxnSpPr>
      <xdr:spPr>
        <a:xfrm>
          <a:off x="6908800" y="3524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D97A04B9-9CD8-438E-9B71-8CE76D6D9E7B}"/>
            </a:ext>
          </a:extLst>
        </xdr:cNvPr>
        <xdr:cNvCxnSpPr/>
      </xdr:nvCxnSpPr>
      <xdr:spPr>
        <a:xfrm>
          <a:off x="6908800" y="4076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8EABD9E-27B5-4EC8-8B59-052FAEDE6986}"/>
            </a:ext>
          </a:extLst>
        </xdr:cNvPr>
        <xdr:cNvCxnSpPr/>
      </xdr:nvCxnSpPr>
      <xdr:spPr>
        <a:xfrm>
          <a:off x="6908800" y="84963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54FF9EB3-4251-426B-B1E4-FC961E3B1B58}"/>
            </a:ext>
          </a:extLst>
        </xdr:cNvPr>
        <xdr:cNvCxnSpPr/>
      </xdr:nvCxnSpPr>
      <xdr:spPr>
        <a:xfrm rot="10800000" flipV="1">
          <a:off x="691832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3C167168-F9CE-43D9-B456-B5ECBA14FF31}"/>
            </a:ext>
          </a:extLst>
        </xdr:cNvPr>
        <xdr:cNvCxnSpPr/>
      </xdr:nvCxnSpPr>
      <xdr:spPr>
        <a:xfrm rot="10800000" flipV="1">
          <a:off x="6908800" y="3533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DA62EE0E-B02E-4AFB-B385-211054F98075}"/>
            </a:ext>
          </a:extLst>
        </xdr:cNvPr>
        <xdr:cNvCxnSpPr/>
      </xdr:nvCxnSpPr>
      <xdr:spPr>
        <a:xfrm rot="10800000" flipV="1">
          <a:off x="6908800" y="4086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6909B651-95D2-432A-ADF5-E2B196898990}"/>
            </a:ext>
          </a:extLst>
        </xdr:cNvPr>
        <xdr:cNvCxnSpPr/>
      </xdr:nvCxnSpPr>
      <xdr:spPr>
        <a:xfrm rot="10800000" flipV="1">
          <a:off x="6908800" y="85058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7AC0AAC9-B307-4E58-A30B-BC56C6D1B95C}"/>
            </a:ext>
          </a:extLst>
        </xdr:cNvPr>
        <xdr:cNvCxnSpPr/>
      </xdr:nvCxnSpPr>
      <xdr:spPr>
        <a:xfrm>
          <a:off x="8042275" y="1857375"/>
          <a:ext cx="9906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B4B144E1-05D4-4F22-A5C6-6ADEE3A3BD30}"/>
            </a:ext>
          </a:extLst>
        </xdr:cNvPr>
        <xdr:cNvCxnSpPr/>
      </xdr:nvCxnSpPr>
      <xdr:spPr>
        <a:xfrm rot="10800000" flipV="1">
          <a:off x="8042275" y="1847850"/>
          <a:ext cx="9810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EB6EF36F-8FB3-421F-B8C7-BAA805665FFC}"/>
            </a:ext>
          </a:extLst>
        </xdr:cNvPr>
        <xdr:cNvCxnSpPr/>
      </xdr:nvCxnSpPr>
      <xdr:spPr>
        <a:xfrm>
          <a:off x="8032750" y="2416175"/>
          <a:ext cx="9906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8AA283B8-E702-42BF-A594-9FECCF30FF58}"/>
            </a:ext>
          </a:extLst>
        </xdr:cNvPr>
        <xdr:cNvCxnSpPr/>
      </xdr:nvCxnSpPr>
      <xdr:spPr>
        <a:xfrm rot="10800000" flipV="1">
          <a:off x="8032750" y="24161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7E13441C-548B-4C95-9306-F794E4FA1401}"/>
            </a:ext>
          </a:extLst>
        </xdr:cNvPr>
        <xdr:cNvCxnSpPr/>
      </xdr:nvCxnSpPr>
      <xdr:spPr>
        <a:xfrm>
          <a:off x="8032750" y="2959100"/>
          <a:ext cx="987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1FAA7DF6-0EDB-4ECF-8A8D-5E4430292BB7}"/>
            </a:ext>
          </a:extLst>
        </xdr:cNvPr>
        <xdr:cNvCxnSpPr/>
      </xdr:nvCxnSpPr>
      <xdr:spPr>
        <a:xfrm>
          <a:off x="8032750" y="3524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E39AED5-098E-4BE3-BB96-178F120AEAF3}"/>
            </a:ext>
          </a:extLst>
        </xdr:cNvPr>
        <xdr:cNvCxnSpPr/>
      </xdr:nvCxnSpPr>
      <xdr:spPr>
        <a:xfrm>
          <a:off x="8032750" y="4076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85A8B54A-DC7B-4656-AD4A-A3E7FA74B781}"/>
            </a:ext>
          </a:extLst>
        </xdr:cNvPr>
        <xdr:cNvCxnSpPr/>
      </xdr:nvCxnSpPr>
      <xdr:spPr>
        <a:xfrm>
          <a:off x="8032750" y="84963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891D0A80-2B51-4F4D-8C24-F58C97BBE5D0}"/>
            </a:ext>
          </a:extLst>
        </xdr:cNvPr>
        <xdr:cNvCxnSpPr/>
      </xdr:nvCxnSpPr>
      <xdr:spPr>
        <a:xfrm rot="10800000" flipV="1">
          <a:off x="8042275" y="2959100"/>
          <a:ext cx="9810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94B1DE4-25F6-4063-ADAE-A205AFC4C448}"/>
            </a:ext>
          </a:extLst>
        </xdr:cNvPr>
        <xdr:cNvCxnSpPr/>
      </xdr:nvCxnSpPr>
      <xdr:spPr>
        <a:xfrm rot="10800000" flipV="1">
          <a:off x="8032750" y="35337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C0C65577-E5E2-4B61-B0A2-CA45AFFEF7BB}"/>
            </a:ext>
          </a:extLst>
        </xdr:cNvPr>
        <xdr:cNvCxnSpPr/>
      </xdr:nvCxnSpPr>
      <xdr:spPr>
        <a:xfrm rot="10800000" flipV="1">
          <a:off x="8032750" y="40862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EE111095-17FE-40E5-A17E-C059D6260D66}"/>
            </a:ext>
          </a:extLst>
        </xdr:cNvPr>
        <xdr:cNvCxnSpPr/>
      </xdr:nvCxnSpPr>
      <xdr:spPr>
        <a:xfrm rot="10800000" flipV="1">
          <a:off x="8032750" y="85058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6E955F-F5A8-46D1-8679-E70EF3AD2A92}"/>
            </a:ext>
          </a:extLst>
        </xdr:cNvPr>
        <xdr:cNvCxnSpPr/>
      </xdr:nvCxnSpPr>
      <xdr:spPr>
        <a:xfrm>
          <a:off x="9032875" y="1857375"/>
          <a:ext cx="8794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1AD1D2E-95EF-4577-A454-4E3ED32313AD}"/>
            </a:ext>
          </a:extLst>
        </xdr:cNvPr>
        <xdr:cNvCxnSpPr/>
      </xdr:nvCxnSpPr>
      <xdr:spPr>
        <a:xfrm rot="10800000" flipV="1">
          <a:off x="9032875" y="1847850"/>
          <a:ext cx="8794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A930FC49-2F0F-425F-8FFF-CCE9BF577A9A}"/>
            </a:ext>
          </a:extLst>
        </xdr:cNvPr>
        <xdr:cNvCxnSpPr/>
      </xdr:nvCxnSpPr>
      <xdr:spPr>
        <a:xfrm>
          <a:off x="9023350" y="2416175"/>
          <a:ext cx="8890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E88052DD-7B95-4F2E-9E95-62AB023E0EE4}"/>
            </a:ext>
          </a:extLst>
        </xdr:cNvPr>
        <xdr:cNvCxnSpPr/>
      </xdr:nvCxnSpPr>
      <xdr:spPr>
        <a:xfrm rot="10800000" flipV="1">
          <a:off x="9023350" y="24161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29311545-1582-4BA4-8D9E-11DCC5734134}"/>
            </a:ext>
          </a:extLst>
        </xdr:cNvPr>
        <xdr:cNvCxnSpPr/>
      </xdr:nvCxnSpPr>
      <xdr:spPr>
        <a:xfrm>
          <a:off x="9023350" y="2959100"/>
          <a:ext cx="8858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37FDC167-73A0-4CC5-8FB7-358059A3AEFC}"/>
            </a:ext>
          </a:extLst>
        </xdr:cNvPr>
        <xdr:cNvCxnSpPr/>
      </xdr:nvCxnSpPr>
      <xdr:spPr>
        <a:xfrm>
          <a:off x="9023350" y="3524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5AAFDEE8-10F3-4361-9B9D-3222484B70F2}"/>
            </a:ext>
          </a:extLst>
        </xdr:cNvPr>
        <xdr:cNvCxnSpPr/>
      </xdr:nvCxnSpPr>
      <xdr:spPr>
        <a:xfrm>
          <a:off x="9023350" y="4076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5B136AA0-B71B-44EA-AFC3-E65B87C6D772}"/>
            </a:ext>
          </a:extLst>
        </xdr:cNvPr>
        <xdr:cNvCxnSpPr/>
      </xdr:nvCxnSpPr>
      <xdr:spPr>
        <a:xfrm>
          <a:off x="9023350" y="84963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BDC848B0-6B9A-4F5C-9489-026973DDC6A6}"/>
            </a:ext>
          </a:extLst>
        </xdr:cNvPr>
        <xdr:cNvCxnSpPr/>
      </xdr:nvCxnSpPr>
      <xdr:spPr>
        <a:xfrm rot="10800000" flipV="1">
          <a:off x="9032875" y="2959100"/>
          <a:ext cx="879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90881EB-98C4-4ACE-A604-656C5A261CD8}"/>
            </a:ext>
          </a:extLst>
        </xdr:cNvPr>
        <xdr:cNvCxnSpPr/>
      </xdr:nvCxnSpPr>
      <xdr:spPr>
        <a:xfrm rot="10800000" flipV="1">
          <a:off x="9023350" y="35337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4D0BB2AF-569C-4D26-8ADD-CA2F5D84DD61}"/>
            </a:ext>
          </a:extLst>
        </xdr:cNvPr>
        <xdr:cNvCxnSpPr/>
      </xdr:nvCxnSpPr>
      <xdr:spPr>
        <a:xfrm rot="10800000" flipV="1">
          <a:off x="9023350" y="40862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6834AE4E-9C8F-4BEB-AC30-8294914FEDF7}"/>
            </a:ext>
          </a:extLst>
        </xdr:cNvPr>
        <xdr:cNvCxnSpPr/>
      </xdr:nvCxnSpPr>
      <xdr:spPr>
        <a:xfrm rot="10800000" flipV="1">
          <a:off x="9023350" y="85058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D0212816-D46C-4117-8F7D-9F47C9AFB55E}"/>
            </a:ext>
          </a:extLst>
        </xdr:cNvPr>
        <xdr:cNvCxnSpPr/>
      </xdr:nvCxnSpPr>
      <xdr:spPr>
        <a:xfrm>
          <a:off x="9921875" y="1857375"/>
          <a:ext cx="9239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7A5EF33B-DE9B-4792-A1EC-E0D9D4245DBC}"/>
            </a:ext>
          </a:extLst>
        </xdr:cNvPr>
        <xdr:cNvCxnSpPr/>
      </xdr:nvCxnSpPr>
      <xdr:spPr>
        <a:xfrm rot="10800000" flipV="1">
          <a:off x="9921875" y="1847850"/>
          <a:ext cx="9239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E6D0062D-9FB8-42AE-B342-66343AA00B4C}"/>
            </a:ext>
          </a:extLst>
        </xdr:cNvPr>
        <xdr:cNvCxnSpPr/>
      </xdr:nvCxnSpPr>
      <xdr:spPr>
        <a:xfrm>
          <a:off x="9912350" y="24066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A42EDF50-4993-4F43-A316-E99A03F4B1AD}"/>
            </a:ext>
          </a:extLst>
        </xdr:cNvPr>
        <xdr:cNvCxnSpPr/>
      </xdr:nvCxnSpPr>
      <xdr:spPr>
        <a:xfrm rot="10800000" flipV="1">
          <a:off x="9912350" y="24161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B2A84C14-99AD-40D8-8C40-11172BA948DD}"/>
            </a:ext>
          </a:extLst>
        </xdr:cNvPr>
        <xdr:cNvCxnSpPr/>
      </xdr:nvCxnSpPr>
      <xdr:spPr>
        <a:xfrm>
          <a:off x="9912350" y="2959100"/>
          <a:ext cx="9302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A5A5F769-B4FC-46FF-8F52-47FE403465F7}"/>
            </a:ext>
          </a:extLst>
        </xdr:cNvPr>
        <xdr:cNvCxnSpPr/>
      </xdr:nvCxnSpPr>
      <xdr:spPr>
        <a:xfrm>
          <a:off x="9912350" y="35242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55705A06-E0E4-4B3E-BF92-C7A05A23BBEE}"/>
            </a:ext>
          </a:extLst>
        </xdr:cNvPr>
        <xdr:cNvCxnSpPr/>
      </xdr:nvCxnSpPr>
      <xdr:spPr>
        <a:xfrm>
          <a:off x="9912350" y="40767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4C5FE4E-1F2E-4817-B242-8854E511B7CC}"/>
            </a:ext>
          </a:extLst>
        </xdr:cNvPr>
        <xdr:cNvCxnSpPr/>
      </xdr:nvCxnSpPr>
      <xdr:spPr>
        <a:xfrm>
          <a:off x="9912350" y="84963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A436C888-CA8B-45B1-9931-4C0C1908B102}"/>
            </a:ext>
          </a:extLst>
        </xdr:cNvPr>
        <xdr:cNvCxnSpPr/>
      </xdr:nvCxnSpPr>
      <xdr:spPr>
        <a:xfrm rot="10800000" flipV="1">
          <a:off x="9921875" y="2959100"/>
          <a:ext cx="923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42E67340-A99A-4858-8058-A4274797CD24}"/>
            </a:ext>
          </a:extLst>
        </xdr:cNvPr>
        <xdr:cNvCxnSpPr/>
      </xdr:nvCxnSpPr>
      <xdr:spPr>
        <a:xfrm rot="10800000" flipV="1">
          <a:off x="9912350" y="35337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C7EDA90B-C176-4576-9602-5EB3C710142D}"/>
            </a:ext>
          </a:extLst>
        </xdr:cNvPr>
        <xdr:cNvCxnSpPr/>
      </xdr:nvCxnSpPr>
      <xdr:spPr>
        <a:xfrm rot="10800000" flipV="1">
          <a:off x="9912350" y="40862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E381A55C-EE58-481B-B7E8-5B0615C8B17A}"/>
            </a:ext>
          </a:extLst>
        </xdr:cNvPr>
        <xdr:cNvCxnSpPr/>
      </xdr:nvCxnSpPr>
      <xdr:spPr>
        <a:xfrm rot="10800000" flipV="1">
          <a:off x="9912350" y="85058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D50BC2B2-BEF1-49F3-812F-621DDAAFE364}"/>
            </a:ext>
          </a:extLst>
        </xdr:cNvPr>
        <xdr:cNvCxnSpPr/>
      </xdr:nvCxnSpPr>
      <xdr:spPr>
        <a:xfrm>
          <a:off x="10855325" y="1857375"/>
          <a:ext cx="949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DD54AA20-0550-4522-9D8B-BC8960020CEA}"/>
            </a:ext>
          </a:extLst>
        </xdr:cNvPr>
        <xdr:cNvCxnSpPr/>
      </xdr:nvCxnSpPr>
      <xdr:spPr>
        <a:xfrm rot="10800000" flipV="1">
          <a:off x="10855325" y="1847850"/>
          <a:ext cx="949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49A3B1A-E83B-486E-9D93-01E698C35064}"/>
            </a:ext>
          </a:extLst>
        </xdr:cNvPr>
        <xdr:cNvCxnSpPr/>
      </xdr:nvCxnSpPr>
      <xdr:spPr>
        <a:xfrm>
          <a:off x="10845800" y="2416175"/>
          <a:ext cx="958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EF3514E3-12D4-4A80-A7A2-A929817D5897}"/>
            </a:ext>
          </a:extLst>
        </xdr:cNvPr>
        <xdr:cNvCxnSpPr/>
      </xdr:nvCxnSpPr>
      <xdr:spPr>
        <a:xfrm rot="10800000" flipV="1">
          <a:off x="10845800" y="24161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6F01C8FD-82E6-41BF-94B1-265A198914D7}"/>
            </a:ext>
          </a:extLst>
        </xdr:cNvPr>
        <xdr:cNvCxnSpPr/>
      </xdr:nvCxnSpPr>
      <xdr:spPr>
        <a:xfrm>
          <a:off x="10845800" y="2959100"/>
          <a:ext cx="955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8363DA09-B747-4F63-A779-E3B2FABA0AF1}"/>
            </a:ext>
          </a:extLst>
        </xdr:cNvPr>
        <xdr:cNvCxnSpPr/>
      </xdr:nvCxnSpPr>
      <xdr:spPr>
        <a:xfrm>
          <a:off x="10845800" y="3524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D3684200-743B-4294-B92E-5965C3795AC3}"/>
            </a:ext>
          </a:extLst>
        </xdr:cNvPr>
        <xdr:cNvCxnSpPr/>
      </xdr:nvCxnSpPr>
      <xdr:spPr>
        <a:xfrm>
          <a:off x="10845800" y="4076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64CB3280-231D-448B-AEAF-8515D295CE44}"/>
            </a:ext>
          </a:extLst>
        </xdr:cNvPr>
        <xdr:cNvCxnSpPr/>
      </xdr:nvCxnSpPr>
      <xdr:spPr>
        <a:xfrm>
          <a:off x="10845800" y="84963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0151A086-04F5-4520-A8E5-2C8B834271D9}"/>
            </a:ext>
          </a:extLst>
        </xdr:cNvPr>
        <xdr:cNvCxnSpPr/>
      </xdr:nvCxnSpPr>
      <xdr:spPr>
        <a:xfrm rot="10800000" flipV="1">
          <a:off x="10855325" y="2959100"/>
          <a:ext cx="949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ABB2B5DF-D413-45CA-BBCF-EE0310F593E5}"/>
            </a:ext>
          </a:extLst>
        </xdr:cNvPr>
        <xdr:cNvCxnSpPr/>
      </xdr:nvCxnSpPr>
      <xdr:spPr>
        <a:xfrm rot="10800000" flipV="1">
          <a:off x="10845800" y="35337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0122FBA2-79CE-4D2E-A082-1D00A3BE7ACD}"/>
            </a:ext>
          </a:extLst>
        </xdr:cNvPr>
        <xdr:cNvCxnSpPr/>
      </xdr:nvCxnSpPr>
      <xdr:spPr>
        <a:xfrm rot="10800000" flipV="1">
          <a:off x="10845800" y="40862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4683D4A6-6FD6-458C-BF1F-B5911B8BD7AF}"/>
            </a:ext>
          </a:extLst>
        </xdr:cNvPr>
        <xdr:cNvCxnSpPr/>
      </xdr:nvCxnSpPr>
      <xdr:spPr>
        <a:xfrm rot="10800000" flipV="1">
          <a:off x="10845800" y="85058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6CF88465-C37C-4308-A92F-9E96B8CD0090}"/>
            </a:ext>
          </a:extLst>
        </xdr:cNvPr>
        <xdr:cNvCxnSpPr/>
      </xdr:nvCxnSpPr>
      <xdr:spPr>
        <a:xfrm>
          <a:off x="1181417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AE11A241-D5B1-4D0A-AF00-E34F53A632F5}"/>
            </a:ext>
          </a:extLst>
        </xdr:cNvPr>
        <xdr:cNvCxnSpPr/>
      </xdr:nvCxnSpPr>
      <xdr:spPr>
        <a:xfrm rot="10800000" flipV="1">
          <a:off x="1181417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4CC6C4BD-8E1E-48A0-937B-DFE895E54671}"/>
            </a:ext>
          </a:extLst>
        </xdr:cNvPr>
        <xdr:cNvCxnSpPr/>
      </xdr:nvCxnSpPr>
      <xdr:spPr>
        <a:xfrm>
          <a:off x="1180465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9ABD4C17-B3F7-4453-89A1-367AEB8A174E}"/>
            </a:ext>
          </a:extLst>
        </xdr:cNvPr>
        <xdr:cNvCxnSpPr/>
      </xdr:nvCxnSpPr>
      <xdr:spPr>
        <a:xfrm rot="10800000" flipV="1">
          <a:off x="1180465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72032448-051D-40B9-8748-D9D145E22F5B}"/>
            </a:ext>
          </a:extLst>
        </xdr:cNvPr>
        <xdr:cNvCxnSpPr/>
      </xdr:nvCxnSpPr>
      <xdr:spPr>
        <a:xfrm>
          <a:off x="1180465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D22EB8C5-F9E0-49DC-A2D6-FDAAD22E9C40}"/>
            </a:ext>
          </a:extLst>
        </xdr:cNvPr>
        <xdr:cNvCxnSpPr/>
      </xdr:nvCxnSpPr>
      <xdr:spPr>
        <a:xfrm>
          <a:off x="1180465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B0950509-016D-4AB4-86C5-8E0083AC7578}"/>
            </a:ext>
          </a:extLst>
        </xdr:cNvPr>
        <xdr:cNvCxnSpPr/>
      </xdr:nvCxnSpPr>
      <xdr:spPr>
        <a:xfrm>
          <a:off x="1180465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EBBE2811-4068-4824-9AA8-24DFE9910B15}"/>
            </a:ext>
          </a:extLst>
        </xdr:cNvPr>
        <xdr:cNvCxnSpPr/>
      </xdr:nvCxnSpPr>
      <xdr:spPr>
        <a:xfrm>
          <a:off x="1180465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AB3ADFED-2B4F-4D2A-92BF-CD05561F2BCF}"/>
            </a:ext>
          </a:extLst>
        </xdr:cNvPr>
        <xdr:cNvCxnSpPr/>
      </xdr:nvCxnSpPr>
      <xdr:spPr>
        <a:xfrm rot="10800000" flipV="1">
          <a:off x="1181417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D3D67511-B210-4152-8617-3BF5A30E5E43}"/>
            </a:ext>
          </a:extLst>
        </xdr:cNvPr>
        <xdr:cNvCxnSpPr/>
      </xdr:nvCxnSpPr>
      <xdr:spPr>
        <a:xfrm rot="10800000" flipV="1">
          <a:off x="1180465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FB5DDA8E-49FB-4F1E-A654-5989A685CC3F}"/>
            </a:ext>
          </a:extLst>
        </xdr:cNvPr>
        <xdr:cNvCxnSpPr/>
      </xdr:nvCxnSpPr>
      <xdr:spPr>
        <a:xfrm rot="10800000" flipV="1">
          <a:off x="1180465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F764C334-8862-45C3-A104-13C4BC457F9E}"/>
            </a:ext>
          </a:extLst>
        </xdr:cNvPr>
        <xdr:cNvCxnSpPr/>
      </xdr:nvCxnSpPr>
      <xdr:spPr>
        <a:xfrm rot="10800000" flipV="1">
          <a:off x="1180465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15F2230C-67F2-4616-B21F-FF5B8ED35ECC}"/>
            </a:ext>
          </a:extLst>
        </xdr:cNvPr>
        <xdr:cNvCxnSpPr/>
      </xdr:nvCxnSpPr>
      <xdr:spPr>
        <a:xfrm>
          <a:off x="1272222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8C7CACA2-6FBA-4439-BDD7-66C98C6273F1}"/>
            </a:ext>
          </a:extLst>
        </xdr:cNvPr>
        <xdr:cNvCxnSpPr/>
      </xdr:nvCxnSpPr>
      <xdr:spPr>
        <a:xfrm rot="10800000" flipV="1">
          <a:off x="1272222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3D149755-EFE7-4E70-8E8F-EF54F86FFA9D}"/>
            </a:ext>
          </a:extLst>
        </xdr:cNvPr>
        <xdr:cNvCxnSpPr/>
      </xdr:nvCxnSpPr>
      <xdr:spPr>
        <a:xfrm>
          <a:off x="1271270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B32BA9A0-DC61-49E8-83FC-FAE72416DFBC}"/>
            </a:ext>
          </a:extLst>
        </xdr:cNvPr>
        <xdr:cNvCxnSpPr/>
      </xdr:nvCxnSpPr>
      <xdr:spPr>
        <a:xfrm rot="10800000" flipV="1">
          <a:off x="1271270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CF36EA85-42FD-47EB-9D73-C6C8C6C57C6F}"/>
            </a:ext>
          </a:extLst>
        </xdr:cNvPr>
        <xdr:cNvCxnSpPr/>
      </xdr:nvCxnSpPr>
      <xdr:spPr>
        <a:xfrm>
          <a:off x="1271270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376A0892-5238-464A-94C3-DF34BAE9D860}"/>
            </a:ext>
          </a:extLst>
        </xdr:cNvPr>
        <xdr:cNvCxnSpPr/>
      </xdr:nvCxnSpPr>
      <xdr:spPr>
        <a:xfrm>
          <a:off x="1271270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E2AC59E4-DE48-44BA-99B5-15CF3D923B8F}"/>
            </a:ext>
          </a:extLst>
        </xdr:cNvPr>
        <xdr:cNvCxnSpPr/>
      </xdr:nvCxnSpPr>
      <xdr:spPr>
        <a:xfrm>
          <a:off x="1271270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203CE8CD-128C-40A3-B9CB-52FACDE0AEF9}"/>
            </a:ext>
          </a:extLst>
        </xdr:cNvPr>
        <xdr:cNvCxnSpPr/>
      </xdr:nvCxnSpPr>
      <xdr:spPr>
        <a:xfrm>
          <a:off x="1271270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B477C6C0-0CD8-4885-AAAA-892EEDED3EC7}"/>
            </a:ext>
          </a:extLst>
        </xdr:cNvPr>
        <xdr:cNvCxnSpPr/>
      </xdr:nvCxnSpPr>
      <xdr:spPr>
        <a:xfrm rot="10800000" flipV="1">
          <a:off x="1272222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192E4F07-9668-4E85-BE81-8106D78AAC30}"/>
            </a:ext>
          </a:extLst>
        </xdr:cNvPr>
        <xdr:cNvCxnSpPr/>
      </xdr:nvCxnSpPr>
      <xdr:spPr>
        <a:xfrm rot="10800000" flipV="1">
          <a:off x="1271270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0ED26802-F4F2-40DF-B946-6AD471D16CA1}"/>
            </a:ext>
          </a:extLst>
        </xdr:cNvPr>
        <xdr:cNvCxnSpPr/>
      </xdr:nvCxnSpPr>
      <xdr:spPr>
        <a:xfrm rot="10800000" flipV="1">
          <a:off x="1271270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08795D85-D07E-4032-AAAA-169466E7F320}"/>
            </a:ext>
          </a:extLst>
        </xdr:cNvPr>
        <xdr:cNvCxnSpPr/>
      </xdr:nvCxnSpPr>
      <xdr:spPr>
        <a:xfrm rot="10800000" flipV="1">
          <a:off x="1271270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6FA2FDB8-7D43-4AE3-9AEA-5176709A4E0D}"/>
            </a:ext>
          </a:extLst>
        </xdr:cNvPr>
        <xdr:cNvCxnSpPr/>
      </xdr:nvCxnSpPr>
      <xdr:spPr>
        <a:xfrm>
          <a:off x="1366202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95956B12-2BBB-4D94-B9CE-E0CFA8007D5A}"/>
            </a:ext>
          </a:extLst>
        </xdr:cNvPr>
        <xdr:cNvCxnSpPr/>
      </xdr:nvCxnSpPr>
      <xdr:spPr>
        <a:xfrm rot="10800000" flipV="1">
          <a:off x="1366202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8CD59C8-B196-4D2C-B26E-328569FF6D36}"/>
            </a:ext>
          </a:extLst>
        </xdr:cNvPr>
        <xdr:cNvCxnSpPr/>
      </xdr:nvCxnSpPr>
      <xdr:spPr>
        <a:xfrm>
          <a:off x="1365250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1026B92-7404-4906-A83B-A3F9464E62EB}"/>
            </a:ext>
          </a:extLst>
        </xdr:cNvPr>
        <xdr:cNvCxnSpPr/>
      </xdr:nvCxnSpPr>
      <xdr:spPr>
        <a:xfrm rot="10800000" flipV="1">
          <a:off x="1365250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DB3E7AF-664C-4D68-B10C-344A1409013B}"/>
            </a:ext>
          </a:extLst>
        </xdr:cNvPr>
        <xdr:cNvCxnSpPr/>
      </xdr:nvCxnSpPr>
      <xdr:spPr>
        <a:xfrm>
          <a:off x="1365250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E2B8C112-0AAE-4439-9146-E1C7EC827877}"/>
            </a:ext>
          </a:extLst>
        </xdr:cNvPr>
        <xdr:cNvCxnSpPr/>
      </xdr:nvCxnSpPr>
      <xdr:spPr>
        <a:xfrm>
          <a:off x="1365250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7300EC92-3FC7-4F26-A8B3-89622E085842}"/>
            </a:ext>
          </a:extLst>
        </xdr:cNvPr>
        <xdr:cNvCxnSpPr/>
      </xdr:nvCxnSpPr>
      <xdr:spPr>
        <a:xfrm>
          <a:off x="1365250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24C2F5B6-C06C-4F86-8BD4-4A06BCE96439}"/>
            </a:ext>
          </a:extLst>
        </xdr:cNvPr>
        <xdr:cNvCxnSpPr/>
      </xdr:nvCxnSpPr>
      <xdr:spPr>
        <a:xfrm>
          <a:off x="1365250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89E4AF31-F3FD-4DE5-AC7B-1A981EAFCC0A}"/>
            </a:ext>
          </a:extLst>
        </xdr:cNvPr>
        <xdr:cNvCxnSpPr/>
      </xdr:nvCxnSpPr>
      <xdr:spPr>
        <a:xfrm rot="10800000" flipV="1">
          <a:off x="1366202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D250060E-D765-4E30-B3F3-DCDD2A352907}"/>
            </a:ext>
          </a:extLst>
        </xdr:cNvPr>
        <xdr:cNvCxnSpPr/>
      </xdr:nvCxnSpPr>
      <xdr:spPr>
        <a:xfrm rot="10800000" flipV="1">
          <a:off x="1365250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5870D736-26C5-472A-84D4-8A52ACC39AFE}"/>
            </a:ext>
          </a:extLst>
        </xdr:cNvPr>
        <xdr:cNvCxnSpPr/>
      </xdr:nvCxnSpPr>
      <xdr:spPr>
        <a:xfrm rot="10800000" flipV="1">
          <a:off x="1365250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CAD144FE-AEC7-4519-91DA-16687DA11EF2}"/>
            </a:ext>
          </a:extLst>
        </xdr:cNvPr>
        <xdr:cNvCxnSpPr/>
      </xdr:nvCxnSpPr>
      <xdr:spPr>
        <a:xfrm rot="10800000" flipV="1">
          <a:off x="1365250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02BD1045-4001-488C-A43D-2F9B1E9F3593}"/>
            </a:ext>
          </a:extLst>
        </xdr:cNvPr>
        <xdr:cNvCxnSpPr/>
      </xdr:nvCxnSpPr>
      <xdr:spPr>
        <a:xfrm>
          <a:off x="2762250" y="5734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6BC45C41-820B-49D9-967B-FEF23346D4FF}"/>
            </a:ext>
          </a:extLst>
        </xdr:cNvPr>
        <xdr:cNvCxnSpPr/>
      </xdr:nvCxnSpPr>
      <xdr:spPr>
        <a:xfrm>
          <a:off x="3676650" y="5734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3EA75F9A-0D9B-4BD2-A62C-2999B5E96A3C}"/>
            </a:ext>
          </a:extLst>
        </xdr:cNvPr>
        <xdr:cNvCxnSpPr/>
      </xdr:nvCxnSpPr>
      <xdr:spPr>
        <a:xfrm>
          <a:off x="46799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A33F5914-7280-417C-9D52-E06BEFA50AF2}"/>
            </a:ext>
          </a:extLst>
        </xdr:cNvPr>
        <xdr:cNvCxnSpPr/>
      </xdr:nvCxnSpPr>
      <xdr:spPr>
        <a:xfrm>
          <a:off x="57848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39E3365D-DA48-4DAB-8CBE-DBD10A2E858E}"/>
            </a:ext>
          </a:extLst>
        </xdr:cNvPr>
        <xdr:cNvCxnSpPr/>
      </xdr:nvCxnSpPr>
      <xdr:spPr>
        <a:xfrm>
          <a:off x="6908800" y="5734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4E7A0820-0C7A-4AE3-86FB-DFCFEBE14773}"/>
            </a:ext>
          </a:extLst>
        </xdr:cNvPr>
        <xdr:cNvCxnSpPr/>
      </xdr:nvCxnSpPr>
      <xdr:spPr>
        <a:xfrm>
          <a:off x="2762250" y="6286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4390CF79-CF01-4AE7-B023-317A97F2D518}"/>
            </a:ext>
          </a:extLst>
        </xdr:cNvPr>
        <xdr:cNvCxnSpPr/>
      </xdr:nvCxnSpPr>
      <xdr:spPr>
        <a:xfrm>
          <a:off x="3676650" y="62865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5B27B8EF-1098-45D5-A96D-2167CF6D3D1B}"/>
            </a:ext>
          </a:extLst>
        </xdr:cNvPr>
        <xdr:cNvCxnSpPr/>
      </xdr:nvCxnSpPr>
      <xdr:spPr>
        <a:xfrm>
          <a:off x="467995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00DD12C8-CBAB-4994-B35A-5D3A3E72B8E6}"/>
            </a:ext>
          </a:extLst>
        </xdr:cNvPr>
        <xdr:cNvCxnSpPr/>
      </xdr:nvCxnSpPr>
      <xdr:spPr>
        <a:xfrm>
          <a:off x="578485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BC157A06-9890-44F6-9927-D323C5D70160}"/>
            </a:ext>
          </a:extLst>
        </xdr:cNvPr>
        <xdr:cNvCxnSpPr/>
      </xdr:nvCxnSpPr>
      <xdr:spPr>
        <a:xfrm>
          <a:off x="6908800" y="6286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C2B5FE75-FFCA-4B20-8A47-0C84CB1C0865}"/>
            </a:ext>
          </a:extLst>
        </xdr:cNvPr>
        <xdr:cNvCxnSpPr/>
      </xdr:nvCxnSpPr>
      <xdr:spPr>
        <a:xfrm>
          <a:off x="8032750" y="5734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D9138A4B-919E-449C-9EC2-B4198C2C7387}"/>
            </a:ext>
          </a:extLst>
        </xdr:cNvPr>
        <xdr:cNvCxnSpPr/>
      </xdr:nvCxnSpPr>
      <xdr:spPr>
        <a:xfrm>
          <a:off x="9023350" y="5734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72DD30D6-F335-481D-B99A-44000C130EC1}"/>
            </a:ext>
          </a:extLst>
        </xdr:cNvPr>
        <xdr:cNvCxnSpPr/>
      </xdr:nvCxnSpPr>
      <xdr:spPr>
        <a:xfrm>
          <a:off x="8032750" y="62865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F2EA3A90-804D-4A40-A2FE-4489E9180D05}"/>
            </a:ext>
          </a:extLst>
        </xdr:cNvPr>
        <xdr:cNvCxnSpPr/>
      </xdr:nvCxnSpPr>
      <xdr:spPr>
        <a:xfrm>
          <a:off x="9023350" y="62865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2030CC15-3359-457A-8C36-20D1AA90D5DC}"/>
            </a:ext>
          </a:extLst>
        </xdr:cNvPr>
        <xdr:cNvCxnSpPr/>
      </xdr:nvCxnSpPr>
      <xdr:spPr>
        <a:xfrm>
          <a:off x="9912350" y="62865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C819C307-726C-4D64-B378-B57A84E0AAED}"/>
            </a:ext>
          </a:extLst>
        </xdr:cNvPr>
        <xdr:cNvCxnSpPr/>
      </xdr:nvCxnSpPr>
      <xdr:spPr>
        <a:xfrm>
          <a:off x="9912350" y="5734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FBA8C141-D5B2-4B8D-B894-4024779A693A}"/>
            </a:ext>
          </a:extLst>
        </xdr:cNvPr>
        <xdr:cNvCxnSpPr/>
      </xdr:nvCxnSpPr>
      <xdr:spPr>
        <a:xfrm>
          <a:off x="10845800" y="5734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EF1F2EE6-8617-41D2-A9CA-6A46D541EC8F}"/>
            </a:ext>
          </a:extLst>
        </xdr:cNvPr>
        <xdr:cNvCxnSpPr/>
      </xdr:nvCxnSpPr>
      <xdr:spPr>
        <a:xfrm>
          <a:off x="10845800" y="6286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8EB4E94-C96F-4C2D-85CB-6AE454F9AE49}"/>
            </a:ext>
          </a:extLst>
        </xdr:cNvPr>
        <xdr:cNvCxnSpPr/>
      </xdr:nvCxnSpPr>
      <xdr:spPr>
        <a:xfrm>
          <a:off x="1180465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E6041968-5C72-40AA-BEC9-4F0EC390D01E}"/>
            </a:ext>
          </a:extLst>
        </xdr:cNvPr>
        <xdr:cNvCxnSpPr/>
      </xdr:nvCxnSpPr>
      <xdr:spPr>
        <a:xfrm>
          <a:off x="1271270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06F3C821-9FD9-4570-8A70-0A8A0B7B6DFE}"/>
            </a:ext>
          </a:extLst>
        </xdr:cNvPr>
        <xdr:cNvCxnSpPr/>
      </xdr:nvCxnSpPr>
      <xdr:spPr>
        <a:xfrm>
          <a:off x="1365250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6F02E006-1DFC-4148-8F1F-87F40980CAAA}"/>
            </a:ext>
          </a:extLst>
        </xdr:cNvPr>
        <xdr:cNvCxnSpPr/>
      </xdr:nvCxnSpPr>
      <xdr:spPr>
        <a:xfrm>
          <a:off x="1365250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7C56DAD-3B51-48D8-B727-37F09A0DAB85}"/>
            </a:ext>
          </a:extLst>
        </xdr:cNvPr>
        <xdr:cNvCxnSpPr/>
      </xdr:nvCxnSpPr>
      <xdr:spPr>
        <a:xfrm>
          <a:off x="1271270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7300096C-0742-4A5B-9539-1A1879D9B11F}"/>
            </a:ext>
          </a:extLst>
        </xdr:cNvPr>
        <xdr:cNvCxnSpPr/>
      </xdr:nvCxnSpPr>
      <xdr:spPr>
        <a:xfrm>
          <a:off x="1180465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E6CFA1A7-3FF6-4533-B5AB-350C8C2EB32A}"/>
            </a:ext>
          </a:extLst>
        </xdr:cNvPr>
        <xdr:cNvCxnSpPr/>
      </xdr:nvCxnSpPr>
      <xdr:spPr>
        <a:xfrm rot="10800000" flipV="1">
          <a:off x="1180465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1B0B857E-AF7B-4B52-829E-ED433B313188}"/>
            </a:ext>
          </a:extLst>
        </xdr:cNvPr>
        <xdr:cNvCxnSpPr/>
      </xdr:nvCxnSpPr>
      <xdr:spPr>
        <a:xfrm rot="10800000" flipV="1">
          <a:off x="10845800" y="5734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662A5C63-06FF-4DA1-8CC6-F4075EAEC5D9}"/>
            </a:ext>
          </a:extLst>
        </xdr:cNvPr>
        <xdr:cNvCxnSpPr/>
      </xdr:nvCxnSpPr>
      <xdr:spPr>
        <a:xfrm rot="10800000" flipV="1">
          <a:off x="10845800" y="6286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CDA59C35-B0D7-4507-83A8-47FD7FEBDA28}"/>
            </a:ext>
          </a:extLst>
        </xdr:cNvPr>
        <xdr:cNvCxnSpPr/>
      </xdr:nvCxnSpPr>
      <xdr:spPr>
        <a:xfrm rot="10800000" flipV="1">
          <a:off x="1180465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778F52B1-4FEC-4073-9C66-D4A3F075FD3C}"/>
            </a:ext>
          </a:extLst>
        </xdr:cNvPr>
        <xdr:cNvCxnSpPr/>
      </xdr:nvCxnSpPr>
      <xdr:spPr>
        <a:xfrm rot="10800000" flipV="1">
          <a:off x="1271270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EE31775D-1F08-4B1B-96A6-AE56E8CC7806}"/>
            </a:ext>
          </a:extLst>
        </xdr:cNvPr>
        <xdr:cNvCxnSpPr/>
      </xdr:nvCxnSpPr>
      <xdr:spPr>
        <a:xfrm rot="10800000" flipV="1">
          <a:off x="1365250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43EC1D33-32B8-4D79-8446-EA58C2311789}"/>
            </a:ext>
          </a:extLst>
        </xdr:cNvPr>
        <xdr:cNvCxnSpPr/>
      </xdr:nvCxnSpPr>
      <xdr:spPr>
        <a:xfrm rot="10800000" flipV="1">
          <a:off x="9912350" y="62865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B80F1064-0CE7-45D2-9031-C1F21748E8C5}"/>
            </a:ext>
          </a:extLst>
        </xdr:cNvPr>
        <xdr:cNvCxnSpPr/>
      </xdr:nvCxnSpPr>
      <xdr:spPr>
        <a:xfrm rot="10800000" flipV="1">
          <a:off x="9023350" y="62865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1730843-DA19-46BF-914B-2D6A30F006FC}"/>
            </a:ext>
          </a:extLst>
        </xdr:cNvPr>
        <xdr:cNvCxnSpPr/>
      </xdr:nvCxnSpPr>
      <xdr:spPr>
        <a:xfrm rot="10800000" flipV="1">
          <a:off x="9023350" y="5734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7D86ABB-44AA-46BC-B953-CF5C41B14AAD}"/>
            </a:ext>
          </a:extLst>
        </xdr:cNvPr>
        <xdr:cNvCxnSpPr/>
      </xdr:nvCxnSpPr>
      <xdr:spPr>
        <a:xfrm rot="10800000" flipV="1">
          <a:off x="8032750" y="573405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4E8C7F50-C90E-4EAB-BD3E-0E5FA75BDC14}"/>
            </a:ext>
          </a:extLst>
        </xdr:cNvPr>
        <xdr:cNvCxnSpPr/>
      </xdr:nvCxnSpPr>
      <xdr:spPr>
        <a:xfrm rot="10800000" flipV="1">
          <a:off x="8032750" y="628650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992F41E6-223D-4D56-94CC-2EB0BA601FF3}"/>
            </a:ext>
          </a:extLst>
        </xdr:cNvPr>
        <xdr:cNvCxnSpPr/>
      </xdr:nvCxnSpPr>
      <xdr:spPr>
        <a:xfrm rot="10800000" flipV="1">
          <a:off x="9912350" y="5734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35B86156-B23A-4AC0-BFDD-C0AEBAA63D95}"/>
            </a:ext>
          </a:extLst>
        </xdr:cNvPr>
        <xdr:cNvCxnSpPr/>
      </xdr:nvCxnSpPr>
      <xdr:spPr>
        <a:xfrm rot="10800000" flipV="1">
          <a:off x="690880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2F13B33C-2B0C-4A34-8B81-CFED00A0EDCC}"/>
            </a:ext>
          </a:extLst>
        </xdr:cNvPr>
        <xdr:cNvCxnSpPr/>
      </xdr:nvCxnSpPr>
      <xdr:spPr>
        <a:xfrm rot="10800000" flipV="1">
          <a:off x="578485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9B477E58-240E-4D75-9C3F-16B058050841}"/>
            </a:ext>
          </a:extLst>
        </xdr:cNvPr>
        <xdr:cNvCxnSpPr/>
      </xdr:nvCxnSpPr>
      <xdr:spPr>
        <a:xfrm rot="10800000" flipV="1">
          <a:off x="578485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C7A6985E-D3EC-4E7B-AD48-3445FE378CF3}"/>
            </a:ext>
          </a:extLst>
        </xdr:cNvPr>
        <xdr:cNvCxnSpPr/>
      </xdr:nvCxnSpPr>
      <xdr:spPr>
        <a:xfrm rot="10800000" flipV="1">
          <a:off x="4679950" y="5734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E9E5F6D5-C332-41C9-98D1-E3372A2D8D34}"/>
            </a:ext>
          </a:extLst>
        </xdr:cNvPr>
        <xdr:cNvCxnSpPr/>
      </xdr:nvCxnSpPr>
      <xdr:spPr>
        <a:xfrm rot="10800000" flipV="1">
          <a:off x="4679950" y="62865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21BFDDBE-587F-4A71-A732-FAEAF72BA8E7}"/>
            </a:ext>
          </a:extLst>
        </xdr:cNvPr>
        <xdr:cNvCxnSpPr/>
      </xdr:nvCxnSpPr>
      <xdr:spPr>
        <a:xfrm rot="10800000" flipV="1">
          <a:off x="3676650" y="5734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C343713C-EC18-4AB7-B4CD-30A408CB64DF}"/>
            </a:ext>
          </a:extLst>
        </xdr:cNvPr>
        <xdr:cNvCxnSpPr/>
      </xdr:nvCxnSpPr>
      <xdr:spPr>
        <a:xfrm rot="10800000" flipV="1">
          <a:off x="3676650" y="62865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98EB616A-6591-4B46-9DA8-E7F12977B8B8}"/>
            </a:ext>
          </a:extLst>
        </xdr:cNvPr>
        <xdr:cNvCxnSpPr/>
      </xdr:nvCxnSpPr>
      <xdr:spPr>
        <a:xfrm rot="10800000" flipV="1">
          <a:off x="27622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1B5A50D6-CE09-4801-B80E-79FDEB2A692F}"/>
            </a:ext>
          </a:extLst>
        </xdr:cNvPr>
        <xdr:cNvCxnSpPr/>
      </xdr:nvCxnSpPr>
      <xdr:spPr>
        <a:xfrm rot="10800000" flipV="1">
          <a:off x="2762250" y="62865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FD62B552-399A-4E83-9E29-B795E09A686B}"/>
            </a:ext>
          </a:extLst>
        </xdr:cNvPr>
        <xdr:cNvCxnSpPr/>
      </xdr:nvCxnSpPr>
      <xdr:spPr>
        <a:xfrm>
          <a:off x="2762250" y="13601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9D8A730E-736E-4015-9FD8-C86566616AA7}"/>
            </a:ext>
          </a:extLst>
        </xdr:cNvPr>
        <xdr:cNvCxnSpPr/>
      </xdr:nvCxnSpPr>
      <xdr:spPr>
        <a:xfrm>
          <a:off x="3676650" y="13601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A7F92F36-3C04-48C5-B116-6E3E318CC461}"/>
            </a:ext>
          </a:extLst>
        </xdr:cNvPr>
        <xdr:cNvCxnSpPr/>
      </xdr:nvCxnSpPr>
      <xdr:spPr>
        <a:xfrm>
          <a:off x="46799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73F52B90-6ACE-4F4D-A9C0-B6E8897FFDA8}"/>
            </a:ext>
          </a:extLst>
        </xdr:cNvPr>
        <xdr:cNvCxnSpPr/>
      </xdr:nvCxnSpPr>
      <xdr:spPr>
        <a:xfrm>
          <a:off x="2762250" y="14154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640CCB13-B394-42AA-B2CD-B038B291862D}"/>
            </a:ext>
          </a:extLst>
        </xdr:cNvPr>
        <xdr:cNvCxnSpPr/>
      </xdr:nvCxnSpPr>
      <xdr:spPr>
        <a:xfrm>
          <a:off x="3676650" y="14154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3774D89D-22B7-4052-9BAA-52854658961B}"/>
            </a:ext>
          </a:extLst>
        </xdr:cNvPr>
        <xdr:cNvCxnSpPr/>
      </xdr:nvCxnSpPr>
      <xdr:spPr>
        <a:xfrm>
          <a:off x="46799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089FED42-732C-4555-88A4-8850621DEC5F}"/>
            </a:ext>
          </a:extLst>
        </xdr:cNvPr>
        <xdr:cNvCxnSpPr/>
      </xdr:nvCxnSpPr>
      <xdr:spPr>
        <a:xfrm>
          <a:off x="57848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32AFBE5A-2A8E-49DC-AC12-9C3396920882}"/>
            </a:ext>
          </a:extLst>
        </xdr:cNvPr>
        <xdr:cNvCxnSpPr/>
      </xdr:nvCxnSpPr>
      <xdr:spPr>
        <a:xfrm>
          <a:off x="57848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C2E8B37F-9F56-4DFF-B546-218FD614BEBF}"/>
            </a:ext>
          </a:extLst>
        </xdr:cNvPr>
        <xdr:cNvCxnSpPr/>
      </xdr:nvCxnSpPr>
      <xdr:spPr>
        <a:xfrm>
          <a:off x="6908800" y="13601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6FCA4EE-C9D1-4E73-AC82-95B7EF3DD28B}"/>
            </a:ext>
          </a:extLst>
        </xdr:cNvPr>
        <xdr:cNvCxnSpPr/>
      </xdr:nvCxnSpPr>
      <xdr:spPr>
        <a:xfrm>
          <a:off x="6908800" y="14154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DFC4C5C8-568A-4965-AC49-D1721917E994}"/>
            </a:ext>
          </a:extLst>
        </xdr:cNvPr>
        <xdr:cNvCxnSpPr/>
      </xdr:nvCxnSpPr>
      <xdr:spPr>
        <a:xfrm rot="10800000" flipV="1">
          <a:off x="6858000" y="62865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66CFBAE3-0330-4478-9AA8-4A4D297AB697}"/>
            </a:ext>
          </a:extLst>
        </xdr:cNvPr>
        <xdr:cNvCxnSpPr/>
      </xdr:nvCxnSpPr>
      <xdr:spPr>
        <a:xfrm rot="10800000" flipV="1">
          <a:off x="2762250" y="136017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F53DC37A-415B-4DF8-8403-9F67FE4DBC24}"/>
            </a:ext>
          </a:extLst>
        </xdr:cNvPr>
        <xdr:cNvCxnSpPr/>
      </xdr:nvCxnSpPr>
      <xdr:spPr>
        <a:xfrm rot="10800000" flipV="1">
          <a:off x="46799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551B7A01-1EF8-4914-8532-1BBF2F4FBF90}"/>
            </a:ext>
          </a:extLst>
        </xdr:cNvPr>
        <xdr:cNvCxnSpPr/>
      </xdr:nvCxnSpPr>
      <xdr:spPr>
        <a:xfrm rot="10800000" flipV="1">
          <a:off x="3676650" y="136017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B14DD063-A234-4449-ACCC-67A58F0CA3DB}"/>
            </a:ext>
          </a:extLst>
        </xdr:cNvPr>
        <xdr:cNvCxnSpPr/>
      </xdr:nvCxnSpPr>
      <xdr:spPr>
        <a:xfrm rot="10800000" flipV="1">
          <a:off x="57848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452AA6EC-7F7A-4F0B-88E6-C92C1C670E69}"/>
            </a:ext>
          </a:extLst>
        </xdr:cNvPr>
        <xdr:cNvCxnSpPr/>
      </xdr:nvCxnSpPr>
      <xdr:spPr>
        <a:xfrm rot="10800000" flipV="1">
          <a:off x="6908800" y="136017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412BDD48-7798-47F2-9902-4571686698E8}"/>
            </a:ext>
          </a:extLst>
        </xdr:cNvPr>
        <xdr:cNvCxnSpPr/>
      </xdr:nvCxnSpPr>
      <xdr:spPr>
        <a:xfrm rot="10800000" flipV="1">
          <a:off x="2762250" y="141541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F0C4FC7F-4692-40E1-AE77-476E4D5D31E9}"/>
            </a:ext>
          </a:extLst>
        </xdr:cNvPr>
        <xdr:cNvCxnSpPr/>
      </xdr:nvCxnSpPr>
      <xdr:spPr>
        <a:xfrm rot="10800000" flipV="1">
          <a:off x="3676650" y="141541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2C31F336-7553-4F1A-A484-A60CC55EDF62}"/>
            </a:ext>
          </a:extLst>
        </xdr:cNvPr>
        <xdr:cNvCxnSpPr/>
      </xdr:nvCxnSpPr>
      <xdr:spPr>
        <a:xfrm rot="10800000" flipV="1">
          <a:off x="46799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09104AED-FEBE-4277-A59D-FC889DC289AA}"/>
            </a:ext>
          </a:extLst>
        </xdr:cNvPr>
        <xdr:cNvCxnSpPr/>
      </xdr:nvCxnSpPr>
      <xdr:spPr>
        <a:xfrm rot="10800000" flipV="1">
          <a:off x="57848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EB80EE34-584B-4C10-9287-7C989320CE6B}"/>
            </a:ext>
          </a:extLst>
        </xdr:cNvPr>
        <xdr:cNvCxnSpPr/>
      </xdr:nvCxnSpPr>
      <xdr:spPr>
        <a:xfrm rot="10800000" flipV="1">
          <a:off x="6908800" y="14154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40CC1A6-5F02-4960-AFFA-857669FD3D80}"/>
            </a:ext>
          </a:extLst>
        </xdr:cNvPr>
        <xdr:cNvCxnSpPr/>
      </xdr:nvCxnSpPr>
      <xdr:spPr>
        <a:xfrm rot="10800000" flipV="1">
          <a:off x="8032750" y="1415415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2967B4AB-1CFE-4DA7-A8EB-2F9F8D44247D}"/>
            </a:ext>
          </a:extLst>
        </xdr:cNvPr>
        <xdr:cNvCxnSpPr/>
      </xdr:nvCxnSpPr>
      <xdr:spPr>
        <a:xfrm rot="10800000" flipV="1">
          <a:off x="9023350" y="1415415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797CE368-B421-4A4F-BE64-A8CC121D523E}"/>
            </a:ext>
          </a:extLst>
        </xdr:cNvPr>
        <xdr:cNvCxnSpPr/>
      </xdr:nvCxnSpPr>
      <xdr:spPr>
        <a:xfrm rot="10800000" flipV="1">
          <a:off x="8032750" y="136017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E2AEBF14-D3C1-4E8F-B046-B0C615895814}"/>
            </a:ext>
          </a:extLst>
        </xdr:cNvPr>
        <xdr:cNvCxnSpPr/>
      </xdr:nvCxnSpPr>
      <xdr:spPr>
        <a:xfrm rot="10800000" flipV="1">
          <a:off x="9023350" y="136017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DF96D2FC-163A-4E67-A641-639859B17770}"/>
            </a:ext>
          </a:extLst>
        </xdr:cNvPr>
        <xdr:cNvCxnSpPr/>
      </xdr:nvCxnSpPr>
      <xdr:spPr>
        <a:xfrm rot="10800000" flipV="1">
          <a:off x="9912350" y="136017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905BE7EF-AE06-4B3B-A05F-B48119A830A9}"/>
            </a:ext>
          </a:extLst>
        </xdr:cNvPr>
        <xdr:cNvCxnSpPr/>
      </xdr:nvCxnSpPr>
      <xdr:spPr>
        <a:xfrm rot="10800000" flipV="1">
          <a:off x="9912350" y="1415415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8D88E999-0B25-4A6F-A584-6EDE221AD54E}"/>
            </a:ext>
          </a:extLst>
        </xdr:cNvPr>
        <xdr:cNvCxnSpPr/>
      </xdr:nvCxnSpPr>
      <xdr:spPr>
        <a:xfrm rot="10800000" flipV="1">
          <a:off x="10845800" y="136017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7FBB0028-E2FB-44DF-88E4-37D71D2D01D5}"/>
            </a:ext>
          </a:extLst>
        </xdr:cNvPr>
        <xdr:cNvCxnSpPr/>
      </xdr:nvCxnSpPr>
      <xdr:spPr>
        <a:xfrm rot="10800000" flipV="1">
          <a:off x="1180465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4DA702CD-EF94-43BA-A562-F0FEAA9E9E0D}"/>
            </a:ext>
          </a:extLst>
        </xdr:cNvPr>
        <xdr:cNvCxnSpPr/>
      </xdr:nvCxnSpPr>
      <xdr:spPr>
        <a:xfrm rot="10800000" flipV="1">
          <a:off x="1271270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8B589219-A849-4AB4-B719-A6F058D1A9F0}"/>
            </a:ext>
          </a:extLst>
        </xdr:cNvPr>
        <xdr:cNvCxnSpPr/>
      </xdr:nvCxnSpPr>
      <xdr:spPr>
        <a:xfrm rot="10800000" flipV="1">
          <a:off x="1365250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FC2920A1-1989-47B2-A8A4-DDA814DA87FC}"/>
            </a:ext>
          </a:extLst>
        </xdr:cNvPr>
        <xdr:cNvCxnSpPr/>
      </xdr:nvCxnSpPr>
      <xdr:spPr>
        <a:xfrm rot="10800000" flipV="1">
          <a:off x="1365250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1F5530DF-2135-46DD-9D24-71DE0F8FE5D7}"/>
            </a:ext>
          </a:extLst>
        </xdr:cNvPr>
        <xdr:cNvCxnSpPr/>
      </xdr:nvCxnSpPr>
      <xdr:spPr>
        <a:xfrm rot="10800000" flipV="1">
          <a:off x="1271270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DFEDA2A1-6629-4318-9A68-2D9EF769422B}"/>
            </a:ext>
          </a:extLst>
        </xdr:cNvPr>
        <xdr:cNvCxnSpPr/>
      </xdr:nvCxnSpPr>
      <xdr:spPr>
        <a:xfrm rot="10800000" flipV="1">
          <a:off x="1180465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6A071AE1-9A57-424B-8242-2DA93AC1E3EF}"/>
            </a:ext>
          </a:extLst>
        </xdr:cNvPr>
        <xdr:cNvCxnSpPr/>
      </xdr:nvCxnSpPr>
      <xdr:spPr>
        <a:xfrm rot="10800000" flipV="1">
          <a:off x="10845800" y="14154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2E82377F-2787-4F41-A1A5-A7F2D1F01A78}"/>
            </a:ext>
          </a:extLst>
        </xdr:cNvPr>
        <xdr:cNvCxnSpPr/>
      </xdr:nvCxnSpPr>
      <xdr:spPr>
        <a:xfrm rot="10800000" flipV="1">
          <a:off x="1271270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48646493-00E2-486F-BBF9-70999068A2C2}"/>
            </a:ext>
          </a:extLst>
        </xdr:cNvPr>
        <xdr:cNvCxnSpPr/>
      </xdr:nvCxnSpPr>
      <xdr:spPr>
        <a:xfrm rot="10800000" flipV="1">
          <a:off x="1365250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E9F5794A-22EE-4915-ADE2-7AEB31163426}"/>
            </a:ext>
          </a:extLst>
        </xdr:cNvPr>
        <xdr:cNvCxnSpPr/>
      </xdr:nvCxnSpPr>
      <xdr:spPr>
        <a:xfrm>
          <a:off x="8032750" y="13601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126E4939-AB5A-4866-A8DF-FC2399D6AB1A}"/>
            </a:ext>
          </a:extLst>
        </xdr:cNvPr>
        <xdr:cNvCxnSpPr/>
      </xdr:nvCxnSpPr>
      <xdr:spPr>
        <a:xfrm>
          <a:off x="9023350" y="13601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323FFEEF-1DFB-41D8-8A03-76E2633E7AD5}"/>
            </a:ext>
          </a:extLst>
        </xdr:cNvPr>
        <xdr:cNvCxnSpPr/>
      </xdr:nvCxnSpPr>
      <xdr:spPr>
        <a:xfrm>
          <a:off x="9912350" y="136017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51BC0534-A53F-4197-8F71-95CCE5C7BA8C}"/>
            </a:ext>
          </a:extLst>
        </xdr:cNvPr>
        <xdr:cNvCxnSpPr/>
      </xdr:nvCxnSpPr>
      <xdr:spPr>
        <a:xfrm>
          <a:off x="10845800" y="13601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EE8242F7-131C-41D0-BBFE-ECCB9985009D}"/>
            </a:ext>
          </a:extLst>
        </xdr:cNvPr>
        <xdr:cNvCxnSpPr/>
      </xdr:nvCxnSpPr>
      <xdr:spPr>
        <a:xfrm>
          <a:off x="1180465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F22A981-46F8-4E1F-A45F-CBE2922E5292}"/>
            </a:ext>
          </a:extLst>
        </xdr:cNvPr>
        <xdr:cNvCxnSpPr/>
      </xdr:nvCxnSpPr>
      <xdr:spPr>
        <a:xfrm>
          <a:off x="1271270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07334F59-EB37-4AA3-9A49-81DB1BE27988}"/>
            </a:ext>
          </a:extLst>
        </xdr:cNvPr>
        <xdr:cNvCxnSpPr/>
      </xdr:nvCxnSpPr>
      <xdr:spPr>
        <a:xfrm>
          <a:off x="1365250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662B05E1-E707-421F-B2E1-C0D45785B3C8}"/>
            </a:ext>
          </a:extLst>
        </xdr:cNvPr>
        <xdr:cNvCxnSpPr/>
      </xdr:nvCxnSpPr>
      <xdr:spPr>
        <a:xfrm>
          <a:off x="1365250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CC49FD8E-BEA3-44E3-A9F8-CF03494DE31F}"/>
            </a:ext>
          </a:extLst>
        </xdr:cNvPr>
        <xdr:cNvCxnSpPr/>
      </xdr:nvCxnSpPr>
      <xdr:spPr>
        <a:xfrm>
          <a:off x="1271270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79B599E2-059A-4E15-B6AC-475CE5DAC277}"/>
            </a:ext>
          </a:extLst>
        </xdr:cNvPr>
        <xdr:cNvCxnSpPr/>
      </xdr:nvCxnSpPr>
      <xdr:spPr>
        <a:xfrm>
          <a:off x="1180465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6B424362-B8AC-4A50-8F22-C7619462489B}"/>
            </a:ext>
          </a:extLst>
        </xdr:cNvPr>
        <xdr:cNvCxnSpPr/>
      </xdr:nvCxnSpPr>
      <xdr:spPr>
        <a:xfrm>
          <a:off x="10845800" y="14154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04E61189-16F3-4C8A-90DC-939B3A0FC7BB}"/>
            </a:ext>
          </a:extLst>
        </xdr:cNvPr>
        <xdr:cNvCxnSpPr/>
      </xdr:nvCxnSpPr>
      <xdr:spPr>
        <a:xfrm>
          <a:off x="9912350" y="14154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1E37B5DE-4795-455D-A28E-3879E0AAC77F}"/>
            </a:ext>
          </a:extLst>
        </xdr:cNvPr>
        <xdr:cNvCxnSpPr/>
      </xdr:nvCxnSpPr>
      <xdr:spPr>
        <a:xfrm>
          <a:off x="9023350" y="14154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116C66AF-BF6F-44EC-B1D0-120104A115D6}"/>
            </a:ext>
          </a:extLst>
        </xdr:cNvPr>
        <xdr:cNvCxnSpPr/>
      </xdr:nvCxnSpPr>
      <xdr:spPr>
        <a:xfrm>
          <a:off x="8032750" y="14154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1E413B3E-6CE0-4708-BF20-CF8FF63B0B16}"/>
            </a:ext>
          </a:extLst>
        </xdr:cNvPr>
        <xdr:cNvCxnSpPr/>
      </xdr:nvCxnSpPr>
      <xdr:spPr>
        <a:xfrm rot="10800000" flipV="1">
          <a:off x="2771775" y="130492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52CD7DC7-D617-4C29-A08C-44B0B4274749}"/>
            </a:ext>
          </a:extLst>
        </xdr:cNvPr>
        <xdr:cNvCxnSpPr/>
      </xdr:nvCxnSpPr>
      <xdr:spPr>
        <a:xfrm>
          <a:off x="2762250" y="13049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DFB8CDE8-F190-47D2-921F-6E385799A43F}"/>
            </a:ext>
          </a:extLst>
        </xdr:cNvPr>
        <xdr:cNvCxnSpPr/>
      </xdr:nvCxnSpPr>
      <xdr:spPr>
        <a:xfrm>
          <a:off x="3676650" y="13049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8904A6B1-5A40-4006-A0A9-7588E6AF01DF}"/>
            </a:ext>
          </a:extLst>
        </xdr:cNvPr>
        <xdr:cNvCxnSpPr/>
      </xdr:nvCxnSpPr>
      <xdr:spPr>
        <a:xfrm>
          <a:off x="46799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9B8BDBBB-549A-4597-9E4B-94A2D51BC72B}"/>
            </a:ext>
          </a:extLst>
        </xdr:cNvPr>
        <xdr:cNvCxnSpPr/>
      </xdr:nvCxnSpPr>
      <xdr:spPr>
        <a:xfrm>
          <a:off x="57848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E4737FCB-19D6-45C9-9045-B3D6754F7887}"/>
            </a:ext>
          </a:extLst>
        </xdr:cNvPr>
        <xdr:cNvCxnSpPr/>
      </xdr:nvCxnSpPr>
      <xdr:spPr>
        <a:xfrm>
          <a:off x="6908800" y="13049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66BCC6EE-6465-49DF-9DA4-5924E802C2B4}"/>
            </a:ext>
          </a:extLst>
        </xdr:cNvPr>
        <xdr:cNvCxnSpPr/>
      </xdr:nvCxnSpPr>
      <xdr:spPr>
        <a:xfrm>
          <a:off x="8032750" y="13049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CEBBF96-E1F0-463F-B82F-9E97D26B0B77}"/>
            </a:ext>
          </a:extLst>
        </xdr:cNvPr>
        <xdr:cNvCxnSpPr/>
      </xdr:nvCxnSpPr>
      <xdr:spPr>
        <a:xfrm>
          <a:off x="9023350" y="13049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F3A9FECE-6822-46CD-91EB-5FEC3FAB41F1}"/>
            </a:ext>
          </a:extLst>
        </xdr:cNvPr>
        <xdr:cNvCxnSpPr/>
      </xdr:nvCxnSpPr>
      <xdr:spPr>
        <a:xfrm>
          <a:off x="9912350" y="130492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EBD8F89C-3D76-4678-B25E-2CE535B56CD7}"/>
            </a:ext>
          </a:extLst>
        </xdr:cNvPr>
        <xdr:cNvCxnSpPr/>
      </xdr:nvCxnSpPr>
      <xdr:spPr>
        <a:xfrm>
          <a:off x="10845800" y="13049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40FB6247-6D4D-4303-9193-EE4B54D680F5}"/>
            </a:ext>
          </a:extLst>
        </xdr:cNvPr>
        <xdr:cNvCxnSpPr/>
      </xdr:nvCxnSpPr>
      <xdr:spPr>
        <a:xfrm>
          <a:off x="1180465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EBAE040F-530E-45DD-BFB4-5376AE2F4001}"/>
            </a:ext>
          </a:extLst>
        </xdr:cNvPr>
        <xdr:cNvCxnSpPr/>
      </xdr:nvCxnSpPr>
      <xdr:spPr>
        <a:xfrm>
          <a:off x="1271270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7455638A-1690-4AE9-B02D-17CA1251D6AE}"/>
            </a:ext>
          </a:extLst>
        </xdr:cNvPr>
        <xdr:cNvCxnSpPr/>
      </xdr:nvCxnSpPr>
      <xdr:spPr>
        <a:xfrm>
          <a:off x="1365250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E3ACD94A-0C77-4493-B238-9CAF84F6F0B1}"/>
            </a:ext>
          </a:extLst>
        </xdr:cNvPr>
        <xdr:cNvCxnSpPr/>
      </xdr:nvCxnSpPr>
      <xdr:spPr>
        <a:xfrm rot="10800000" flipV="1">
          <a:off x="1365250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CDA9DC8D-85E8-47D0-AEF7-23CAC724C6A7}"/>
            </a:ext>
          </a:extLst>
        </xdr:cNvPr>
        <xdr:cNvCxnSpPr/>
      </xdr:nvCxnSpPr>
      <xdr:spPr>
        <a:xfrm rot="10800000" flipV="1">
          <a:off x="1180465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66C4545-25CF-4DD7-B9A0-1579AA88364C}"/>
            </a:ext>
          </a:extLst>
        </xdr:cNvPr>
        <xdr:cNvCxnSpPr/>
      </xdr:nvCxnSpPr>
      <xdr:spPr>
        <a:xfrm rot="10800000" flipV="1">
          <a:off x="1271270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38C13AC3-B5C9-4C51-9279-F428E7E6E590}"/>
            </a:ext>
          </a:extLst>
        </xdr:cNvPr>
        <xdr:cNvCxnSpPr/>
      </xdr:nvCxnSpPr>
      <xdr:spPr>
        <a:xfrm rot="10800000" flipV="1">
          <a:off x="10845800" y="130492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ED268C6F-1AAD-43CC-BF8D-1B34647D0494}"/>
            </a:ext>
          </a:extLst>
        </xdr:cNvPr>
        <xdr:cNvCxnSpPr/>
      </xdr:nvCxnSpPr>
      <xdr:spPr>
        <a:xfrm rot="10800000" flipV="1">
          <a:off x="9912350" y="130492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E3081008-4963-47FF-8586-28857F3DB570}"/>
            </a:ext>
          </a:extLst>
        </xdr:cNvPr>
        <xdr:cNvCxnSpPr/>
      </xdr:nvCxnSpPr>
      <xdr:spPr>
        <a:xfrm rot="10800000" flipV="1">
          <a:off x="9023350" y="130492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B7B61ADB-B2F7-49B6-BDC2-F58CF8C5A72D}"/>
            </a:ext>
          </a:extLst>
        </xdr:cNvPr>
        <xdr:cNvCxnSpPr/>
      </xdr:nvCxnSpPr>
      <xdr:spPr>
        <a:xfrm rot="10800000" flipV="1">
          <a:off x="8032750" y="130492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CFD7F67D-D93D-4AAF-9A2C-FD9092F51F65}"/>
            </a:ext>
          </a:extLst>
        </xdr:cNvPr>
        <xdr:cNvCxnSpPr/>
      </xdr:nvCxnSpPr>
      <xdr:spPr>
        <a:xfrm rot="10800000" flipV="1">
          <a:off x="690880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E7FE74E2-D946-4E0F-A9DF-93E45395DDEC}"/>
            </a:ext>
          </a:extLst>
        </xdr:cNvPr>
        <xdr:cNvCxnSpPr/>
      </xdr:nvCxnSpPr>
      <xdr:spPr>
        <a:xfrm rot="10800000" flipV="1">
          <a:off x="578485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3DBDF8EC-68B6-444D-8DB9-D0F900323D1B}"/>
            </a:ext>
          </a:extLst>
        </xdr:cNvPr>
        <xdr:cNvCxnSpPr/>
      </xdr:nvCxnSpPr>
      <xdr:spPr>
        <a:xfrm rot="10800000" flipV="1">
          <a:off x="4679950" y="130492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72E72D2B-C6FC-43D2-8DBC-DC64D0BC3CD2}"/>
            </a:ext>
          </a:extLst>
        </xdr:cNvPr>
        <xdr:cNvCxnSpPr/>
      </xdr:nvCxnSpPr>
      <xdr:spPr>
        <a:xfrm rot="10800000" flipV="1">
          <a:off x="3676650" y="130492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1B71EB3F-50E7-41EC-AD5F-5928A06242C2}"/>
            </a:ext>
          </a:extLst>
        </xdr:cNvPr>
        <xdr:cNvCxnSpPr/>
      </xdr:nvCxnSpPr>
      <xdr:spPr>
        <a:xfrm>
          <a:off x="2762250" y="118110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311B750B-198A-4F18-A548-1E7883F4D17F}"/>
            </a:ext>
          </a:extLst>
        </xdr:cNvPr>
        <xdr:cNvCxnSpPr/>
      </xdr:nvCxnSpPr>
      <xdr:spPr>
        <a:xfrm rot="10800000" flipV="1">
          <a:off x="2781300" y="118110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0B2417F9-8333-467B-B012-B930A577388A}"/>
            </a:ext>
          </a:extLst>
        </xdr:cNvPr>
        <xdr:cNvCxnSpPr/>
      </xdr:nvCxnSpPr>
      <xdr:spPr>
        <a:xfrm>
          <a:off x="3676650" y="1181100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86824F54-285D-4CC9-96E3-F2B41C020261}"/>
            </a:ext>
          </a:extLst>
        </xdr:cNvPr>
        <xdr:cNvCxnSpPr/>
      </xdr:nvCxnSpPr>
      <xdr:spPr>
        <a:xfrm rot="10800000" flipV="1">
          <a:off x="3695700" y="11811000"/>
          <a:ext cx="984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8BA3B06C-6E61-4C1B-945D-D393E09FA36A}"/>
            </a:ext>
          </a:extLst>
        </xdr:cNvPr>
        <xdr:cNvCxnSpPr/>
      </xdr:nvCxnSpPr>
      <xdr:spPr>
        <a:xfrm>
          <a:off x="46799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A94AE527-9944-47BC-A311-F07A7F48E72F}"/>
            </a:ext>
          </a:extLst>
        </xdr:cNvPr>
        <xdr:cNvCxnSpPr/>
      </xdr:nvCxnSpPr>
      <xdr:spPr>
        <a:xfrm rot="10800000" flipV="1">
          <a:off x="4699000" y="11811000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5C5F7D20-B2E5-465E-9D1D-6EFDD58F7AC1}"/>
            </a:ext>
          </a:extLst>
        </xdr:cNvPr>
        <xdr:cNvCxnSpPr/>
      </xdr:nvCxnSpPr>
      <xdr:spPr>
        <a:xfrm>
          <a:off x="57848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9E2BDA2C-E2EA-4544-A3CE-CCB7DF6E5A03}"/>
            </a:ext>
          </a:extLst>
        </xdr:cNvPr>
        <xdr:cNvCxnSpPr/>
      </xdr:nvCxnSpPr>
      <xdr:spPr>
        <a:xfrm rot="10800000" flipV="1">
          <a:off x="580390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A661A99F-DA73-49C1-8892-FE5B7EEFC77E}"/>
            </a:ext>
          </a:extLst>
        </xdr:cNvPr>
        <xdr:cNvCxnSpPr/>
      </xdr:nvCxnSpPr>
      <xdr:spPr>
        <a:xfrm>
          <a:off x="6908800" y="118110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3D89AAA4-6ECF-42A4-AD44-4395BD018DF4}"/>
            </a:ext>
          </a:extLst>
        </xdr:cNvPr>
        <xdr:cNvCxnSpPr/>
      </xdr:nvCxnSpPr>
      <xdr:spPr>
        <a:xfrm rot="10800000" flipV="1">
          <a:off x="692785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3E86CCAA-0B45-422B-A5A6-F3AFC0BE81BF}"/>
            </a:ext>
          </a:extLst>
        </xdr:cNvPr>
        <xdr:cNvCxnSpPr/>
      </xdr:nvCxnSpPr>
      <xdr:spPr>
        <a:xfrm>
          <a:off x="8032750" y="1181100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E01A5E87-46C5-48C6-B604-6046E4D0E7C0}"/>
            </a:ext>
          </a:extLst>
        </xdr:cNvPr>
        <xdr:cNvCxnSpPr/>
      </xdr:nvCxnSpPr>
      <xdr:spPr>
        <a:xfrm rot="10800000" flipV="1">
          <a:off x="8051800" y="11811000"/>
          <a:ext cx="9715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CF36E0C1-30A6-449F-B72E-7A2AA0470A07}"/>
            </a:ext>
          </a:extLst>
        </xdr:cNvPr>
        <xdr:cNvCxnSpPr/>
      </xdr:nvCxnSpPr>
      <xdr:spPr>
        <a:xfrm>
          <a:off x="9023350" y="1181100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8FBB75B3-AECA-408C-889E-5BE33772BE25}"/>
            </a:ext>
          </a:extLst>
        </xdr:cNvPr>
        <xdr:cNvCxnSpPr/>
      </xdr:nvCxnSpPr>
      <xdr:spPr>
        <a:xfrm rot="10800000" flipV="1">
          <a:off x="9042400" y="11811000"/>
          <a:ext cx="8699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0CF07E69-F41B-41E7-A7E9-BECA8F0BFEA8}"/>
            </a:ext>
          </a:extLst>
        </xdr:cNvPr>
        <xdr:cNvCxnSpPr/>
      </xdr:nvCxnSpPr>
      <xdr:spPr>
        <a:xfrm>
          <a:off x="9912350" y="11811000"/>
          <a:ext cx="9302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3A103E63-EC99-4918-B82F-63EDCB77AA13}"/>
            </a:ext>
          </a:extLst>
        </xdr:cNvPr>
        <xdr:cNvCxnSpPr/>
      </xdr:nvCxnSpPr>
      <xdr:spPr>
        <a:xfrm rot="10800000" flipV="1">
          <a:off x="9931400" y="11811000"/>
          <a:ext cx="9144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D064A151-E822-44B5-B5AF-0BF08C409123}"/>
            </a:ext>
          </a:extLst>
        </xdr:cNvPr>
        <xdr:cNvCxnSpPr/>
      </xdr:nvCxnSpPr>
      <xdr:spPr>
        <a:xfrm>
          <a:off x="10845800" y="1181100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4DB3AAAE-49C5-4F72-8B41-CAB54D900863}"/>
            </a:ext>
          </a:extLst>
        </xdr:cNvPr>
        <xdr:cNvCxnSpPr/>
      </xdr:nvCxnSpPr>
      <xdr:spPr>
        <a:xfrm rot="10800000" flipV="1">
          <a:off x="10864850" y="11811000"/>
          <a:ext cx="939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2F13BECE-6A15-4E30-A25E-66DB671CAD67}"/>
            </a:ext>
          </a:extLst>
        </xdr:cNvPr>
        <xdr:cNvCxnSpPr/>
      </xdr:nvCxnSpPr>
      <xdr:spPr>
        <a:xfrm>
          <a:off x="1180465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779DE455-FE01-4F29-91C7-5B5218F8DB47}"/>
            </a:ext>
          </a:extLst>
        </xdr:cNvPr>
        <xdr:cNvCxnSpPr/>
      </xdr:nvCxnSpPr>
      <xdr:spPr>
        <a:xfrm rot="10800000" flipV="1">
          <a:off x="1182370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B3D3C09D-8A92-42B8-A44E-477525EC4AEC}"/>
            </a:ext>
          </a:extLst>
        </xdr:cNvPr>
        <xdr:cNvCxnSpPr/>
      </xdr:nvCxnSpPr>
      <xdr:spPr>
        <a:xfrm>
          <a:off x="1271270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266AC1B3-0750-460C-883D-EF4D839C4CEA}"/>
            </a:ext>
          </a:extLst>
        </xdr:cNvPr>
        <xdr:cNvCxnSpPr/>
      </xdr:nvCxnSpPr>
      <xdr:spPr>
        <a:xfrm rot="10800000" flipV="1">
          <a:off x="1273175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12B3644B-FDC2-4588-94CA-DFB6486BCBE4}"/>
            </a:ext>
          </a:extLst>
        </xdr:cNvPr>
        <xdr:cNvCxnSpPr/>
      </xdr:nvCxnSpPr>
      <xdr:spPr>
        <a:xfrm>
          <a:off x="1365250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2680ADB1-35C9-4FA5-AED6-09225B9EB47B}"/>
            </a:ext>
          </a:extLst>
        </xdr:cNvPr>
        <xdr:cNvCxnSpPr/>
      </xdr:nvCxnSpPr>
      <xdr:spPr>
        <a:xfrm rot="10800000" flipV="1">
          <a:off x="1367155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BCB41AA5-5E3D-4323-BAA7-18B5A5090C6B}"/>
            </a:ext>
          </a:extLst>
        </xdr:cNvPr>
        <xdr:cNvCxnSpPr/>
      </xdr:nvCxnSpPr>
      <xdr:spPr>
        <a:xfrm>
          <a:off x="2762250" y="101536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4DC4101D-482D-42F0-8C70-D231CBAED682}"/>
            </a:ext>
          </a:extLst>
        </xdr:cNvPr>
        <xdr:cNvCxnSpPr/>
      </xdr:nvCxnSpPr>
      <xdr:spPr>
        <a:xfrm>
          <a:off x="2762250" y="11258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0831D8F1-10FC-45F1-91C0-38CEA9E0ACA0}"/>
            </a:ext>
          </a:extLst>
        </xdr:cNvPr>
        <xdr:cNvCxnSpPr/>
      </xdr:nvCxnSpPr>
      <xdr:spPr>
        <a:xfrm>
          <a:off x="3676650" y="101536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BE584C0B-AF65-43FD-A1F1-E745A79D2C7A}"/>
            </a:ext>
          </a:extLst>
        </xdr:cNvPr>
        <xdr:cNvCxnSpPr/>
      </xdr:nvCxnSpPr>
      <xdr:spPr>
        <a:xfrm>
          <a:off x="3676650" y="112585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C3DA6C4A-346A-4784-AD8B-8DE1BEC5426D}"/>
            </a:ext>
          </a:extLst>
        </xdr:cNvPr>
        <xdr:cNvCxnSpPr/>
      </xdr:nvCxnSpPr>
      <xdr:spPr>
        <a:xfrm>
          <a:off x="46799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70E81495-220F-4A37-A374-C407A2177C2F}"/>
            </a:ext>
          </a:extLst>
        </xdr:cNvPr>
        <xdr:cNvCxnSpPr/>
      </xdr:nvCxnSpPr>
      <xdr:spPr>
        <a:xfrm>
          <a:off x="46799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52B62106-CFB1-46CC-AC01-5B74A25950A0}"/>
            </a:ext>
          </a:extLst>
        </xdr:cNvPr>
        <xdr:cNvCxnSpPr/>
      </xdr:nvCxnSpPr>
      <xdr:spPr>
        <a:xfrm>
          <a:off x="57848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ACF48959-8560-4960-9088-2E833F32AA46}"/>
            </a:ext>
          </a:extLst>
        </xdr:cNvPr>
        <xdr:cNvCxnSpPr/>
      </xdr:nvCxnSpPr>
      <xdr:spPr>
        <a:xfrm>
          <a:off x="57848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D342FBEB-F598-4EAD-9D61-2FCEAD2F414B}"/>
            </a:ext>
          </a:extLst>
        </xdr:cNvPr>
        <xdr:cNvCxnSpPr/>
      </xdr:nvCxnSpPr>
      <xdr:spPr>
        <a:xfrm>
          <a:off x="6908800" y="101536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843DA7EE-8440-4233-9FA6-C9C5274D9803}"/>
            </a:ext>
          </a:extLst>
        </xdr:cNvPr>
        <xdr:cNvCxnSpPr/>
      </xdr:nvCxnSpPr>
      <xdr:spPr>
        <a:xfrm>
          <a:off x="6908800" y="11258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D2905102-0ADF-4787-93C5-DCFE6B923CB1}"/>
            </a:ext>
          </a:extLst>
        </xdr:cNvPr>
        <xdr:cNvCxnSpPr/>
      </xdr:nvCxnSpPr>
      <xdr:spPr>
        <a:xfrm>
          <a:off x="8032750" y="101536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E155F1D-D877-4E3A-B459-8F5504143F0E}"/>
            </a:ext>
          </a:extLst>
        </xdr:cNvPr>
        <xdr:cNvCxnSpPr/>
      </xdr:nvCxnSpPr>
      <xdr:spPr>
        <a:xfrm>
          <a:off x="8032750" y="112585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31BB4CB4-191E-48D7-BA43-EBEA5845EAF0}"/>
            </a:ext>
          </a:extLst>
        </xdr:cNvPr>
        <xdr:cNvCxnSpPr/>
      </xdr:nvCxnSpPr>
      <xdr:spPr>
        <a:xfrm>
          <a:off x="9023350" y="101536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28CFCF3D-8BE4-44BD-AE52-D22EE6A12DA8}"/>
            </a:ext>
          </a:extLst>
        </xdr:cNvPr>
        <xdr:cNvCxnSpPr/>
      </xdr:nvCxnSpPr>
      <xdr:spPr>
        <a:xfrm>
          <a:off x="9023350" y="112585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0E05A02B-2E5B-4CF0-AFA5-61CCAE8E4646}"/>
            </a:ext>
          </a:extLst>
        </xdr:cNvPr>
        <xdr:cNvCxnSpPr/>
      </xdr:nvCxnSpPr>
      <xdr:spPr>
        <a:xfrm>
          <a:off x="9912350" y="101536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7388321B-68F3-4D94-A137-E706CB55C9F3}"/>
            </a:ext>
          </a:extLst>
        </xdr:cNvPr>
        <xdr:cNvCxnSpPr/>
      </xdr:nvCxnSpPr>
      <xdr:spPr>
        <a:xfrm>
          <a:off x="9912350" y="112585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0FE470CF-11D1-45E8-8918-EBBB503F2F47}"/>
            </a:ext>
          </a:extLst>
        </xdr:cNvPr>
        <xdr:cNvCxnSpPr/>
      </xdr:nvCxnSpPr>
      <xdr:spPr>
        <a:xfrm>
          <a:off x="10845800" y="101536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2857922D-3626-4E6D-8848-559F45297366}"/>
            </a:ext>
          </a:extLst>
        </xdr:cNvPr>
        <xdr:cNvCxnSpPr/>
      </xdr:nvCxnSpPr>
      <xdr:spPr>
        <a:xfrm>
          <a:off x="10845800" y="112585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E58F7BCC-4695-471A-90F9-D385E23166B6}"/>
            </a:ext>
          </a:extLst>
        </xdr:cNvPr>
        <xdr:cNvCxnSpPr/>
      </xdr:nvCxnSpPr>
      <xdr:spPr>
        <a:xfrm>
          <a:off x="1180465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60539021-BE2D-4B15-8ABA-308BC66BAEC9}"/>
            </a:ext>
          </a:extLst>
        </xdr:cNvPr>
        <xdr:cNvCxnSpPr/>
      </xdr:nvCxnSpPr>
      <xdr:spPr>
        <a:xfrm>
          <a:off x="1180465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1C135522-4DBE-4E18-9C17-F44BC080DE67}"/>
            </a:ext>
          </a:extLst>
        </xdr:cNvPr>
        <xdr:cNvCxnSpPr/>
      </xdr:nvCxnSpPr>
      <xdr:spPr>
        <a:xfrm>
          <a:off x="1271270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5DB6A06C-F4E6-4671-858F-FA237CBFE619}"/>
            </a:ext>
          </a:extLst>
        </xdr:cNvPr>
        <xdr:cNvCxnSpPr/>
      </xdr:nvCxnSpPr>
      <xdr:spPr>
        <a:xfrm>
          <a:off x="1271270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1D5E3209-34E5-4070-A3ED-752FFF553359}"/>
            </a:ext>
          </a:extLst>
        </xdr:cNvPr>
        <xdr:cNvCxnSpPr/>
      </xdr:nvCxnSpPr>
      <xdr:spPr>
        <a:xfrm>
          <a:off x="1365250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AE38EDFA-986D-4E84-B7F3-BA0683CF7283}"/>
            </a:ext>
          </a:extLst>
        </xdr:cNvPr>
        <xdr:cNvCxnSpPr/>
      </xdr:nvCxnSpPr>
      <xdr:spPr>
        <a:xfrm>
          <a:off x="1365250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01CB5ECD-8E86-416B-975A-A80A42B390D6}"/>
            </a:ext>
          </a:extLst>
        </xdr:cNvPr>
        <xdr:cNvCxnSpPr/>
      </xdr:nvCxnSpPr>
      <xdr:spPr>
        <a:xfrm rot="10800000" flipV="1">
          <a:off x="136525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0C30B322-085B-4BB6-97A8-9FB8BA00387F}"/>
            </a:ext>
          </a:extLst>
        </xdr:cNvPr>
        <xdr:cNvCxnSpPr/>
      </xdr:nvCxnSpPr>
      <xdr:spPr>
        <a:xfrm rot="10800000" flipV="1">
          <a:off x="136525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54569EFB-AD50-4098-AE67-8F3538467BF6}"/>
            </a:ext>
          </a:extLst>
        </xdr:cNvPr>
        <xdr:cNvCxnSpPr/>
      </xdr:nvCxnSpPr>
      <xdr:spPr>
        <a:xfrm rot="10800000" flipV="1">
          <a:off x="1271270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019631E9-1880-42D2-B865-D4D64F807640}"/>
            </a:ext>
          </a:extLst>
        </xdr:cNvPr>
        <xdr:cNvCxnSpPr/>
      </xdr:nvCxnSpPr>
      <xdr:spPr>
        <a:xfrm rot="10800000" flipV="1">
          <a:off x="1271270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DB08E638-0C4D-4A2B-BA3C-BDED22DFDF97}"/>
            </a:ext>
          </a:extLst>
        </xdr:cNvPr>
        <xdr:cNvCxnSpPr/>
      </xdr:nvCxnSpPr>
      <xdr:spPr>
        <a:xfrm rot="10800000" flipV="1">
          <a:off x="1180465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91E1A91D-9AF3-40C3-8F38-ACD08A2454D4}"/>
            </a:ext>
          </a:extLst>
        </xdr:cNvPr>
        <xdr:cNvCxnSpPr/>
      </xdr:nvCxnSpPr>
      <xdr:spPr>
        <a:xfrm rot="10800000" flipV="1">
          <a:off x="1180465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22B36092-9B0D-4B32-BE7C-37AC30FD1741}"/>
            </a:ext>
          </a:extLst>
        </xdr:cNvPr>
        <xdr:cNvCxnSpPr/>
      </xdr:nvCxnSpPr>
      <xdr:spPr>
        <a:xfrm rot="10800000" flipV="1">
          <a:off x="108458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BFDFB767-BED1-49D9-8295-65E36CE31CC5}"/>
            </a:ext>
          </a:extLst>
        </xdr:cNvPr>
        <xdr:cNvCxnSpPr/>
      </xdr:nvCxnSpPr>
      <xdr:spPr>
        <a:xfrm rot="10800000" flipV="1">
          <a:off x="108458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339B93F-5DE3-498B-8174-BB0E2D862A12}"/>
            </a:ext>
          </a:extLst>
        </xdr:cNvPr>
        <xdr:cNvCxnSpPr/>
      </xdr:nvCxnSpPr>
      <xdr:spPr>
        <a:xfrm rot="10800000" flipV="1">
          <a:off x="9912350" y="101536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313BBC2A-5E4B-4DF6-BC89-9245B6961A8C}"/>
            </a:ext>
          </a:extLst>
        </xdr:cNvPr>
        <xdr:cNvCxnSpPr/>
      </xdr:nvCxnSpPr>
      <xdr:spPr>
        <a:xfrm rot="10800000" flipV="1">
          <a:off x="9912350" y="112585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4CE9B7AC-F946-41F5-B63D-A90D9EC6672B}"/>
            </a:ext>
          </a:extLst>
        </xdr:cNvPr>
        <xdr:cNvCxnSpPr/>
      </xdr:nvCxnSpPr>
      <xdr:spPr>
        <a:xfrm rot="10800000" flipV="1">
          <a:off x="9023350" y="101536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A6C4A3EF-7634-43E1-B4F8-0FA09CF3C3E3}"/>
            </a:ext>
          </a:extLst>
        </xdr:cNvPr>
        <xdr:cNvCxnSpPr/>
      </xdr:nvCxnSpPr>
      <xdr:spPr>
        <a:xfrm rot="10800000" flipV="1">
          <a:off x="9023350" y="112585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CABD8EE2-3EBD-4803-9EE4-4995B1DB686B}"/>
            </a:ext>
          </a:extLst>
        </xdr:cNvPr>
        <xdr:cNvCxnSpPr/>
      </xdr:nvCxnSpPr>
      <xdr:spPr>
        <a:xfrm rot="10800000" flipV="1">
          <a:off x="8032750" y="101536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137015C4-89DC-443B-BE0E-DD45A1D1CDC7}"/>
            </a:ext>
          </a:extLst>
        </xdr:cNvPr>
        <xdr:cNvCxnSpPr/>
      </xdr:nvCxnSpPr>
      <xdr:spPr>
        <a:xfrm rot="10800000" flipV="1">
          <a:off x="8032750" y="112585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93C1F83D-4F02-4B2A-8E31-9137774A20CF}"/>
            </a:ext>
          </a:extLst>
        </xdr:cNvPr>
        <xdr:cNvCxnSpPr/>
      </xdr:nvCxnSpPr>
      <xdr:spPr>
        <a:xfrm rot="10800000" flipV="1">
          <a:off x="690880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5EECA6F6-5971-4727-B0B7-5EFD48D8F7DA}"/>
            </a:ext>
          </a:extLst>
        </xdr:cNvPr>
        <xdr:cNvCxnSpPr/>
      </xdr:nvCxnSpPr>
      <xdr:spPr>
        <a:xfrm rot="10800000" flipV="1">
          <a:off x="690880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38B7147C-00D6-4015-A3BA-7A91AEF99D73}"/>
            </a:ext>
          </a:extLst>
        </xdr:cNvPr>
        <xdr:cNvCxnSpPr/>
      </xdr:nvCxnSpPr>
      <xdr:spPr>
        <a:xfrm rot="10800000" flipV="1">
          <a:off x="578485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2612559D-EEE1-46CC-B02B-E21D859049A4}"/>
            </a:ext>
          </a:extLst>
        </xdr:cNvPr>
        <xdr:cNvCxnSpPr/>
      </xdr:nvCxnSpPr>
      <xdr:spPr>
        <a:xfrm rot="10800000" flipV="1">
          <a:off x="578485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1B83E991-6747-45AD-857D-033008CB6608}"/>
            </a:ext>
          </a:extLst>
        </xdr:cNvPr>
        <xdr:cNvCxnSpPr/>
      </xdr:nvCxnSpPr>
      <xdr:spPr>
        <a:xfrm rot="10800000" flipV="1">
          <a:off x="4679950" y="101536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56587E22-D46D-41F6-B9D0-37338D180FD1}"/>
            </a:ext>
          </a:extLst>
        </xdr:cNvPr>
        <xdr:cNvCxnSpPr/>
      </xdr:nvCxnSpPr>
      <xdr:spPr>
        <a:xfrm rot="10800000" flipV="1">
          <a:off x="4679950" y="112585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C4A4755E-7185-4B9D-8298-AE9032AD4E88}"/>
            </a:ext>
          </a:extLst>
        </xdr:cNvPr>
        <xdr:cNvCxnSpPr/>
      </xdr:nvCxnSpPr>
      <xdr:spPr>
        <a:xfrm rot="10800000" flipV="1">
          <a:off x="3676650" y="101536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4A0163E2-1581-4DB0-B85E-B045CEF4A68E}"/>
            </a:ext>
          </a:extLst>
        </xdr:cNvPr>
        <xdr:cNvCxnSpPr/>
      </xdr:nvCxnSpPr>
      <xdr:spPr>
        <a:xfrm rot="10800000" flipV="1">
          <a:off x="3676650" y="112585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6E540EA7-E4DF-4346-B057-8EA266BB6E4B}"/>
            </a:ext>
          </a:extLst>
        </xdr:cNvPr>
        <xdr:cNvCxnSpPr/>
      </xdr:nvCxnSpPr>
      <xdr:spPr>
        <a:xfrm rot="10800000" flipV="1">
          <a:off x="2762250" y="101536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19FE1255-56DD-411B-9270-7791519E465B}"/>
            </a:ext>
          </a:extLst>
        </xdr:cNvPr>
        <xdr:cNvCxnSpPr/>
      </xdr:nvCxnSpPr>
      <xdr:spPr>
        <a:xfrm rot="10800000" flipV="1">
          <a:off x="2762250" y="112585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3681C28B-4B44-497F-BCE7-DF657BE3F091}"/>
            </a:ext>
          </a:extLst>
        </xdr:cNvPr>
        <xdr:cNvCxnSpPr/>
      </xdr:nvCxnSpPr>
      <xdr:spPr>
        <a:xfrm>
          <a:off x="2762250" y="4629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A968E72D-B62F-4824-BAE4-742BC990DF91}"/>
            </a:ext>
          </a:extLst>
        </xdr:cNvPr>
        <xdr:cNvCxnSpPr/>
      </xdr:nvCxnSpPr>
      <xdr:spPr>
        <a:xfrm>
          <a:off x="3676650" y="4629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1DBCB417-C18F-4171-ACA3-D677A0073766}"/>
            </a:ext>
          </a:extLst>
        </xdr:cNvPr>
        <xdr:cNvCxnSpPr/>
      </xdr:nvCxnSpPr>
      <xdr:spPr>
        <a:xfrm>
          <a:off x="46799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5518B901-8AA7-4563-B1CC-3B9EE946F8AB}"/>
            </a:ext>
          </a:extLst>
        </xdr:cNvPr>
        <xdr:cNvCxnSpPr/>
      </xdr:nvCxnSpPr>
      <xdr:spPr>
        <a:xfrm>
          <a:off x="57848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DFE5EDD7-E987-4B50-BE44-D86BE80DB4FA}"/>
            </a:ext>
          </a:extLst>
        </xdr:cNvPr>
        <xdr:cNvCxnSpPr/>
      </xdr:nvCxnSpPr>
      <xdr:spPr>
        <a:xfrm>
          <a:off x="2762250" y="5181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11408BBC-48A5-45FB-8344-906028D59AE7}"/>
            </a:ext>
          </a:extLst>
        </xdr:cNvPr>
        <xdr:cNvCxnSpPr/>
      </xdr:nvCxnSpPr>
      <xdr:spPr>
        <a:xfrm>
          <a:off x="3676650" y="5181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33B2BB49-5566-4F94-9145-28D19BF4F6D2}"/>
            </a:ext>
          </a:extLst>
        </xdr:cNvPr>
        <xdr:cNvCxnSpPr/>
      </xdr:nvCxnSpPr>
      <xdr:spPr>
        <a:xfrm>
          <a:off x="46799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DBAD41CD-7E5E-406E-A39E-DC1121FFAC88}"/>
            </a:ext>
          </a:extLst>
        </xdr:cNvPr>
        <xdr:cNvCxnSpPr/>
      </xdr:nvCxnSpPr>
      <xdr:spPr>
        <a:xfrm>
          <a:off x="57848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9D75AEC-2E95-4DB1-A325-C3D6431DF260}"/>
            </a:ext>
          </a:extLst>
        </xdr:cNvPr>
        <xdr:cNvCxnSpPr/>
      </xdr:nvCxnSpPr>
      <xdr:spPr>
        <a:xfrm>
          <a:off x="6908800" y="5181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C3E8366D-1F91-4DFC-9680-94F35AB98F64}"/>
            </a:ext>
          </a:extLst>
        </xdr:cNvPr>
        <xdr:cNvCxnSpPr/>
      </xdr:nvCxnSpPr>
      <xdr:spPr>
        <a:xfrm>
          <a:off x="6908800" y="4629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3798A708-F7E5-48D1-A144-09743BF8E4DF}"/>
            </a:ext>
          </a:extLst>
        </xdr:cNvPr>
        <xdr:cNvCxnSpPr/>
      </xdr:nvCxnSpPr>
      <xdr:spPr>
        <a:xfrm>
          <a:off x="8032750" y="4629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7ACFB4A0-8009-49B4-9404-DC0EB2CEB4D7}"/>
            </a:ext>
          </a:extLst>
        </xdr:cNvPr>
        <xdr:cNvCxnSpPr/>
      </xdr:nvCxnSpPr>
      <xdr:spPr>
        <a:xfrm>
          <a:off x="8032750" y="5181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8EB57F9E-44C1-4A2E-B820-FD0B7B085812}"/>
            </a:ext>
          </a:extLst>
        </xdr:cNvPr>
        <xdr:cNvCxnSpPr/>
      </xdr:nvCxnSpPr>
      <xdr:spPr>
        <a:xfrm>
          <a:off x="9023350" y="4629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0B28C6F3-26EA-4C4A-BAA4-B8E64783AF68}"/>
            </a:ext>
          </a:extLst>
        </xdr:cNvPr>
        <xdr:cNvCxnSpPr/>
      </xdr:nvCxnSpPr>
      <xdr:spPr>
        <a:xfrm>
          <a:off x="9912350" y="4629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98CF774-DB7B-4C59-9B35-BC16DF8E7C45}"/>
            </a:ext>
          </a:extLst>
        </xdr:cNvPr>
        <xdr:cNvCxnSpPr/>
      </xdr:nvCxnSpPr>
      <xdr:spPr>
        <a:xfrm>
          <a:off x="9023350" y="5181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83233AFB-EF69-4D95-9219-E97189256C5C}"/>
            </a:ext>
          </a:extLst>
        </xdr:cNvPr>
        <xdr:cNvCxnSpPr/>
      </xdr:nvCxnSpPr>
      <xdr:spPr>
        <a:xfrm>
          <a:off x="9912350" y="5181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8B828188-E9FF-4F9C-B513-53AFD7F26D52}"/>
            </a:ext>
          </a:extLst>
        </xdr:cNvPr>
        <xdr:cNvCxnSpPr/>
      </xdr:nvCxnSpPr>
      <xdr:spPr>
        <a:xfrm>
          <a:off x="10845800" y="4629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717FC84E-1029-4B5F-9B94-F66356A90455}"/>
            </a:ext>
          </a:extLst>
        </xdr:cNvPr>
        <xdr:cNvCxnSpPr/>
      </xdr:nvCxnSpPr>
      <xdr:spPr>
        <a:xfrm>
          <a:off x="1180465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931D07FA-6482-4634-B989-EF455D6774B7}"/>
            </a:ext>
          </a:extLst>
        </xdr:cNvPr>
        <xdr:cNvCxnSpPr/>
      </xdr:nvCxnSpPr>
      <xdr:spPr>
        <a:xfrm>
          <a:off x="1271270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231DFD32-8C34-4B4C-A0AB-1189A316FD3A}"/>
            </a:ext>
          </a:extLst>
        </xdr:cNvPr>
        <xdr:cNvCxnSpPr/>
      </xdr:nvCxnSpPr>
      <xdr:spPr>
        <a:xfrm>
          <a:off x="1365250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35AF8AC5-3052-46EF-AD0B-95785BE4D1DA}"/>
            </a:ext>
          </a:extLst>
        </xdr:cNvPr>
        <xdr:cNvCxnSpPr/>
      </xdr:nvCxnSpPr>
      <xdr:spPr>
        <a:xfrm>
          <a:off x="1365250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F5BC7A30-A51A-4573-91B2-ACE8A117A52C}"/>
            </a:ext>
          </a:extLst>
        </xdr:cNvPr>
        <xdr:cNvCxnSpPr/>
      </xdr:nvCxnSpPr>
      <xdr:spPr>
        <a:xfrm>
          <a:off x="1271270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3567430B-589A-4642-907D-EB9640160045}"/>
            </a:ext>
          </a:extLst>
        </xdr:cNvPr>
        <xdr:cNvCxnSpPr/>
      </xdr:nvCxnSpPr>
      <xdr:spPr>
        <a:xfrm>
          <a:off x="1180465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3986265C-43DC-4AAB-B392-65BEECD8D755}"/>
            </a:ext>
          </a:extLst>
        </xdr:cNvPr>
        <xdr:cNvCxnSpPr/>
      </xdr:nvCxnSpPr>
      <xdr:spPr>
        <a:xfrm>
          <a:off x="10845800" y="5181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C37FB651-1ECB-4A58-9B47-44621C916BAF}"/>
            </a:ext>
          </a:extLst>
        </xdr:cNvPr>
        <xdr:cNvCxnSpPr/>
      </xdr:nvCxnSpPr>
      <xdr:spPr>
        <a:xfrm rot="10800000" flipV="1">
          <a:off x="1365250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DD71EE5B-4D37-47CC-B26C-ACA7B325CEDF}"/>
            </a:ext>
          </a:extLst>
        </xdr:cNvPr>
        <xdr:cNvCxnSpPr/>
      </xdr:nvCxnSpPr>
      <xdr:spPr>
        <a:xfrm rot="10800000" flipV="1">
          <a:off x="1271270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8C8C28F2-82FA-455B-BD3C-8E91E73E2652}"/>
            </a:ext>
          </a:extLst>
        </xdr:cNvPr>
        <xdr:cNvCxnSpPr/>
      </xdr:nvCxnSpPr>
      <xdr:spPr>
        <a:xfrm rot="10800000" flipV="1">
          <a:off x="1180465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C827C8B4-351F-4BA6-A1CB-E524434C3AD5}"/>
            </a:ext>
          </a:extLst>
        </xdr:cNvPr>
        <xdr:cNvCxnSpPr/>
      </xdr:nvCxnSpPr>
      <xdr:spPr>
        <a:xfrm rot="10800000" flipV="1">
          <a:off x="1365250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B91FCD70-1F67-458F-8D3D-FEC5F3FE2AFD}"/>
            </a:ext>
          </a:extLst>
        </xdr:cNvPr>
        <xdr:cNvCxnSpPr/>
      </xdr:nvCxnSpPr>
      <xdr:spPr>
        <a:xfrm rot="10800000" flipV="1">
          <a:off x="1271270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A1A42535-3227-4C03-B9D6-44321458FA71}"/>
            </a:ext>
          </a:extLst>
        </xdr:cNvPr>
        <xdr:cNvCxnSpPr/>
      </xdr:nvCxnSpPr>
      <xdr:spPr>
        <a:xfrm rot="10800000" flipV="1">
          <a:off x="1180465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2488916B-364A-42F9-9CAE-F4B03FC88968}"/>
            </a:ext>
          </a:extLst>
        </xdr:cNvPr>
        <xdr:cNvCxnSpPr/>
      </xdr:nvCxnSpPr>
      <xdr:spPr>
        <a:xfrm rot="10800000" flipV="1">
          <a:off x="10845800" y="51816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B17DCA17-E880-4A16-B9E7-955610BD702E}"/>
            </a:ext>
          </a:extLst>
        </xdr:cNvPr>
        <xdr:cNvCxnSpPr/>
      </xdr:nvCxnSpPr>
      <xdr:spPr>
        <a:xfrm rot="10800000" flipV="1">
          <a:off x="9912350" y="51816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BEA20401-EF9C-42DC-AEBA-723406290A18}"/>
            </a:ext>
          </a:extLst>
        </xdr:cNvPr>
        <xdr:cNvCxnSpPr/>
      </xdr:nvCxnSpPr>
      <xdr:spPr>
        <a:xfrm rot="10800000" flipV="1">
          <a:off x="9023350" y="51816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15B7A1-3EF8-428A-8175-F0A7E066421C}"/>
            </a:ext>
          </a:extLst>
        </xdr:cNvPr>
        <xdr:cNvCxnSpPr/>
      </xdr:nvCxnSpPr>
      <xdr:spPr>
        <a:xfrm rot="10800000" flipV="1">
          <a:off x="9023350" y="46291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F28A0D7A-930E-4A5A-90DF-75B75F10A785}"/>
            </a:ext>
          </a:extLst>
        </xdr:cNvPr>
        <xdr:cNvCxnSpPr/>
      </xdr:nvCxnSpPr>
      <xdr:spPr>
        <a:xfrm rot="10800000" flipV="1">
          <a:off x="9912350" y="46291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182898DD-63A6-4B6B-BF82-116C90D429C6}"/>
            </a:ext>
          </a:extLst>
        </xdr:cNvPr>
        <xdr:cNvCxnSpPr/>
      </xdr:nvCxnSpPr>
      <xdr:spPr>
        <a:xfrm rot="10800000" flipV="1">
          <a:off x="10845800" y="46291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0031C05-B9B0-4109-A304-BE9DD7042009}"/>
            </a:ext>
          </a:extLst>
        </xdr:cNvPr>
        <xdr:cNvCxnSpPr/>
      </xdr:nvCxnSpPr>
      <xdr:spPr>
        <a:xfrm rot="10800000" flipV="1">
          <a:off x="8032750" y="46291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35CE9489-2989-453A-AB5E-66E1F5D24DE6}"/>
            </a:ext>
          </a:extLst>
        </xdr:cNvPr>
        <xdr:cNvCxnSpPr/>
      </xdr:nvCxnSpPr>
      <xdr:spPr>
        <a:xfrm rot="10800000" flipV="1">
          <a:off x="690880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2E80B18F-8489-40B6-9636-E55E4D571036}"/>
            </a:ext>
          </a:extLst>
        </xdr:cNvPr>
        <xdr:cNvCxnSpPr/>
      </xdr:nvCxnSpPr>
      <xdr:spPr>
        <a:xfrm rot="10800000" flipV="1">
          <a:off x="690880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42C6A71B-580D-442E-91DD-B997486CC360}"/>
            </a:ext>
          </a:extLst>
        </xdr:cNvPr>
        <xdr:cNvCxnSpPr/>
      </xdr:nvCxnSpPr>
      <xdr:spPr>
        <a:xfrm rot="10800000" flipV="1">
          <a:off x="578485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52B3E12E-7AAC-40AB-A9DA-57596A7A5B89}"/>
            </a:ext>
          </a:extLst>
        </xdr:cNvPr>
        <xdr:cNvCxnSpPr/>
      </xdr:nvCxnSpPr>
      <xdr:spPr>
        <a:xfrm rot="10800000" flipV="1">
          <a:off x="578485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38DC494A-84F6-448C-A59A-72A6C64E95B7}"/>
            </a:ext>
          </a:extLst>
        </xdr:cNvPr>
        <xdr:cNvCxnSpPr/>
      </xdr:nvCxnSpPr>
      <xdr:spPr>
        <a:xfrm rot="10800000" flipV="1">
          <a:off x="4679950" y="46291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9F552076-34F7-4E37-B4DE-7A559B769651}"/>
            </a:ext>
          </a:extLst>
        </xdr:cNvPr>
        <xdr:cNvCxnSpPr/>
      </xdr:nvCxnSpPr>
      <xdr:spPr>
        <a:xfrm rot="10800000" flipV="1">
          <a:off x="4679950" y="51816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834417F8-7D39-4968-99AB-A2A7754D9777}"/>
            </a:ext>
          </a:extLst>
        </xdr:cNvPr>
        <xdr:cNvCxnSpPr/>
      </xdr:nvCxnSpPr>
      <xdr:spPr>
        <a:xfrm rot="10800000" flipV="1">
          <a:off x="3676650" y="46291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EF7D2C38-84F9-4F59-BBB1-AEE7B0FE84CC}"/>
            </a:ext>
          </a:extLst>
        </xdr:cNvPr>
        <xdr:cNvCxnSpPr/>
      </xdr:nvCxnSpPr>
      <xdr:spPr>
        <a:xfrm rot="10800000" flipV="1">
          <a:off x="3676650" y="51816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38A55010-6AF6-4ACE-BDF1-E08586289216}"/>
            </a:ext>
          </a:extLst>
        </xdr:cNvPr>
        <xdr:cNvCxnSpPr/>
      </xdr:nvCxnSpPr>
      <xdr:spPr>
        <a:xfrm rot="10800000" flipV="1">
          <a:off x="2762250" y="4629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C787EB78-A270-4275-88DC-28EEADE5E105}"/>
            </a:ext>
          </a:extLst>
        </xdr:cNvPr>
        <xdr:cNvCxnSpPr/>
      </xdr:nvCxnSpPr>
      <xdr:spPr>
        <a:xfrm rot="10800000" flipV="1">
          <a:off x="2762250" y="5181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F2D8F3EF-3A3A-41AD-A3A6-22A5E1E86E9D}"/>
            </a:ext>
          </a:extLst>
        </xdr:cNvPr>
        <xdr:cNvCxnSpPr/>
      </xdr:nvCxnSpPr>
      <xdr:spPr>
        <a:xfrm rot="10800000" flipV="1">
          <a:off x="8032750" y="518160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8A81EF7-2014-4304-A342-C70D44859F9D}"/>
            </a:ext>
          </a:extLst>
        </xdr:cNvPr>
        <xdr:cNvCxnSpPr/>
      </xdr:nvCxnSpPr>
      <xdr:spPr>
        <a:xfrm>
          <a:off x="2762250" y="90487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56807276-65BB-4817-9A79-899688DB3414}"/>
            </a:ext>
          </a:extLst>
        </xdr:cNvPr>
        <xdr:cNvCxnSpPr/>
      </xdr:nvCxnSpPr>
      <xdr:spPr>
        <a:xfrm>
          <a:off x="3676650" y="90487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243A11C6-937F-4A9E-B617-3B7AEBEAA2CD}"/>
            </a:ext>
          </a:extLst>
        </xdr:cNvPr>
        <xdr:cNvCxnSpPr/>
      </xdr:nvCxnSpPr>
      <xdr:spPr>
        <a:xfrm>
          <a:off x="46799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E8027876-1661-4FF8-AF9B-13FF464A3908}"/>
            </a:ext>
          </a:extLst>
        </xdr:cNvPr>
        <xdr:cNvCxnSpPr/>
      </xdr:nvCxnSpPr>
      <xdr:spPr>
        <a:xfrm>
          <a:off x="57848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15BAC835-1F2D-4020-809D-7E047B7AB071}"/>
            </a:ext>
          </a:extLst>
        </xdr:cNvPr>
        <xdr:cNvCxnSpPr/>
      </xdr:nvCxnSpPr>
      <xdr:spPr>
        <a:xfrm>
          <a:off x="6908800" y="90487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7E07AC22-1ADF-4EE2-B35E-0A13BF59A4B5}"/>
            </a:ext>
          </a:extLst>
        </xdr:cNvPr>
        <xdr:cNvCxnSpPr/>
      </xdr:nvCxnSpPr>
      <xdr:spPr>
        <a:xfrm>
          <a:off x="8032750" y="90487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B880821F-818D-43BF-B010-A84E1FD4BF07}"/>
            </a:ext>
          </a:extLst>
        </xdr:cNvPr>
        <xdr:cNvCxnSpPr/>
      </xdr:nvCxnSpPr>
      <xdr:spPr>
        <a:xfrm>
          <a:off x="2762250" y="96012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792FE644-5F2F-415E-9E9B-C54E6F15D966}"/>
            </a:ext>
          </a:extLst>
        </xdr:cNvPr>
        <xdr:cNvCxnSpPr/>
      </xdr:nvCxnSpPr>
      <xdr:spPr>
        <a:xfrm>
          <a:off x="3676650" y="96012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CCB72329-A77E-4C06-ACF1-5C3767946905}"/>
            </a:ext>
          </a:extLst>
        </xdr:cNvPr>
        <xdr:cNvCxnSpPr/>
      </xdr:nvCxnSpPr>
      <xdr:spPr>
        <a:xfrm>
          <a:off x="46799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3B29CB2A-3543-4D98-9A9D-77D04F4B89B2}"/>
            </a:ext>
          </a:extLst>
        </xdr:cNvPr>
        <xdr:cNvCxnSpPr/>
      </xdr:nvCxnSpPr>
      <xdr:spPr>
        <a:xfrm>
          <a:off x="57848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0DD89C34-45D1-4A54-A74C-F75F0A1CA78A}"/>
            </a:ext>
          </a:extLst>
        </xdr:cNvPr>
        <xdr:cNvCxnSpPr/>
      </xdr:nvCxnSpPr>
      <xdr:spPr>
        <a:xfrm>
          <a:off x="6908800" y="96012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10F12644-1F96-4118-B012-2BDA2E3D15FC}"/>
            </a:ext>
          </a:extLst>
        </xdr:cNvPr>
        <xdr:cNvCxnSpPr/>
      </xdr:nvCxnSpPr>
      <xdr:spPr>
        <a:xfrm>
          <a:off x="8032750" y="96012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CF09CF7D-AC9E-44CA-8CF2-EE94BC09BF09}"/>
            </a:ext>
          </a:extLst>
        </xdr:cNvPr>
        <xdr:cNvCxnSpPr/>
      </xdr:nvCxnSpPr>
      <xdr:spPr>
        <a:xfrm>
          <a:off x="9023350" y="90487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75B773D3-99EA-4621-8AFF-B91091B93B56}"/>
            </a:ext>
          </a:extLst>
        </xdr:cNvPr>
        <xdr:cNvCxnSpPr/>
      </xdr:nvCxnSpPr>
      <xdr:spPr>
        <a:xfrm>
          <a:off x="9023350" y="96012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9FF4A773-923D-4F6D-B50E-AAD12F839C0C}"/>
            </a:ext>
          </a:extLst>
        </xdr:cNvPr>
        <xdr:cNvCxnSpPr/>
      </xdr:nvCxnSpPr>
      <xdr:spPr>
        <a:xfrm>
          <a:off x="9912350" y="90487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8EA0E133-D2AE-4B1F-B61C-97100151F7CD}"/>
            </a:ext>
          </a:extLst>
        </xdr:cNvPr>
        <xdr:cNvCxnSpPr/>
      </xdr:nvCxnSpPr>
      <xdr:spPr>
        <a:xfrm>
          <a:off x="9912350" y="96012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87BAE3BE-E875-4557-83A4-DEC46524BD14}"/>
            </a:ext>
          </a:extLst>
        </xdr:cNvPr>
        <xdr:cNvCxnSpPr/>
      </xdr:nvCxnSpPr>
      <xdr:spPr>
        <a:xfrm>
          <a:off x="10845800" y="90487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FA119822-01B3-4F68-9689-9A94F7E96E13}"/>
            </a:ext>
          </a:extLst>
        </xdr:cNvPr>
        <xdr:cNvCxnSpPr/>
      </xdr:nvCxnSpPr>
      <xdr:spPr>
        <a:xfrm>
          <a:off x="10845800" y="96012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F38CFEBB-50E6-44E7-80D3-61BC334D818A}"/>
            </a:ext>
          </a:extLst>
        </xdr:cNvPr>
        <xdr:cNvCxnSpPr/>
      </xdr:nvCxnSpPr>
      <xdr:spPr>
        <a:xfrm>
          <a:off x="1180465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689EFFD8-0902-4E86-9526-B63544BA70EA}"/>
            </a:ext>
          </a:extLst>
        </xdr:cNvPr>
        <xdr:cNvCxnSpPr/>
      </xdr:nvCxnSpPr>
      <xdr:spPr>
        <a:xfrm>
          <a:off x="1180465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457476A5-54DB-4F1F-9AEE-94A6688E1572}"/>
            </a:ext>
          </a:extLst>
        </xdr:cNvPr>
        <xdr:cNvCxnSpPr/>
      </xdr:nvCxnSpPr>
      <xdr:spPr>
        <a:xfrm>
          <a:off x="1271270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8E5E301D-012A-4326-B831-8DF4FB5C21C5}"/>
            </a:ext>
          </a:extLst>
        </xdr:cNvPr>
        <xdr:cNvCxnSpPr/>
      </xdr:nvCxnSpPr>
      <xdr:spPr>
        <a:xfrm>
          <a:off x="1271270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7C60B397-9C98-4DAC-A27F-0E8AD93AF1B1}"/>
            </a:ext>
          </a:extLst>
        </xdr:cNvPr>
        <xdr:cNvCxnSpPr/>
      </xdr:nvCxnSpPr>
      <xdr:spPr>
        <a:xfrm>
          <a:off x="1365250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25E2164A-5BAC-440F-A4D9-A2CEE1197F5F}"/>
            </a:ext>
          </a:extLst>
        </xdr:cNvPr>
        <xdr:cNvCxnSpPr/>
      </xdr:nvCxnSpPr>
      <xdr:spPr>
        <a:xfrm>
          <a:off x="1365250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E5394BE1-4AC5-4E58-AD9A-190678219A96}"/>
            </a:ext>
          </a:extLst>
        </xdr:cNvPr>
        <xdr:cNvCxnSpPr/>
      </xdr:nvCxnSpPr>
      <xdr:spPr>
        <a:xfrm>
          <a:off x="1365250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FD3BB35D-44B6-456D-A3D6-E92C5FDC516F}"/>
            </a:ext>
          </a:extLst>
        </xdr:cNvPr>
        <xdr:cNvCxnSpPr/>
      </xdr:nvCxnSpPr>
      <xdr:spPr>
        <a:xfrm>
          <a:off x="1271270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37335912-82EC-4D25-83BD-DF90E93B4805}"/>
            </a:ext>
          </a:extLst>
        </xdr:cNvPr>
        <xdr:cNvCxnSpPr/>
      </xdr:nvCxnSpPr>
      <xdr:spPr>
        <a:xfrm>
          <a:off x="1180465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E1C759FE-470A-4AC0-BF10-F11355B52510}"/>
            </a:ext>
          </a:extLst>
        </xdr:cNvPr>
        <xdr:cNvCxnSpPr/>
      </xdr:nvCxnSpPr>
      <xdr:spPr>
        <a:xfrm>
          <a:off x="10845800" y="1241425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F1AF37B6-C15B-4C16-AEA6-BD2766753A45}"/>
            </a:ext>
          </a:extLst>
        </xdr:cNvPr>
        <xdr:cNvCxnSpPr/>
      </xdr:nvCxnSpPr>
      <xdr:spPr>
        <a:xfrm>
          <a:off x="9912350" y="12414250"/>
          <a:ext cx="9334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C548AF5B-5019-4EA5-A874-6E6EB2107C0C}"/>
            </a:ext>
          </a:extLst>
        </xdr:cNvPr>
        <xdr:cNvCxnSpPr/>
      </xdr:nvCxnSpPr>
      <xdr:spPr>
        <a:xfrm>
          <a:off x="9023350" y="1241425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94EDF2A8-E266-4E7F-812B-1D69E6893DFA}"/>
            </a:ext>
          </a:extLst>
        </xdr:cNvPr>
        <xdr:cNvCxnSpPr/>
      </xdr:nvCxnSpPr>
      <xdr:spPr>
        <a:xfrm>
          <a:off x="8032750" y="1241425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D4E86055-5F0B-4EF0-B0A2-070084AEB946}"/>
            </a:ext>
          </a:extLst>
        </xdr:cNvPr>
        <xdr:cNvCxnSpPr/>
      </xdr:nvCxnSpPr>
      <xdr:spPr>
        <a:xfrm>
          <a:off x="6908800" y="124142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4804D011-C502-4CB5-839A-B93F427C0C2B}"/>
            </a:ext>
          </a:extLst>
        </xdr:cNvPr>
        <xdr:cNvCxnSpPr/>
      </xdr:nvCxnSpPr>
      <xdr:spPr>
        <a:xfrm>
          <a:off x="57848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D3CA3191-B960-4345-ADD8-C30095677F39}"/>
            </a:ext>
          </a:extLst>
        </xdr:cNvPr>
        <xdr:cNvCxnSpPr/>
      </xdr:nvCxnSpPr>
      <xdr:spPr>
        <a:xfrm>
          <a:off x="46799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44452665-E59F-43E8-9F98-352111D1EF4C}"/>
            </a:ext>
          </a:extLst>
        </xdr:cNvPr>
        <xdr:cNvCxnSpPr/>
      </xdr:nvCxnSpPr>
      <xdr:spPr>
        <a:xfrm>
          <a:off x="3676650" y="1241425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9693DF2B-E0BA-4658-BD99-7DE67AA2BA93}"/>
            </a:ext>
          </a:extLst>
        </xdr:cNvPr>
        <xdr:cNvCxnSpPr/>
      </xdr:nvCxnSpPr>
      <xdr:spPr>
        <a:xfrm>
          <a:off x="2762250" y="124142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F8EDC750-D3E3-4E2B-AE33-E670EB3FA328}"/>
            </a:ext>
          </a:extLst>
        </xdr:cNvPr>
        <xdr:cNvCxnSpPr/>
      </xdr:nvCxnSpPr>
      <xdr:spPr>
        <a:xfrm rot="10800000" flipV="1">
          <a:off x="2762250" y="124142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68F09756-F6C5-455F-A063-1A435DC8BCC5}"/>
            </a:ext>
          </a:extLst>
        </xdr:cNvPr>
        <xdr:cNvCxnSpPr/>
      </xdr:nvCxnSpPr>
      <xdr:spPr>
        <a:xfrm rot="10800000" flipV="1">
          <a:off x="3676650" y="12414250"/>
          <a:ext cx="10033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A343A2A8-292B-4A78-897E-120AA5C80CD0}"/>
            </a:ext>
          </a:extLst>
        </xdr:cNvPr>
        <xdr:cNvCxnSpPr/>
      </xdr:nvCxnSpPr>
      <xdr:spPr>
        <a:xfrm rot="10800000" flipV="1">
          <a:off x="46799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FB88953A-3261-4832-8142-8998FB2AEF66}"/>
            </a:ext>
          </a:extLst>
        </xdr:cNvPr>
        <xdr:cNvCxnSpPr/>
      </xdr:nvCxnSpPr>
      <xdr:spPr>
        <a:xfrm rot="10800000" flipV="1">
          <a:off x="57848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88391901-5931-40F5-9D35-5DCEB8ED9295}"/>
            </a:ext>
          </a:extLst>
        </xdr:cNvPr>
        <xdr:cNvCxnSpPr/>
      </xdr:nvCxnSpPr>
      <xdr:spPr>
        <a:xfrm rot="10800000" flipV="1">
          <a:off x="6908800" y="124142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215B1D72-B27B-4611-98FF-C458799488A2}"/>
            </a:ext>
          </a:extLst>
        </xdr:cNvPr>
        <xdr:cNvCxnSpPr/>
      </xdr:nvCxnSpPr>
      <xdr:spPr>
        <a:xfrm rot="10800000" flipV="1">
          <a:off x="8032750" y="12414250"/>
          <a:ext cx="9906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E85BF211-5A41-4FF5-8956-DAC666D9C278}"/>
            </a:ext>
          </a:extLst>
        </xdr:cNvPr>
        <xdr:cNvCxnSpPr/>
      </xdr:nvCxnSpPr>
      <xdr:spPr>
        <a:xfrm rot="10800000" flipV="1">
          <a:off x="9023350" y="12414250"/>
          <a:ext cx="889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BD777E17-8F56-48CF-8564-F837FB6B4D6A}"/>
            </a:ext>
          </a:extLst>
        </xdr:cNvPr>
        <xdr:cNvCxnSpPr/>
      </xdr:nvCxnSpPr>
      <xdr:spPr>
        <a:xfrm rot="10800000" flipV="1">
          <a:off x="991235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BE43FB22-BF53-4C99-932D-77B109146331}"/>
            </a:ext>
          </a:extLst>
        </xdr:cNvPr>
        <xdr:cNvCxnSpPr/>
      </xdr:nvCxnSpPr>
      <xdr:spPr>
        <a:xfrm rot="10800000" flipV="1">
          <a:off x="10845800" y="12414250"/>
          <a:ext cx="9588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25288C62-CC4A-4CB2-9633-7E28C3083EC9}"/>
            </a:ext>
          </a:extLst>
        </xdr:cNvPr>
        <xdr:cNvCxnSpPr/>
      </xdr:nvCxnSpPr>
      <xdr:spPr>
        <a:xfrm rot="10800000" flipV="1">
          <a:off x="1180465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8A73F174-0053-4620-9C85-C01EC5840F9A}"/>
            </a:ext>
          </a:extLst>
        </xdr:cNvPr>
        <xdr:cNvCxnSpPr/>
      </xdr:nvCxnSpPr>
      <xdr:spPr>
        <a:xfrm rot="10800000" flipV="1">
          <a:off x="127127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4BB82C21-FE39-4314-AFBA-74FD40AE322B}"/>
            </a:ext>
          </a:extLst>
        </xdr:cNvPr>
        <xdr:cNvCxnSpPr/>
      </xdr:nvCxnSpPr>
      <xdr:spPr>
        <a:xfrm rot="10800000" flipV="1">
          <a:off x="1365250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B8B69DC4-2F22-4D9E-8829-A9DAF4768526}"/>
            </a:ext>
          </a:extLst>
        </xdr:cNvPr>
        <xdr:cNvCxnSpPr/>
      </xdr:nvCxnSpPr>
      <xdr:spPr>
        <a:xfrm rot="10800000" flipV="1">
          <a:off x="1365250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71BB6DE1-E288-4516-85EA-7BC9919917A4}"/>
            </a:ext>
          </a:extLst>
        </xdr:cNvPr>
        <xdr:cNvCxnSpPr/>
      </xdr:nvCxnSpPr>
      <xdr:spPr>
        <a:xfrm rot="10800000" flipV="1">
          <a:off x="127127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03266082-E91B-4510-ACA4-DF19826E7549}"/>
            </a:ext>
          </a:extLst>
        </xdr:cNvPr>
        <xdr:cNvCxnSpPr/>
      </xdr:nvCxnSpPr>
      <xdr:spPr>
        <a:xfrm rot="10800000" flipV="1">
          <a:off x="1180465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074D64FF-535A-4B67-B5B8-5D73FAD51EC2}"/>
            </a:ext>
          </a:extLst>
        </xdr:cNvPr>
        <xdr:cNvCxnSpPr/>
      </xdr:nvCxnSpPr>
      <xdr:spPr>
        <a:xfrm rot="10800000" flipV="1">
          <a:off x="10845800" y="90487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2A1063E1-3020-4F46-899E-83534D6B05D4}"/>
            </a:ext>
          </a:extLst>
        </xdr:cNvPr>
        <xdr:cNvCxnSpPr/>
      </xdr:nvCxnSpPr>
      <xdr:spPr>
        <a:xfrm rot="10800000" flipV="1">
          <a:off x="991235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2FD6279F-031D-4B95-94EA-B764F6356AFF}"/>
            </a:ext>
          </a:extLst>
        </xdr:cNvPr>
        <xdr:cNvCxnSpPr/>
      </xdr:nvCxnSpPr>
      <xdr:spPr>
        <a:xfrm rot="10800000" flipV="1">
          <a:off x="9023350" y="90487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1BE09E7A-28DF-4C47-AA2F-28CF969C43C1}"/>
            </a:ext>
          </a:extLst>
        </xdr:cNvPr>
        <xdr:cNvCxnSpPr/>
      </xdr:nvCxnSpPr>
      <xdr:spPr>
        <a:xfrm rot="10800000" flipV="1">
          <a:off x="8032750" y="90487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80E3C782-71C4-4C23-901E-B50D6714A03C}"/>
            </a:ext>
          </a:extLst>
        </xdr:cNvPr>
        <xdr:cNvCxnSpPr/>
      </xdr:nvCxnSpPr>
      <xdr:spPr>
        <a:xfrm rot="10800000" flipV="1">
          <a:off x="6908800" y="90487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8A023152-9094-41A9-8DE6-3CB1D98F3B3D}"/>
            </a:ext>
          </a:extLst>
        </xdr:cNvPr>
        <xdr:cNvCxnSpPr/>
      </xdr:nvCxnSpPr>
      <xdr:spPr>
        <a:xfrm rot="10800000" flipV="1">
          <a:off x="57848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DE933F3B-4B93-40EE-8680-70F68C073F48}"/>
            </a:ext>
          </a:extLst>
        </xdr:cNvPr>
        <xdr:cNvCxnSpPr/>
      </xdr:nvCxnSpPr>
      <xdr:spPr>
        <a:xfrm rot="10800000" flipV="1">
          <a:off x="46799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0C74FC7B-29D8-4A9D-A0AD-29080B80237E}"/>
            </a:ext>
          </a:extLst>
        </xdr:cNvPr>
        <xdr:cNvCxnSpPr/>
      </xdr:nvCxnSpPr>
      <xdr:spPr>
        <a:xfrm rot="10800000" flipV="1">
          <a:off x="3676650" y="90487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31DEA308-0E75-4BE6-B67D-29C025FE15BE}"/>
            </a:ext>
          </a:extLst>
        </xdr:cNvPr>
        <xdr:cNvCxnSpPr/>
      </xdr:nvCxnSpPr>
      <xdr:spPr>
        <a:xfrm rot="10800000" flipV="1">
          <a:off x="1365250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BD7DE4A7-941B-43C4-B69F-B0B632E1FD06}"/>
            </a:ext>
          </a:extLst>
        </xdr:cNvPr>
        <xdr:cNvCxnSpPr/>
      </xdr:nvCxnSpPr>
      <xdr:spPr>
        <a:xfrm rot="10800000" flipV="1">
          <a:off x="127127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BC3F0974-34AD-4801-B698-844B0DDD4981}"/>
            </a:ext>
          </a:extLst>
        </xdr:cNvPr>
        <xdr:cNvCxnSpPr/>
      </xdr:nvCxnSpPr>
      <xdr:spPr>
        <a:xfrm rot="10800000" flipV="1">
          <a:off x="1180465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A435C7B9-5FC6-4918-8077-A5F72057AC6F}"/>
            </a:ext>
          </a:extLst>
        </xdr:cNvPr>
        <xdr:cNvCxnSpPr/>
      </xdr:nvCxnSpPr>
      <xdr:spPr>
        <a:xfrm rot="10800000" flipV="1">
          <a:off x="10845800" y="96012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C5330343-A6A6-4BD8-8502-AA6888BB64C4}"/>
            </a:ext>
          </a:extLst>
        </xdr:cNvPr>
        <xdr:cNvCxnSpPr/>
      </xdr:nvCxnSpPr>
      <xdr:spPr>
        <a:xfrm rot="10800000" flipV="1">
          <a:off x="991235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F2FB8F37-7AA1-41D4-AC7C-E38230AA0637}"/>
            </a:ext>
          </a:extLst>
        </xdr:cNvPr>
        <xdr:cNvCxnSpPr/>
      </xdr:nvCxnSpPr>
      <xdr:spPr>
        <a:xfrm rot="10800000" flipV="1">
          <a:off x="9023350" y="960120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C78426AA-73FF-4059-83ED-233EA4BF33C9}"/>
            </a:ext>
          </a:extLst>
        </xdr:cNvPr>
        <xdr:cNvCxnSpPr/>
      </xdr:nvCxnSpPr>
      <xdr:spPr>
        <a:xfrm rot="10800000" flipV="1">
          <a:off x="8032750" y="960120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A3671FC6-AB1B-447A-84D6-13960314FE8E}"/>
            </a:ext>
          </a:extLst>
        </xdr:cNvPr>
        <xdr:cNvCxnSpPr/>
      </xdr:nvCxnSpPr>
      <xdr:spPr>
        <a:xfrm rot="10800000" flipV="1">
          <a:off x="6908800" y="96012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7C87234B-D46F-4FA7-A1E0-42C336141D79}"/>
            </a:ext>
          </a:extLst>
        </xdr:cNvPr>
        <xdr:cNvCxnSpPr/>
      </xdr:nvCxnSpPr>
      <xdr:spPr>
        <a:xfrm rot="10800000" flipV="1">
          <a:off x="57848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809F019B-7CBD-42B9-B5FA-3443122DD82C}"/>
            </a:ext>
          </a:extLst>
        </xdr:cNvPr>
        <xdr:cNvCxnSpPr/>
      </xdr:nvCxnSpPr>
      <xdr:spPr>
        <a:xfrm rot="10800000" flipV="1">
          <a:off x="46799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183A72C8-8324-4179-A50C-14F6F1CD9C7C}"/>
            </a:ext>
          </a:extLst>
        </xdr:cNvPr>
        <xdr:cNvCxnSpPr/>
      </xdr:nvCxnSpPr>
      <xdr:spPr>
        <a:xfrm rot="10800000" flipV="1">
          <a:off x="3676650" y="960120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17B9CAB2-925A-40FF-8909-F14B1BBA97A4}"/>
            </a:ext>
          </a:extLst>
        </xdr:cNvPr>
        <xdr:cNvCxnSpPr/>
      </xdr:nvCxnSpPr>
      <xdr:spPr>
        <a:xfrm rot="10800000" flipV="1">
          <a:off x="2762250" y="90487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47C59F80-22A5-405F-9DF4-C07B2A02D159}"/>
            </a:ext>
          </a:extLst>
        </xdr:cNvPr>
        <xdr:cNvCxnSpPr/>
      </xdr:nvCxnSpPr>
      <xdr:spPr>
        <a:xfrm rot="10800000" flipV="1">
          <a:off x="2762250" y="96012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691E53F8-CFE0-48FA-8244-78C94DE1EFDE}"/>
            </a:ext>
          </a:extLst>
        </xdr:cNvPr>
        <xdr:cNvCxnSpPr/>
      </xdr:nvCxnSpPr>
      <xdr:spPr>
        <a:xfrm>
          <a:off x="2762250" y="14706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2E9A16E3-527D-4F3A-8C95-B5026B18C6FB}"/>
            </a:ext>
          </a:extLst>
        </xdr:cNvPr>
        <xdr:cNvCxnSpPr/>
      </xdr:nvCxnSpPr>
      <xdr:spPr>
        <a:xfrm>
          <a:off x="3676650" y="14706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6278881E-F571-4DD6-858C-775F6F94D80D}"/>
            </a:ext>
          </a:extLst>
        </xdr:cNvPr>
        <xdr:cNvCxnSpPr/>
      </xdr:nvCxnSpPr>
      <xdr:spPr>
        <a:xfrm>
          <a:off x="46799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1C479FF2-627F-493C-9F04-F30E73E3B101}"/>
            </a:ext>
          </a:extLst>
        </xdr:cNvPr>
        <xdr:cNvCxnSpPr/>
      </xdr:nvCxnSpPr>
      <xdr:spPr>
        <a:xfrm>
          <a:off x="57848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6A11D5D0-799C-44C0-825C-E711E0BD0659}"/>
            </a:ext>
          </a:extLst>
        </xdr:cNvPr>
        <xdr:cNvCxnSpPr/>
      </xdr:nvCxnSpPr>
      <xdr:spPr>
        <a:xfrm>
          <a:off x="6908800" y="14706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FCB979D3-54C9-4911-9D36-76B04FD960E1}"/>
            </a:ext>
          </a:extLst>
        </xdr:cNvPr>
        <xdr:cNvCxnSpPr/>
      </xdr:nvCxnSpPr>
      <xdr:spPr>
        <a:xfrm rot="10800000" flipV="1">
          <a:off x="2762250" y="147066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A6F69018-30C7-4804-9D18-C2A281FB6EEE}"/>
            </a:ext>
          </a:extLst>
        </xdr:cNvPr>
        <xdr:cNvCxnSpPr/>
      </xdr:nvCxnSpPr>
      <xdr:spPr>
        <a:xfrm rot="10800000" flipV="1">
          <a:off x="3676650" y="147066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D28DE1EB-463D-4D08-9BED-46ABC2E933C0}"/>
            </a:ext>
          </a:extLst>
        </xdr:cNvPr>
        <xdr:cNvCxnSpPr/>
      </xdr:nvCxnSpPr>
      <xdr:spPr>
        <a:xfrm rot="10800000" flipV="1">
          <a:off x="46799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40C9DFDB-F8C6-4CD1-95DE-E4400A59FA5C}"/>
            </a:ext>
          </a:extLst>
        </xdr:cNvPr>
        <xdr:cNvCxnSpPr/>
      </xdr:nvCxnSpPr>
      <xdr:spPr>
        <a:xfrm rot="10800000" flipV="1">
          <a:off x="57848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C5C64A6C-AF5A-435F-AC87-912FA9326F14}"/>
            </a:ext>
          </a:extLst>
        </xdr:cNvPr>
        <xdr:cNvCxnSpPr/>
      </xdr:nvCxnSpPr>
      <xdr:spPr>
        <a:xfrm rot="10800000" flipV="1">
          <a:off x="6908800" y="14706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8A5A788E-B369-41DF-B9F2-6D737C2AF101}"/>
            </a:ext>
          </a:extLst>
        </xdr:cNvPr>
        <xdr:cNvCxnSpPr/>
      </xdr:nvCxnSpPr>
      <xdr:spPr>
        <a:xfrm rot="10800000" flipV="1">
          <a:off x="8032750" y="147066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203FCD40-7336-45F5-836F-4D407C07A746}"/>
            </a:ext>
          </a:extLst>
        </xdr:cNvPr>
        <xdr:cNvCxnSpPr/>
      </xdr:nvCxnSpPr>
      <xdr:spPr>
        <a:xfrm rot="10800000" flipV="1">
          <a:off x="9023350" y="147066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D778BCA8-7C2B-4F4D-A765-FE8CB90FBD86}"/>
            </a:ext>
          </a:extLst>
        </xdr:cNvPr>
        <xdr:cNvCxnSpPr/>
      </xdr:nvCxnSpPr>
      <xdr:spPr>
        <a:xfrm rot="10800000" flipV="1">
          <a:off x="9912350" y="147066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E327DCAA-4E0A-42EB-9998-DA96BCA16593}"/>
            </a:ext>
          </a:extLst>
        </xdr:cNvPr>
        <xdr:cNvCxnSpPr/>
      </xdr:nvCxnSpPr>
      <xdr:spPr>
        <a:xfrm rot="10800000" flipV="1">
          <a:off x="1365250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F56B9F9F-4A25-422E-924F-781CBE7934B3}"/>
            </a:ext>
          </a:extLst>
        </xdr:cNvPr>
        <xdr:cNvCxnSpPr/>
      </xdr:nvCxnSpPr>
      <xdr:spPr>
        <a:xfrm rot="10800000" flipV="1">
          <a:off x="1271270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666AB328-D636-4A90-8A62-76818380916D}"/>
            </a:ext>
          </a:extLst>
        </xdr:cNvPr>
        <xdr:cNvCxnSpPr/>
      </xdr:nvCxnSpPr>
      <xdr:spPr>
        <a:xfrm rot="10800000" flipV="1">
          <a:off x="1180465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CFDEB103-DCC4-4CE7-9186-F328DF038619}"/>
            </a:ext>
          </a:extLst>
        </xdr:cNvPr>
        <xdr:cNvCxnSpPr/>
      </xdr:nvCxnSpPr>
      <xdr:spPr>
        <a:xfrm rot="10800000" flipV="1">
          <a:off x="10845800" y="14706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184CA91F-D09B-462A-87F8-B4CF092A5828}"/>
            </a:ext>
          </a:extLst>
        </xdr:cNvPr>
        <xdr:cNvCxnSpPr/>
      </xdr:nvCxnSpPr>
      <xdr:spPr>
        <a:xfrm>
          <a:off x="1365250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3730C517-AA32-45AD-A6F8-BDBFF757CF49}"/>
            </a:ext>
          </a:extLst>
        </xdr:cNvPr>
        <xdr:cNvCxnSpPr/>
      </xdr:nvCxnSpPr>
      <xdr:spPr>
        <a:xfrm>
          <a:off x="1271270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6465C70B-C424-4656-8D2D-18269EAE4ED0}"/>
            </a:ext>
          </a:extLst>
        </xdr:cNvPr>
        <xdr:cNvCxnSpPr/>
      </xdr:nvCxnSpPr>
      <xdr:spPr>
        <a:xfrm>
          <a:off x="1180465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92ACBFC9-136A-4E70-8500-83DB46EF5836}"/>
            </a:ext>
          </a:extLst>
        </xdr:cNvPr>
        <xdr:cNvCxnSpPr/>
      </xdr:nvCxnSpPr>
      <xdr:spPr>
        <a:xfrm>
          <a:off x="10845800" y="14706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D22C894D-9537-4B40-931D-22A9ADFF3BF1}"/>
            </a:ext>
          </a:extLst>
        </xdr:cNvPr>
        <xdr:cNvCxnSpPr/>
      </xdr:nvCxnSpPr>
      <xdr:spPr>
        <a:xfrm>
          <a:off x="9912350" y="14706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569BE81C-D19C-4943-95C8-939957E8A64E}"/>
            </a:ext>
          </a:extLst>
        </xdr:cNvPr>
        <xdr:cNvCxnSpPr/>
      </xdr:nvCxnSpPr>
      <xdr:spPr>
        <a:xfrm>
          <a:off x="9023350" y="14706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DDB8680B-64BC-4D9C-9B7B-F52A23C1A3EA}"/>
            </a:ext>
          </a:extLst>
        </xdr:cNvPr>
        <xdr:cNvCxnSpPr/>
      </xdr:nvCxnSpPr>
      <xdr:spPr>
        <a:xfrm>
          <a:off x="8032750" y="14706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EA00EC5E-5F93-4CE5-BC2D-2F3FAFCCFCFC}"/>
            </a:ext>
          </a:extLst>
        </xdr:cNvPr>
        <xdr:cNvCxnSpPr/>
      </xdr:nvCxnSpPr>
      <xdr:spPr>
        <a:xfrm rot="10800000" flipV="1">
          <a:off x="2771775" y="152590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B3F49C76-9054-422D-95A2-B39BC1CB05D0}"/>
            </a:ext>
          </a:extLst>
        </xdr:cNvPr>
        <xdr:cNvCxnSpPr/>
      </xdr:nvCxnSpPr>
      <xdr:spPr>
        <a:xfrm>
          <a:off x="2762250" y="15259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E9D08965-DF21-47B1-A491-4E9617D141CE}"/>
            </a:ext>
          </a:extLst>
        </xdr:cNvPr>
        <xdr:cNvCxnSpPr/>
      </xdr:nvCxnSpPr>
      <xdr:spPr>
        <a:xfrm>
          <a:off x="3676650" y="15259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B2B16D11-1425-48C6-A003-925E5DEE9683}"/>
            </a:ext>
          </a:extLst>
        </xdr:cNvPr>
        <xdr:cNvCxnSpPr/>
      </xdr:nvCxnSpPr>
      <xdr:spPr>
        <a:xfrm>
          <a:off x="46799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510342EA-F618-4AC1-9A8F-E74143276536}"/>
            </a:ext>
          </a:extLst>
        </xdr:cNvPr>
        <xdr:cNvCxnSpPr/>
      </xdr:nvCxnSpPr>
      <xdr:spPr>
        <a:xfrm>
          <a:off x="57848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D6976878-470D-45BD-B6ED-7FC821E6DD81}"/>
            </a:ext>
          </a:extLst>
        </xdr:cNvPr>
        <xdr:cNvCxnSpPr/>
      </xdr:nvCxnSpPr>
      <xdr:spPr>
        <a:xfrm>
          <a:off x="6908800" y="15259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AC4188DF-075B-42AF-8E6C-0CE1A8797059}"/>
            </a:ext>
          </a:extLst>
        </xdr:cNvPr>
        <xdr:cNvCxnSpPr/>
      </xdr:nvCxnSpPr>
      <xdr:spPr>
        <a:xfrm>
          <a:off x="8032750" y="15259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B6A34F1D-0340-4680-B2BE-276C94A2F4E6}"/>
            </a:ext>
          </a:extLst>
        </xdr:cNvPr>
        <xdr:cNvCxnSpPr/>
      </xdr:nvCxnSpPr>
      <xdr:spPr>
        <a:xfrm>
          <a:off x="9023350" y="15259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731E029D-ECF3-41C5-AD15-6E493EA42355}"/>
            </a:ext>
          </a:extLst>
        </xdr:cNvPr>
        <xdr:cNvCxnSpPr/>
      </xdr:nvCxnSpPr>
      <xdr:spPr>
        <a:xfrm>
          <a:off x="9912350" y="15259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3F23356D-8A79-405A-A9E0-0987D7FC286E}"/>
            </a:ext>
          </a:extLst>
        </xdr:cNvPr>
        <xdr:cNvCxnSpPr/>
      </xdr:nvCxnSpPr>
      <xdr:spPr>
        <a:xfrm>
          <a:off x="1084580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38A049A5-ED4F-4D4F-957E-6B37C5D88E20}"/>
            </a:ext>
          </a:extLst>
        </xdr:cNvPr>
        <xdr:cNvCxnSpPr/>
      </xdr:nvCxnSpPr>
      <xdr:spPr>
        <a:xfrm>
          <a:off x="1180465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3DF2562B-9C99-4B3A-937F-0F2D1AFC0F0E}"/>
            </a:ext>
          </a:extLst>
        </xdr:cNvPr>
        <xdr:cNvCxnSpPr/>
      </xdr:nvCxnSpPr>
      <xdr:spPr>
        <a:xfrm>
          <a:off x="1271270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98D1B5A1-6C60-442E-B128-FD6801938012}"/>
            </a:ext>
          </a:extLst>
        </xdr:cNvPr>
        <xdr:cNvCxnSpPr/>
      </xdr:nvCxnSpPr>
      <xdr:spPr>
        <a:xfrm>
          <a:off x="1365250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3EBD49A8-C589-43DB-8517-EC03095F3525}"/>
            </a:ext>
          </a:extLst>
        </xdr:cNvPr>
        <xdr:cNvCxnSpPr/>
      </xdr:nvCxnSpPr>
      <xdr:spPr>
        <a:xfrm rot="10800000" flipV="1">
          <a:off x="1365250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03E056B6-0CFC-416E-ACCB-41647B16454B}"/>
            </a:ext>
          </a:extLst>
        </xdr:cNvPr>
        <xdr:cNvCxnSpPr/>
      </xdr:nvCxnSpPr>
      <xdr:spPr>
        <a:xfrm rot="10800000" flipV="1">
          <a:off x="1180465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DFAF3692-2DF8-4B2A-ABF5-DFDD9EA08455}"/>
            </a:ext>
          </a:extLst>
        </xdr:cNvPr>
        <xdr:cNvCxnSpPr/>
      </xdr:nvCxnSpPr>
      <xdr:spPr>
        <a:xfrm rot="10800000" flipV="1">
          <a:off x="1271270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EE9B4710-E55D-439E-A81D-D2D87EA92EEF}"/>
            </a:ext>
          </a:extLst>
        </xdr:cNvPr>
        <xdr:cNvCxnSpPr/>
      </xdr:nvCxnSpPr>
      <xdr:spPr>
        <a:xfrm rot="10800000" flipV="1">
          <a:off x="1084580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66F6C311-EF7F-42D4-B772-3C04189BA615}"/>
            </a:ext>
          </a:extLst>
        </xdr:cNvPr>
        <xdr:cNvCxnSpPr/>
      </xdr:nvCxnSpPr>
      <xdr:spPr>
        <a:xfrm rot="10800000" flipV="1">
          <a:off x="9912350" y="15259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AB310FCE-54A6-46B8-8B01-A0563B2A5263}"/>
            </a:ext>
          </a:extLst>
        </xdr:cNvPr>
        <xdr:cNvCxnSpPr/>
      </xdr:nvCxnSpPr>
      <xdr:spPr>
        <a:xfrm rot="10800000" flipV="1">
          <a:off x="9023350" y="15259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6EF5C586-38E0-486E-A2D5-3CB522242A83}"/>
            </a:ext>
          </a:extLst>
        </xdr:cNvPr>
        <xdr:cNvCxnSpPr/>
      </xdr:nvCxnSpPr>
      <xdr:spPr>
        <a:xfrm rot="10800000" flipV="1">
          <a:off x="8032750" y="152590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400F02C6-0434-4948-9AD0-9333147A3D99}"/>
            </a:ext>
          </a:extLst>
        </xdr:cNvPr>
        <xdr:cNvCxnSpPr/>
      </xdr:nvCxnSpPr>
      <xdr:spPr>
        <a:xfrm rot="10800000" flipV="1">
          <a:off x="688975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51447E70-3319-4526-B661-09B83406E41F}"/>
            </a:ext>
          </a:extLst>
        </xdr:cNvPr>
        <xdr:cNvCxnSpPr/>
      </xdr:nvCxnSpPr>
      <xdr:spPr>
        <a:xfrm rot="10800000" flipV="1">
          <a:off x="5784850" y="15259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C5935C9D-0599-4D0E-8111-5DB7EA8A98B8}"/>
            </a:ext>
          </a:extLst>
        </xdr:cNvPr>
        <xdr:cNvCxnSpPr/>
      </xdr:nvCxnSpPr>
      <xdr:spPr>
        <a:xfrm rot="10800000" flipV="1">
          <a:off x="4679950" y="15259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85D46A16-177B-42F9-B033-020512360C97}"/>
            </a:ext>
          </a:extLst>
        </xdr:cNvPr>
        <xdr:cNvCxnSpPr/>
      </xdr:nvCxnSpPr>
      <xdr:spPr>
        <a:xfrm rot="10800000" flipV="1">
          <a:off x="3676650" y="15259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FCCB6C3F-17DA-4A14-91BE-C01025008C5B}"/>
            </a:ext>
          </a:extLst>
        </xdr:cNvPr>
        <xdr:cNvCxnSpPr/>
      </xdr:nvCxnSpPr>
      <xdr:spPr>
        <a:xfrm rot="10800000" flipV="1">
          <a:off x="136525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DC029683-A997-41BE-A5BC-33344EF069BC}"/>
            </a:ext>
          </a:extLst>
        </xdr:cNvPr>
        <xdr:cNvCxnSpPr/>
      </xdr:nvCxnSpPr>
      <xdr:spPr>
        <a:xfrm rot="10800000" flipV="1">
          <a:off x="127127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A16C25DF-73D6-49AB-8CD9-E56E334EBE2D}"/>
            </a:ext>
          </a:extLst>
        </xdr:cNvPr>
        <xdr:cNvCxnSpPr/>
      </xdr:nvCxnSpPr>
      <xdr:spPr>
        <a:xfrm rot="10800000" flipV="1">
          <a:off x="118046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FEB5A729-D8D3-4C9A-844F-17F32AB18B9C}"/>
            </a:ext>
          </a:extLst>
        </xdr:cNvPr>
        <xdr:cNvCxnSpPr/>
      </xdr:nvCxnSpPr>
      <xdr:spPr>
        <a:xfrm rot="10800000" flipV="1">
          <a:off x="136525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0E6F566B-89CC-438B-9E00-215E9B1F5E39}"/>
            </a:ext>
          </a:extLst>
        </xdr:cNvPr>
        <xdr:cNvCxnSpPr/>
      </xdr:nvCxnSpPr>
      <xdr:spPr>
        <a:xfrm rot="10800000" flipV="1">
          <a:off x="127127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46C79402-B5B7-4989-B187-12E5CB827AAD}"/>
            </a:ext>
          </a:extLst>
        </xdr:cNvPr>
        <xdr:cNvCxnSpPr/>
      </xdr:nvCxnSpPr>
      <xdr:spPr>
        <a:xfrm rot="10800000" flipV="1">
          <a:off x="118046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22DFD5DA-61D7-4167-99DA-153E7695BB38}"/>
            </a:ext>
          </a:extLst>
        </xdr:cNvPr>
        <xdr:cNvCxnSpPr/>
      </xdr:nvCxnSpPr>
      <xdr:spPr>
        <a:xfrm>
          <a:off x="2762250" y="6838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ECDB177A-7905-478B-9EF5-FABD86BBDC1D}"/>
            </a:ext>
          </a:extLst>
        </xdr:cNvPr>
        <xdr:cNvCxnSpPr/>
      </xdr:nvCxnSpPr>
      <xdr:spPr>
        <a:xfrm rot="10800000" flipV="1">
          <a:off x="2762250" y="68484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40BFC8C8-9B92-4789-9AEF-F5E036579265}"/>
            </a:ext>
          </a:extLst>
        </xdr:cNvPr>
        <xdr:cNvCxnSpPr/>
      </xdr:nvCxnSpPr>
      <xdr:spPr>
        <a:xfrm>
          <a:off x="3676650" y="68389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84E22438-45EB-4BC5-B366-23777798E15D}"/>
            </a:ext>
          </a:extLst>
        </xdr:cNvPr>
        <xdr:cNvCxnSpPr/>
      </xdr:nvCxnSpPr>
      <xdr:spPr>
        <a:xfrm rot="10800000" flipV="1">
          <a:off x="3676650" y="68484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60A9B302-C53F-47A1-8BB2-0BF5F0D42769}"/>
            </a:ext>
          </a:extLst>
        </xdr:cNvPr>
        <xdr:cNvCxnSpPr/>
      </xdr:nvCxnSpPr>
      <xdr:spPr>
        <a:xfrm>
          <a:off x="46799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3A105EEA-87D1-4865-A6E4-616CBAB7335B}"/>
            </a:ext>
          </a:extLst>
        </xdr:cNvPr>
        <xdr:cNvCxnSpPr/>
      </xdr:nvCxnSpPr>
      <xdr:spPr>
        <a:xfrm rot="10800000" flipV="1">
          <a:off x="46799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F4D4E08D-B80F-492B-A241-A58419A20C90}"/>
            </a:ext>
          </a:extLst>
        </xdr:cNvPr>
        <xdr:cNvCxnSpPr/>
      </xdr:nvCxnSpPr>
      <xdr:spPr>
        <a:xfrm>
          <a:off x="57848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0C307812-AD54-4B3E-BE3C-35B401CC5482}"/>
            </a:ext>
          </a:extLst>
        </xdr:cNvPr>
        <xdr:cNvCxnSpPr/>
      </xdr:nvCxnSpPr>
      <xdr:spPr>
        <a:xfrm rot="10800000" flipV="1">
          <a:off x="57848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0ACF9421-5A4C-40FE-A38C-DAD13D67DDDC}"/>
            </a:ext>
          </a:extLst>
        </xdr:cNvPr>
        <xdr:cNvCxnSpPr/>
      </xdr:nvCxnSpPr>
      <xdr:spPr>
        <a:xfrm>
          <a:off x="6908800" y="6838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3C279F34-F91B-48A3-91EE-4F979B4C9F28}"/>
            </a:ext>
          </a:extLst>
        </xdr:cNvPr>
        <xdr:cNvCxnSpPr/>
      </xdr:nvCxnSpPr>
      <xdr:spPr>
        <a:xfrm rot="10800000" flipV="1">
          <a:off x="6908800" y="68484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BE659F01-C51C-4C85-B94B-CC96749986D0}"/>
            </a:ext>
          </a:extLst>
        </xdr:cNvPr>
        <xdr:cNvCxnSpPr/>
      </xdr:nvCxnSpPr>
      <xdr:spPr>
        <a:xfrm>
          <a:off x="8032750" y="68389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17853F87-429A-48DC-A63A-2A41F6FCE907}"/>
            </a:ext>
          </a:extLst>
        </xdr:cNvPr>
        <xdr:cNvCxnSpPr/>
      </xdr:nvCxnSpPr>
      <xdr:spPr>
        <a:xfrm rot="10800000" flipV="1">
          <a:off x="8032750" y="68484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D9621048-083E-4ABD-A824-EF8A1004EBE8}"/>
            </a:ext>
          </a:extLst>
        </xdr:cNvPr>
        <xdr:cNvCxnSpPr/>
      </xdr:nvCxnSpPr>
      <xdr:spPr>
        <a:xfrm>
          <a:off x="9023350" y="68389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00788F8F-0CA9-4A94-9D5F-6FA8105FD3D1}"/>
            </a:ext>
          </a:extLst>
        </xdr:cNvPr>
        <xdr:cNvCxnSpPr/>
      </xdr:nvCxnSpPr>
      <xdr:spPr>
        <a:xfrm rot="10800000" flipV="1">
          <a:off x="9023350" y="68484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D200F4DC-E4D2-4941-BD5E-EB6C42F0FF5C}"/>
            </a:ext>
          </a:extLst>
        </xdr:cNvPr>
        <xdr:cNvCxnSpPr/>
      </xdr:nvCxnSpPr>
      <xdr:spPr>
        <a:xfrm>
          <a:off x="9912350" y="68389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1D20C28B-1292-4F00-BB57-BE75F4062F12}"/>
            </a:ext>
          </a:extLst>
        </xdr:cNvPr>
        <xdr:cNvCxnSpPr/>
      </xdr:nvCxnSpPr>
      <xdr:spPr>
        <a:xfrm rot="10800000" flipV="1">
          <a:off x="9912350" y="68484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4547DC50-B407-4641-A796-E3BE337C5B30}"/>
            </a:ext>
          </a:extLst>
        </xdr:cNvPr>
        <xdr:cNvCxnSpPr/>
      </xdr:nvCxnSpPr>
      <xdr:spPr>
        <a:xfrm>
          <a:off x="10845800" y="68389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B6BC33CC-6BA1-4422-9FF4-68732DD23A8F}"/>
            </a:ext>
          </a:extLst>
        </xdr:cNvPr>
        <xdr:cNvCxnSpPr/>
      </xdr:nvCxnSpPr>
      <xdr:spPr>
        <a:xfrm rot="10800000" flipV="1">
          <a:off x="10845800" y="68484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63F753B5-4C55-4819-A9BD-DD701427628D}"/>
            </a:ext>
          </a:extLst>
        </xdr:cNvPr>
        <xdr:cNvCxnSpPr/>
      </xdr:nvCxnSpPr>
      <xdr:spPr>
        <a:xfrm>
          <a:off x="1180465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BA24C48D-7950-4EF5-AD9D-7EE59FB99E86}"/>
            </a:ext>
          </a:extLst>
        </xdr:cNvPr>
        <xdr:cNvCxnSpPr/>
      </xdr:nvCxnSpPr>
      <xdr:spPr>
        <a:xfrm rot="10800000" flipV="1">
          <a:off x="1180465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CDBF5794-7EEB-4A42-BBA1-A5CE60926703}"/>
            </a:ext>
          </a:extLst>
        </xdr:cNvPr>
        <xdr:cNvCxnSpPr/>
      </xdr:nvCxnSpPr>
      <xdr:spPr>
        <a:xfrm>
          <a:off x="1271270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CCE39F49-AB3C-4BB8-9EA3-9971CC376842}"/>
            </a:ext>
          </a:extLst>
        </xdr:cNvPr>
        <xdr:cNvCxnSpPr/>
      </xdr:nvCxnSpPr>
      <xdr:spPr>
        <a:xfrm rot="10800000" flipV="1">
          <a:off x="1271270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8514A24E-80FF-4650-B9D4-9DF0832F996B}"/>
            </a:ext>
          </a:extLst>
        </xdr:cNvPr>
        <xdr:cNvCxnSpPr/>
      </xdr:nvCxnSpPr>
      <xdr:spPr>
        <a:xfrm>
          <a:off x="1365250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0601BE3E-A35D-4C16-B308-344158204A75}"/>
            </a:ext>
          </a:extLst>
        </xdr:cNvPr>
        <xdr:cNvCxnSpPr/>
      </xdr:nvCxnSpPr>
      <xdr:spPr>
        <a:xfrm rot="10800000" flipV="1">
          <a:off x="1365250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A6C8E313-8B2A-4011-85F1-A38755DA42C3}"/>
            </a:ext>
          </a:extLst>
        </xdr:cNvPr>
        <xdr:cNvCxnSpPr/>
      </xdr:nvCxnSpPr>
      <xdr:spPr>
        <a:xfrm>
          <a:off x="2762250" y="7391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74DE7C4D-A8B7-47B3-8E1B-9FBC6C3172A3}"/>
            </a:ext>
          </a:extLst>
        </xdr:cNvPr>
        <xdr:cNvCxnSpPr/>
      </xdr:nvCxnSpPr>
      <xdr:spPr>
        <a:xfrm rot="10800000" flipV="1">
          <a:off x="2762250" y="74009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0C332A6A-4DD4-4440-BF6C-4B9E8F3949DE}"/>
            </a:ext>
          </a:extLst>
        </xdr:cNvPr>
        <xdr:cNvCxnSpPr/>
      </xdr:nvCxnSpPr>
      <xdr:spPr>
        <a:xfrm>
          <a:off x="3676650" y="73914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0AA8C145-9938-43BD-BDB9-75F22B36017C}"/>
            </a:ext>
          </a:extLst>
        </xdr:cNvPr>
        <xdr:cNvCxnSpPr/>
      </xdr:nvCxnSpPr>
      <xdr:spPr>
        <a:xfrm rot="10800000" flipV="1">
          <a:off x="3676650" y="74009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EB93F816-71CA-481F-9D75-AA674687B268}"/>
            </a:ext>
          </a:extLst>
        </xdr:cNvPr>
        <xdr:cNvCxnSpPr/>
      </xdr:nvCxnSpPr>
      <xdr:spPr>
        <a:xfrm>
          <a:off x="46799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E44D25AA-2802-4834-A995-72CA6CC8190E}"/>
            </a:ext>
          </a:extLst>
        </xdr:cNvPr>
        <xdr:cNvCxnSpPr/>
      </xdr:nvCxnSpPr>
      <xdr:spPr>
        <a:xfrm rot="10800000" flipV="1">
          <a:off x="46799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6728892C-4F18-43DC-AB41-264BEC9CD3E1}"/>
            </a:ext>
          </a:extLst>
        </xdr:cNvPr>
        <xdr:cNvCxnSpPr/>
      </xdr:nvCxnSpPr>
      <xdr:spPr>
        <a:xfrm>
          <a:off x="57848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2036EC46-A9A0-4176-9064-41A6E947D2C5}"/>
            </a:ext>
          </a:extLst>
        </xdr:cNvPr>
        <xdr:cNvCxnSpPr/>
      </xdr:nvCxnSpPr>
      <xdr:spPr>
        <a:xfrm rot="10800000" flipV="1">
          <a:off x="57848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D92ECF0E-B33E-45CD-8C99-148B1878AF52}"/>
            </a:ext>
          </a:extLst>
        </xdr:cNvPr>
        <xdr:cNvCxnSpPr/>
      </xdr:nvCxnSpPr>
      <xdr:spPr>
        <a:xfrm>
          <a:off x="6908800" y="7391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80C8D7EA-BD7F-4DB8-B002-1AA364AD29FB}"/>
            </a:ext>
          </a:extLst>
        </xdr:cNvPr>
        <xdr:cNvCxnSpPr/>
      </xdr:nvCxnSpPr>
      <xdr:spPr>
        <a:xfrm rot="10800000" flipV="1">
          <a:off x="6908800" y="74009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CA924B63-5921-4EAE-954E-5F8CB4EC47F9}"/>
            </a:ext>
          </a:extLst>
        </xdr:cNvPr>
        <xdr:cNvCxnSpPr/>
      </xdr:nvCxnSpPr>
      <xdr:spPr>
        <a:xfrm>
          <a:off x="8032750" y="73914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B031F3B1-2AA6-4E4F-A1E2-5CD8C9548164}"/>
            </a:ext>
          </a:extLst>
        </xdr:cNvPr>
        <xdr:cNvCxnSpPr/>
      </xdr:nvCxnSpPr>
      <xdr:spPr>
        <a:xfrm rot="10800000" flipV="1">
          <a:off x="8032750" y="74009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EFD79501-501C-4994-B483-6403673E6AE3}"/>
            </a:ext>
          </a:extLst>
        </xdr:cNvPr>
        <xdr:cNvCxnSpPr/>
      </xdr:nvCxnSpPr>
      <xdr:spPr>
        <a:xfrm>
          <a:off x="9023350" y="73914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BC0B6D32-87C9-4CF7-B66E-56D5595C763F}"/>
            </a:ext>
          </a:extLst>
        </xdr:cNvPr>
        <xdr:cNvCxnSpPr/>
      </xdr:nvCxnSpPr>
      <xdr:spPr>
        <a:xfrm rot="10800000" flipV="1">
          <a:off x="9023350" y="74009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0F928505-9E57-4003-BBD7-7BC1BB31B6FD}"/>
            </a:ext>
          </a:extLst>
        </xdr:cNvPr>
        <xdr:cNvCxnSpPr/>
      </xdr:nvCxnSpPr>
      <xdr:spPr>
        <a:xfrm>
          <a:off x="9912350" y="73914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78CB2937-F972-40AE-B0BE-4DB05C4FF9E4}"/>
            </a:ext>
          </a:extLst>
        </xdr:cNvPr>
        <xdr:cNvCxnSpPr/>
      </xdr:nvCxnSpPr>
      <xdr:spPr>
        <a:xfrm rot="10800000" flipV="1">
          <a:off x="9912350" y="74009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9D77723B-ECE7-45F5-B427-CE04C3B8CF24}"/>
            </a:ext>
          </a:extLst>
        </xdr:cNvPr>
        <xdr:cNvCxnSpPr/>
      </xdr:nvCxnSpPr>
      <xdr:spPr>
        <a:xfrm>
          <a:off x="10845800" y="73914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B294E8AF-E5A9-4A55-8AA2-0C2D6EBF9A02}"/>
            </a:ext>
          </a:extLst>
        </xdr:cNvPr>
        <xdr:cNvCxnSpPr/>
      </xdr:nvCxnSpPr>
      <xdr:spPr>
        <a:xfrm rot="10800000" flipV="1">
          <a:off x="10845800" y="74009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1EF8624B-B62B-4940-B190-B6247B175214}"/>
            </a:ext>
          </a:extLst>
        </xdr:cNvPr>
        <xdr:cNvCxnSpPr/>
      </xdr:nvCxnSpPr>
      <xdr:spPr>
        <a:xfrm>
          <a:off x="1180465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7F6746EE-8CC4-472E-A2CC-D40C5CD0D152}"/>
            </a:ext>
          </a:extLst>
        </xdr:cNvPr>
        <xdr:cNvCxnSpPr/>
      </xdr:nvCxnSpPr>
      <xdr:spPr>
        <a:xfrm rot="10800000" flipV="1">
          <a:off x="1180465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F6C00112-636C-4063-A5BB-FD93BB314897}"/>
            </a:ext>
          </a:extLst>
        </xdr:cNvPr>
        <xdr:cNvCxnSpPr/>
      </xdr:nvCxnSpPr>
      <xdr:spPr>
        <a:xfrm>
          <a:off x="1271270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3ECBFBEE-BBE1-4834-8C99-897269CF159E}"/>
            </a:ext>
          </a:extLst>
        </xdr:cNvPr>
        <xdr:cNvCxnSpPr/>
      </xdr:nvCxnSpPr>
      <xdr:spPr>
        <a:xfrm rot="10800000" flipV="1">
          <a:off x="1271270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BB7C0AD8-EB07-4C48-85CB-ABE7A5134F25}"/>
            </a:ext>
          </a:extLst>
        </xdr:cNvPr>
        <xdr:cNvCxnSpPr/>
      </xdr:nvCxnSpPr>
      <xdr:spPr>
        <a:xfrm>
          <a:off x="1365250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01633595-EC57-4766-898D-25619B0D89EC}"/>
            </a:ext>
          </a:extLst>
        </xdr:cNvPr>
        <xdr:cNvCxnSpPr/>
      </xdr:nvCxnSpPr>
      <xdr:spPr>
        <a:xfrm rot="10800000" flipV="1">
          <a:off x="1365250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D07E29DF-1A03-4F96-8FE9-D13408CD8722}"/>
            </a:ext>
          </a:extLst>
        </xdr:cNvPr>
        <xdr:cNvCxnSpPr/>
      </xdr:nvCxnSpPr>
      <xdr:spPr>
        <a:xfrm>
          <a:off x="2762250" y="7943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E21E9191-0724-4C5C-A40E-65A67F8CC133}"/>
            </a:ext>
          </a:extLst>
        </xdr:cNvPr>
        <xdr:cNvCxnSpPr/>
      </xdr:nvCxnSpPr>
      <xdr:spPr>
        <a:xfrm>
          <a:off x="3676650" y="79438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64740137-B6D5-487B-B286-FDE41168202B}"/>
            </a:ext>
          </a:extLst>
        </xdr:cNvPr>
        <xdr:cNvCxnSpPr/>
      </xdr:nvCxnSpPr>
      <xdr:spPr>
        <a:xfrm>
          <a:off x="46799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BD27B75F-5C06-4E8A-804E-281AB73DBD98}"/>
            </a:ext>
          </a:extLst>
        </xdr:cNvPr>
        <xdr:cNvCxnSpPr/>
      </xdr:nvCxnSpPr>
      <xdr:spPr>
        <a:xfrm>
          <a:off x="57848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C42B4CEE-EDEB-428C-B1F0-1AF587DE58D8}"/>
            </a:ext>
          </a:extLst>
        </xdr:cNvPr>
        <xdr:cNvCxnSpPr/>
      </xdr:nvCxnSpPr>
      <xdr:spPr>
        <a:xfrm>
          <a:off x="6908800" y="7943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1E764989-6132-4AD9-8B70-F0AC2806F920}"/>
            </a:ext>
          </a:extLst>
        </xdr:cNvPr>
        <xdr:cNvCxnSpPr/>
      </xdr:nvCxnSpPr>
      <xdr:spPr>
        <a:xfrm>
          <a:off x="8032750" y="79438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220E9351-E7C3-4EB6-85B1-26D8BF59F7BE}"/>
            </a:ext>
          </a:extLst>
        </xdr:cNvPr>
        <xdr:cNvCxnSpPr/>
      </xdr:nvCxnSpPr>
      <xdr:spPr>
        <a:xfrm>
          <a:off x="9023350" y="79438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A6C3A3C0-E816-43F4-B76D-457CAD8445AF}"/>
            </a:ext>
          </a:extLst>
        </xdr:cNvPr>
        <xdr:cNvCxnSpPr/>
      </xdr:nvCxnSpPr>
      <xdr:spPr>
        <a:xfrm>
          <a:off x="9912350" y="79438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8013DDB3-9962-4DF9-BD86-828EA18626E5}"/>
            </a:ext>
          </a:extLst>
        </xdr:cNvPr>
        <xdr:cNvCxnSpPr/>
      </xdr:nvCxnSpPr>
      <xdr:spPr>
        <a:xfrm>
          <a:off x="10845800" y="79438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14174B15-0C8A-4172-B53A-6CD8DE7A6FE0}"/>
            </a:ext>
          </a:extLst>
        </xdr:cNvPr>
        <xdr:cNvCxnSpPr/>
      </xdr:nvCxnSpPr>
      <xdr:spPr>
        <a:xfrm>
          <a:off x="1180465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971EFA0C-9950-45FE-979E-C1C1221F5765}"/>
            </a:ext>
          </a:extLst>
        </xdr:cNvPr>
        <xdr:cNvCxnSpPr/>
      </xdr:nvCxnSpPr>
      <xdr:spPr>
        <a:xfrm>
          <a:off x="1271270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A3FAC5DB-53BE-46BD-84E2-1B540162555C}"/>
            </a:ext>
          </a:extLst>
        </xdr:cNvPr>
        <xdr:cNvCxnSpPr/>
      </xdr:nvCxnSpPr>
      <xdr:spPr>
        <a:xfrm>
          <a:off x="1365250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67E9E4D8-B86A-4FEF-850A-900CAE22F645}"/>
            </a:ext>
          </a:extLst>
        </xdr:cNvPr>
        <xdr:cNvCxnSpPr/>
      </xdr:nvCxnSpPr>
      <xdr:spPr>
        <a:xfrm rot="10800000" flipV="1">
          <a:off x="1365250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ECF38DB5-2011-40BA-B5AB-E7A332C19B57}"/>
            </a:ext>
          </a:extLst>
        </xdr:cNvPr>
        <xdr:cNvCxnSpPr/>
      </xdr:nvCxnSpPr>
      <xdr:spPr>
        <a:xfrm rot="10800000" flipV="1">
          <a:off x="127127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E8A3AABF-0A98-43A9-810E-F3701AD372FE}"/>
            </a:ext>
          </a:extLst>
        </xdr:cNvPr>
        <xdr:cNvCxnSpPr/>
      </xdr:nvCxnSpPr>
      <xdr:spPr>
        <a:xfrm rot="10800000" flipV="1">
          <a:off x="1180465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DD3A951A-F60A-4A07-BD9D-D47F2A624690}"/>
            </a:ext>
          </a:extLst>
        </xdr:cNvPr>
        <xdr:cNvCxnSpPr/>
      </xdr:nvCxnSpPr>
      <xdr:spPr>
        <a:xfrm rot="10800000" flipV="1">
          <a:off x="10845800" y="79438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5509A16E-3428-4787-A6E4-5C076D3B8FCA}"/>
            </a:ext>
          </a:extLst>
        </xdr:cNvPr>
        <xdr:cNvCxnSpPr/>
      </xdr:nvCxnSpPr>
      <xdr:spPr>
        <a:xfrm rot="10800000" flipV="1">
          <a:off x="991235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1D533486-5E73-47EB-9283-37EA86781B31}"/>
            </a:ext>
          </a:extLst>
        </xdr:cNvPr>
        <xdr:cNvCxnSpPr/>
      </xdr:nvCxnSpPr>
      <xdr:spPr>
        <a:xfrm rot="10800000" flipV="1">
          <a:off x="9023350" y="79438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51875F6E-20C5-400A-BE31-8D71CF82C18C}"/>
            </a:ext>
          </a:extLst>
        </xdr:cNvPr>
        <xdr:cNvCxnSpPr/>
      </xdr:nvCxnSpPr>
      <xdr:spPr>
        <a:xfrm rot="10800000" flipV="1">
          <a:off x="8032750" y="79438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B3690CF6-BDA6-48F5-8B9B-C8DAB55DF9E7}"/>
            </a:ext>
          </a:extLst>
        </xdr:cNvPr>
        <xdr:cNvCxnSpPr/>
      </xdr:nvCxnSpPr>
      <xdr:spPr>
        <a:xfrm rot="10800000" flipV="1">
          <a:off x="6908800" y="79438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2125881A-D9E3-4693-968B-57A163B30EA1}"/>
            </a:ext>
          </a:extLst>
        </xdr:cNvPr>
        <xdr:cNvCxnSpPr/>
      </xdr:nvCxnSpPr>
      <xdr:spPr>
        <a:xfrm rot="10800000" flipV="1">
          <a:off x="57848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F6DA01FC-976B-4A3E-9E0B-10764A382768}"/>
            </a:ext>
          </a:extLst>
        </xdr:cNvPr>
        <xdr:cNvCxnSpPr/>
      </xdr:nvCxnSpPr>
      <xdr:spPr>
        <a:xfrm rot="10800000" flipV="1">
          <a:off x="46799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74897B3D-892D-4FF2-994E-4DD74485D520}"/>
            </a:ext>
          </a:extLst>
        </xdr:cNvPr>
        <xdr:cNvCxnSpPr/>
      </xdr:nvCxnSpPr>
      <xdr:spPr>
        <a:xfrm rot="10800000" flipV="1">
          <a:off x="3676650" y="79438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0B20E43B-287C-4B44-AB03-94F04F919624}"/>
            </a:ext>
          </a:extLst>
        </xdr:cNvPr>
        <xdr:cNvCxnSpPr/>
      </xdr:nvCxnSpPr>
      <xdr:spPr>
        <a:xfrm rot="10800000" flipV="1">
          <a:off x="2762250" y="79438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24088E50-EFDA-48C8-9CBA-A4D4A519388F}"/>
            </a:ext>
          </a:extLst>
        </xdr:cNvPr>
        <xdr:cNvCxnSpPr/>
      </xdr:nvCxnSpPr>
      <xdr:spPr>
        <a:xfrm>
          <a:off x="2762250" y="10706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F4C07820-581D-4071-ABC1-84B6DB51987D}"/>
            </a:ext>
          </a:extLst>
        </xdr:cNvPr>
        <xdr:cNvCxnSpPr/>
      </xdr:nvCxnSpPr>
      <xdr:spPr>
        <a:xfrm>
          <a:off x="3676650" y="107061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8501C70E-6696-42B7-80C0-21C6A3A7B1F3}"/>
            </a:ext>
          </a:extLst>
        </xdr:cNvPr>
        <xdr:cNvCxnSpPr/>
      </xdr:nvCxnSpPr>
      <xdr:spPr>
        <a:xfrm>
          <a:off x="46799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4C1D46BE-15E8-4FB8-ABED-A49514E0AB2E}"/>
            </a:ext>
          </a:extLst>
        </xdr:cNvPr>
        <xdr:cNvCxnSpPr/>
      </xdr:nvCxnSpPr>
      <xdr:spPr>
        <a:xfrm>
          <a:off x="57848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D91383F7-2D55-4E0C-8D30-F75D47DDE8A1}"/>
            </a:ext>
          </a:extLst>
        </xdr:cNvPr>
        <xdr:cNvCxnSpPr/>
      </xdr:nvCxnSpPr>
      <xdr:spPr>
        <a:xfrm>
          <a:off x="6908800" y="10706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EEB5A6CE-B6C7-4EE1-975B-3FE7B39ECBCD}"/>
            </a:ext>
          </a:extLst>
        </xdr:cNvPr>
        <xdr:cNvCxnSpPr/>
      </xdr:nvCxnSpPr>
      <xdr:spPr>
        <a:xfrm>
          <a:off x="8032750" y="107061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F7C81365-71AD-4E79-A6B9-FC41C8BDB3D1}"/>
            </a:ext>
          </a:extLst>
        </xdr:cNvPr>
        <xdr:cNvCxnSpPr/>
      </xdr:nvCxnSpPr>
      <xdr:spPr>
        <a:xfrm>
          <a:off x="9023350" y="107061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C1289359-BB60-4E47-B0F6-BF7AAC1788AF}"/>
            </a:ext>
          </a:extLst>
        </xdr:cNvPr>
        <xdr:cNvCxnSpPr/>
      </xdr:nvCxnSpPr>
      <xdr:spPr>
        <a:xfrm>
          <a:off x="9912350" y="107061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47A714F0-A844-4582-AF90-02AC5E3EAD64}"/>
            </a:ext>
          </a:extLst>
        </xdr:cNvPr>
        <xdr:cNvCxnSpPr/>
      </xdr:nvCxnSpPr>
      <xdr:spPr>
        <a:xfrm>
          <a:off x="10845800" y="107061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245E49C8-7EF2-43B8-9A5F-242626E9EE26}"/>
            </a:ext>
          </a:extLst>
        </xdr:cNvPr>
        <xdr:cNvCxnSpPr/>
      </xdr:nvCxnSpPr>
      <xdr:spPr>
        <a:xfrm>
          <a:off x="1180465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717CE57B-8ADD-491A-AD54-60C00FA88E9F}"/>
            </a:ext>
          </a:extLst>
        </xdr:cNvPr>
        <xdr:cNvCxnSpPr/>
      </xdr:nvCxnSpPr>
      <xdr:spPr>
        <a:xfrm>
          <a:off x="1271270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04F19587-5B85-4F6E-AE02-F12A2B0EB63F}"/>
            </a:ext>
          </a:extLst>
        </xdr:cNvPr>
        <xdr:cNvCxnSpPr/>
      </xdr:nvCxnSpPr>
      <xdr:spPr>
        <a:xfrm>
          <a:off x="1365250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BE1DFBB9-FC6E-4E9E-8F8A-1FE1457B4FD6}"/>
            </a:ext>
          </a:extLst>
        </xdr:cNvPr>
        <xdr:cNvCxnSpPr/>
      </xdr:nvCxnSpPr>
      <xdr:spPr>
        <a:xfrm rot="10800000" flipV="1">
          <a:off x="136525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66578FF2-A176-40D5-BEFE-C41414E0AE15}"/>
            </a:ext>
          </a:extLst>
        </xdr:cNvPr>
        <xdr:cNvCxnSpPr/>
      </xdr:nvCxnSpPr>
      <xdr:spPr>
        <a:xfrm rot="10800000" flipV="1">
          <a:off x="1271270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A49F3EE8-C0B0-43E0-93E5-E49BC22DF35C}"/>
            </a:ext>
          </a:extLst>
        </xdr:cNvPr>
        <xdr:cNvCxnSpPr/>
      </xdr:nvCxnSpPr>
      <xdr:spPr>
        <a:xfrm rot="10800000" flipV="1">
          <a:off x="1180465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A26CD4A5-885B-420D-8A71-4FD2A5D6428A}"/>
            </a:ext>
          </a:extLst>
        </xdr:cNvPr>
        <xdr:cNvCxnSpPr/>
      </xdr:nvCxnSpPr>
      <xdr:spPr>
        <a:xfrm rot="10800000" flipV="1">
          <a:off x="108458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7F4E92ED-0EDE-4FE6-9AEA-3E94E784FA6E}"/>
            </a:ext>
          </a:extLst>
        </xdr:cNvPr>
        <xdr:cNvCxnSpPr/>
      </xdr:nvCxnSpPr>
      <xdr:spPr>
        <a:xfrm rot="10800000" flipV="1">
          <a:off x="9912350" y="107061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5E4FA087-4459-470F-80C0-7425AE6D6A2C}"/>
            </a:ext>
          </a:extLst>
        </xdr:cNvPr>
        <xdr:cNvCxnSpPr/>
      </xdr:nvCxnSpPr>
      <xdr:spPr>
        <a:xfrm rot="10800000" flipV="1">
          <a:off x="9023350" y="1070610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D0EA3395-F39E-45DD-9E38-E41ABA7C9D2A}"/>
            </a:ext>
          </a:extLst>
        </xdr:cNvPr>
        <xdr:cNvCxnSpPr/>
      </xdr:nvCxnSpPr>
      <xdr:spPr>
        <a:xfrm rot="10800000" flipV="1">
          <a:off x="8032750" y="1070610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0099F439-3D22-47BC-B0D0-60683020397B}"/>
            </a:ext>
          </a:extLst>
        </xdr:cNvPr>
        <xdr:cNvCxnSpPr/>
      </xdr:nvCxnSpPr>
      <xdr:spPr>
        <a:xfrm rot="10800000" flipV="1">
          <a:off x="690880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5BFF0BEB-1D2B-4086-B6FD-8AD35A63BA6A}"/>
            </a:ext>
          </a:extLst>
        </xdr:cNvPr>
        <xdr:cNvCxnSpPr/>
      </xdr:nvCxnSpPr>
      <xdr:spPr>
        <a:xfrm rot="10800000" flipV="1">
          <a:off x="578485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BB495B98-1FEC-48F2-9AF9-EDECC2A0C5DB}"/>
            </a:ext>
          </a:extLst>
        </xdr:cNvPr>
        <xdr:cNvCxnSpPr/>
      </xdr:nvCxnSpPr>
      <xdr:spPr>
        <a:xfrm rot="10800000" flipV="1">
          <a:off x="4679950" y="1070610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C93A3B6D-9E09-496E-AE4C-8AC33DDC1F8A}"/>
            </a:ext>
          </a:extLst>
        </xdr:cNvPr>
        <xdr:cNvCxnSpPr/>
      </xdr:nvCxnSpPr>
      <xdr:spPr>
        <a:xfrm rot="10800000" flipV="1">
          <a:off x="3676650" y="107061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D8F131C0-0402-4E5C-BBA2-3FC348FC0F52}"/>
            </a:ext>
          </a:extLst>
        </xdr:cNvPr>
        <xdr:cNvCxnSpPr/>
      </xdr:nvCxnSpPr>
      <xdr:spPr>
        <a:xfrm rot="10800000" flipV="1">
          <a:off x="2762250" y="107061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2DF75B-BCFF-466D-B773-85B5940B9D35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22F691D-A955-4F2B-974A-9508F97530EA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CF579F4-AED4-4A9E-8F1C-83C9C4F25943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CD8D5D5-1A04-4E49-963E-C48F6311452D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2DAF626-F728-4840-B32A-33E0CCE96510}"/>
            </a:ext>
          </a:extLst>
        </xdr:cNvPr>
        <xdr:cNvCxnSpPr/>
      </xdr:nvCxnSpPr>
      <xdr:spPr>
        <a:xfrm>
          <a:off x="2762250" y="2959100"/>
          <a:ext cx="9112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B8BD67A-9523-4C74-8721-215E15CDCED0}"/>
            </a:ext>
          </a:extLst>
        </xdr:cNvPr>
        <xdr:cNvCxnSpPr/>
      </xdr:nvCxnSpPr>
      <xdr:spPr>
        <a:xfrm>
          <a:off x="2762250" y="3524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C8FF84E-E1D9-429D-A19E-91E815FDE439}"/>
            </a:ext>
          </a:extLst>
        </xdr:cNvPr>
        <xdr:cNvCxnSpPr/>
      </xdr:nvCxnSpPr>
      <xdr:spPr>
        <a:xfrm>
          <a:off x="2762250" y="4076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122CB10-3D70-4D15-A664-82C4E5462B6B}"/>
            </a:ext>
          </a:extLst>
        </xdr:cNvPr>
        <xdr:cNvCxnSpPr/>
      </xdr:nvCxnSpPr>
      <xdr:spPr>
        <a:xfrm>
          <a:off x="2762250" y="84963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3775CFF-F964-4BAE-BD17-06DFF72A1367}"/>
            </a:ext>
          </a:extLst>
        </xdr:cNvPr>
        <xdr:cNvCxnSpPr/>
      </xdr:nvCxnSpPr>
      <xdr:spPr>
        <a:xfrm rot="10800000" flipV="1">
          <a:off x="2771775" y="2959100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0F0FBA2-B442-4F3D-8A43-E7FF48386F81}"/>
            </a:ext>
          </a:extLst>
        </xdr:cNvPr>
        <xdr:cNvCxnSpPr/>
      </xdr:nvCxnSpPr>
      <xdr:spPr>
        <a:xfrm rot="10800000" flipV="1">
          <a:off x="2762250" y="3533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552B5AD8-AEFF-468B-8CB1-7BD2201964DA}"/>
            </a:ext>
          </a:extLst>
        </xdr:cNvPr>
        <xdr:cNvCxnSpPr/>
      </xdr:nvCxnSpPr>
      <xdr:spPr>
        <a:xfrm rot="10800000" flipV="1">
          <a:off x="2762250" y="4086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672FB71-E815-452F-89AC-56E5360AF0B7}"/>
            </a:ext>
          </a:extLst>
        </xdr:cNvPr>
        <xdr:cNvCxnSpPr/>
      </xdr:nvCxnSpPr>
      <xdr:spPr>
        <a:xfrm rot="10800000" flipV="1">
          <a:off x="2762250" y="85058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53592003-0645-44E5-82B1-9FDB3595005D}"/>
            </a:ext>
          </a:extLst>
        </xdr:cNvPr>
        <xdr:cNvCxnSpPr/>
      </xdr:nvCxnSpPr>
      <xdr:spPr>
        <a:xfrm>
          <a:off x="3676650" y="1847850"/>
          <a:ext cx="10255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EA37DCFF-D0CD-4EA9-A6DE-A7E35F064883}"/>
            </a:ext>
          </a:extLst>
        </xdr:cNvPr>
        <xdr:cNvCxnSpPr/>
      </xdr:nvCxnSpPr>
      <xdr:spPr>
        <a:xfrm rot="10800000" flipV="1">
          <a:off x="3686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52CE36A2-17B3-4351-A24C-1E8539190A11}"/>
            </a:ext>
          </a:extLst>
        </xdr:cNvPr>
        <xdr:cNvCxnSpPr/>
      </xdr:nvCxnSpPr>
      <xdr:spPr>
        <a:xfrm>
          <a:off x="3676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2B3E7EF-E0A6-4115-8CCD-5AFCC4AB2C76}"/>
            </a:ext>
          </a:extLst>
        </xdr:cNvPr>
        <xdr:cNvCxnSpPr/>
      </xdr:nvCxnSpPr>
      <xdr:spPr>
        <a:xfrm rot="10800000" flipV="1">
          <a:off x="36766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F9F77C38-483C-4506-88E3-FB20A59F2329}"/>
            </a:ext>
          </a:extLst>
        </xdr:cNvPr>
        <xdr:cNvCxnSpPr/>
      </xdr:nvCxnSpPr>
      <xdr:spPr>
        <a:xfrm>
          <a:off x="36766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600392D-10D4-42D3-A4AC-7A2C01F11FD5}"/>
            </a:ext>
          </a:extLst>
        </xdr:cNvPr>
        <xdr:cNvCxnSpPr/>
      </xdr:nvCxnSpPr>
      <xdr:spPr>
        <a:xfrm>
          <a:off x="36766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EB86FC59-6EFD-4631-A5F4-EBFC1E5FB6FF}"/>
            </a:ext>
          </a:extLst>
        </xdr:cNvPr>
        <xdr:cNvCxnSpPr/>
      </xdr:nvCxnSpPr>
      <xdr:spPr>
        <a:xfrm>
          <a:off x="36766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AB7F1D32-62D2-45B5-9616-F979901A9372}"/>
            </a:ext>
          </a:extLst>
        </xdr:cNvPr>
        <xdr:cNvCxnSpPr/>
      </xdr:nvCxnSpPr>
      <xdr:spPr>
        <a:xfrm>
          <a:off x="36766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D8594C6-7BE7-40AC-BEEC-39DEAC489DBE}"/>
            </a:ext>
          </a:extLst>
        </xdr:cNvPr>
        <xdr:cNvCxnSpPr/>
      </xdr:nvCxnSpPr>
      <xdr:spPr>
        <a:xfrm rot="10800000" flipV="1">
          <a:off x="3686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DD70F9D-6BFA-46AC-9229-BCED8DE89278}"/>
            </a:ext>
          </a:extLst>
        </xdr:cNvPr>
        <xdr:cNvCxnSpPr/>
      </xdr:nvCxnSpPr>
      <xdr:spPr>
        <a:xfrm rot="10800000" flipV="1">
          <a:off x="36766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745606B-9384-4D5E-BBE7-06A2463270E7}"/>
            </a:ext>
          </a:extLst>
        </xdr:cNvPr>
        <xdr:cNvCxnSpPr/>
      </xdr:nvCxnSpPr>
      <xdr:spPr>
        <a:xfrm rot="10800000" flipV="1">
          <a:off x="36766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4914DEA6-655B-4955-B654-7D5E397A160B}"/>
            </a:ext>
          </a:extLst>
        </xdr:cNvPr>
        <xdr:cNvCxnSpPr/>
      </xdr:nvCxnSpPr>
      <xdr:spPr>
        <a:xfrm rot="10800000" flipV="1">
          <a:off x="36766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99AF2E81-1BFC-453C-86B9-C8EDEC3DF357}"/>
            </a:ext>
          </a:extLst>
        </xdr:cNvPr>
        <xdr:cNvCxnSpPr/>
      </xdr:nvCxnSpPr>
      <xdr:spPr>
        <a:xfrm>
          <a:off x="4784725" y="1857375"/>
          <a:ext cx="1095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7A2E3E58-541F-48C1-BA8D-D4C19AAF94CA}"/>
            </a:ext>
          </a:extLst>
        </xdr:cNvPr>
        <xdr:cNvCxnSpPr/>
      </xdr:nvCxnSpPr>
      <xdr:spPr>
        <a:xfrm rot="10800000" flipV="1">
          <a:off x="4784725" y="1847850"/>
          <a:ext cx="1095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626593DA-82F4-4536-938B-378311EFA9CE}"/>
            </a:ext>
          </a:extLst>
        </xdr:cNvPr>
        <xdr:cNvCxnSpPr/>
      </xdr:nvCxnSpPr>
      <xdr:spPr>
        <a:xfrm>
          <a:off x="4775200" y="2416175"/>
          <a:ext cx="1104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62BB5921-CC6B-478C-9F33-A710DA4D2750}"/>
            </a:ext>
          </a:extLst>
        </xdr:cNvPr>
        <xdr:cNvCxnSpPr/>
      </xdr:nvCxnSpPr>
      <xdr:spPr>
        <a:xfrm rot="10800000" flipV="1">
          <a:off x="47752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3C41265-8901-4281-B829-543507F3BE03}"/>
            </a:ext>
          </a:extLst>
        </xdr:cNvPr>
        <xdr:cNvCxnSpPr/>
      </xdr:nvCxnSpPr>
      <xdr:spPr>
        <a:xfrm>
          <a:off x="47752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519DCEC4-DDA8-426F-9DC0-40610DA556CE}"/>
            </a:ext>
          </a:extLst>
        </xdr:cNvPr>
        <xdr:cNvCxnSpPr/>
      </xdr:nvCxnSpPr>
      <xdr:spPr>
        <a:xfrm>
          <a:off x="47752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1D6BE598-BA70-4AF6-8B9B-4D34348F2D73}"/>
            </a:ext>
          </a:extLst>
        </xdr:cNvPr>
        <xdr:cNvCxnSpPr/>
      </xdr:nvCxnSpPr>
      <xdr:spPr>
        <a:xfrm>
          <a:off x="47752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6B11910-3DF4-4520-868F-1E05F9C37B34}"/>
            </a:ext>
          </a:extLst>
        </xdr:cNvPr>
        <xdr:cNvCxnSpPr/>
      </xdr:nvCxnSpPr>
      <xdr:spPr>
        <a:xfrm>
          <a:off x="47752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FC9CEF6B-77E9-43E6-BB94-286F21166C01}"/>
            </a:ext>
          </a:extLst>
        </xdr:cNvPr>
        <xdr:cNvCxnSpPr/>
      </xdr:nvCxnSpPr>
      <xdr:spPr>
        <a:xfrm rot="10800000" flipV="1">
          <a:off x="4784725" y="29591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8A923E89-D0F6-467F-B31F-B61F9F89FEDA}"/>
            </a:ext>
          </a:extLst>
        </xdr:cNvPr>
        <xdr:cNvCxnSpPr/>
      </xdr:nvCxnSpPr>
      <xdr:spPr>
        <a:xfrm rot="10800000" flipV="1">
          <a:off x="47752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7BD8BC3-4CC7-4504-B563-98D73E88C8FD}"/>
            </a:ext>
          </a:extLst>
        </xdr:cNvPr>
        <xdr:cNvCxnSpPr/>
      </xdr:nvCxnSpPr>
      <xdr:spPr>
        <a:xfrm rot="10800000" flipV="1">
          <a:off x="47752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FF579A72-ABC5-418E-A320-0AEBB2BF7DD2}"/>
            </a:ext>
          </a:extLst>
        </xdr:cNvPr>
        <xdr:cNvCxnSpPr/>
      </xdr:nvCxnSpPr>
      <xdr:spPr>
        <a:xfrm rot="10800000" flipV="1">
          <a:off x="47752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1F0424B8-F063-4625-9EFE-076799B1B9BF}"/>
            </a:ext>
          </a:extLst>
        </xdr:cNvPr>
        <xdr:cNvCxnSpPr/>
      </xdr:nvCxnSpPr>
      <xdr:spPr>
        <a:xfrm>
          <a:off x="5889625" y="1857375"/>
          <a:ext cx="1114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79297484-4257-4B18-BA2B-09E4A478E69F}"/>
            </a:ext>
          </a:extLst>
        </xdr:cNvPr>
        <xdr:cNvCxnSpPr/>
      </xdr:nvCxnSpPr>
      <xdr:spPr>
        <a:xfrm rot="10800000" flipV="1">
          <a:off x="58896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C7313873-D89E-4D9C-86AA-E0EF3F8A2726}"/>
            </a:ext>
          </a:extLst>
        </xdr:cNvPr>
        <xdr:cNvCxnSpPr/>
      </xdr:nvCxnSpPr>
      <xdr:spPr>
        <a:xfrm>
          <a:off x="58801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AD4BB398-8567-4705-AB20-C37FD0CD6D32}"/>
            </a:ext>
          </a:extLst>
        </xdr:cNvPr>
        <xdr:cNvCxnSpPr/>
      </xdr:nvCxnSpPr>
      <xdr:spPr>
        <a:xfrm rot="10800000" flipV="1">
          <a:off x="58801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3B0DFF6-4CC2-409E-8079-A1494A1D1F24}"/>
            </a:ext>
          </a:extLst>
        </xdr:cNvPr>
        <xdr:cNvCxnSpPr/>
      </xdr:nvCxnSpPr>
      <xdr:spPr>
        <a:xfrm>
          <a:off x="58801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FC37B94-FE36-4D5B-814B-2AE437855938}"/>
            </a:ext>
          </a:extLst>
        </xdr:cNvPr>
        <xdr:cNvCxnSpPr/>
      </xdr:nvCxnSpPr>
      <xdr:spPr>
        <a:xfrm>
          <a:off x="58801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B26CC3AF-0DF7-4CAD-839D-7C1BB75253C6}"/>
            </a:ext>
          </a:extLst>
        </xdr:cNvPr>
        <xdr:cNvCxnSpPr/>
      </xdr:nvCxnSpPr>
      <xdr:spPr>
        <a:xfrm>
          <a:off x="58801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C86C02F5-AAD0-410B-9B7D-02075D026EC0}"/>
            </a:ext>
          </a:extLst>
        </xdr:cNvPr>
        <xdr:cNvCxnSpPr/>
      </xdr:nvCxnSpPr>
      <xdr:spPr>
        <a:xfrm>
          <a:off x="58801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E110249D-4D09-46FB-A719-831019E6AFBB}"/>
            </a:ext>
          </a:extLst>
        </xdr:cNvPr>
        <xdr:cNvCxnSpPr/>
      </xdr:nvCxnSpPr>
      <xdr:spPr>
        <a:xfrm rot="10800000" flipV="1">
          <a:off x="588962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9C05CE82-B83D-43C4-BEBC-13421738A049}"/>
            </a:ext>
          </a:extLst>
        </xdr:cNvPr>
        <xdr:cNvCxnSpPr/>
      </xdr:nvCxnSpPr>
      <xdr:spPr>
        <a:xfrm rot="10800000" flipV="1">
          <a:off x="58801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BCF32574-492B-4174-9E60-7C7880E8323A}"/>
            </a:ext>
          </a:extLst>
        </xdr:cNvPr>
        <xdr:cNvCxnSpPr/>
      </xdr:nvCxnSpPr>
      <xdr:spPr>
        <a:xfrm rot="10800000" flipV="1">
          <a:off x="58801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419F807A-60CC-415F-9411-CB29D960F922}"/>
            </a:ext>
          </a:extLst>
        </xdr:cNvPr>
        <xdr:cNvCxnSpPr/>
      </xdr:nvCxnSpPr>
      <xdr:spPr>
        <a:xfrm rot="10800000" flipV="1">
          <a:off x="58801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3299878-FAEE-45AB-8017-8E7A68FD357D}"/>
            </a:ext>
          </a:extLst>
        </xdr:cNvPr>
        <xdr:cNvCxnSpPr/>
      </xdr:nvCxnSpPr>
      <xdr:spPr>
        <a:xfrm>
          <a:off x="701357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D42D299D-AB32-4354-9EF7-BF51F8B3CA43}"/>
            </a:ext>
          </a:extLst>
        </xdr:cNvPr>
        <xdr:cNvCxnSpPr/>
      </xdr:nvCxnSpPr>
      <xdr:spPr>
        <a:xfrm rot="10800000" flipV="1">
          <a:off x="701357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F0B49BE1-9FC2-4354-B50F-8A90E450C472}"/>
            </a:ext>
          </a:extLst>
        </xdr:cNvPr>
        <xdr:cNvCxnSpPr/>
      </xdr:nvCxnSpPr>
      <xdr:spPr>
        <a:xfrm>
          <a:off x="700405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4BFB6715-8BCF-40B7-987B-9D4900D347B0}"/>
            </a:ext>
          </a:extLst>
        </xdr:cNvPr>
        <xdr:cNvCxnSpPr/>
      </xdr:nvCxnSpPr>
      <xdr:spPr>
        <a:xfrm rot="10800000" flipV="1">
          <a:off x="700405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BA9048BA-9AE2-42AC-B6CB-DC5A8536D261}"/>
            </a:ext>
          </a:extLst>
        </xdr:cNvPr>
        <xdr:cNvCxnSpPr/>
      </xdr:nvCxnSpPr>
      <xdr:spPr>
        <a:xfrm>
          <a:off x="7004050" y="2959100"/>
          <a:ext cx="1114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539FEA81-1775-4E5A-9D7C-99CAEE1DE698}"/>
            </a:ext>
          </a:extLst>
        </xdr:cNvPr>
        <xdr:cNvCxnSpPr/>
      </xdr:nvCxnSpPr>
      <xdr:spPr>
        <a:xfrm>
          <a:off x="7004050" y="3524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FE99B283-34AE-4152-8744-F9E4C0036FF6}"/>
            </a:ext>
          </a:extLst>
        </xdr:cNvPr>
        <xdr:cNvCxnSpPr/>
      </xdr:nvCxnSpPr>
      <xdr:spPr>
        <a:xfrm>
          <a:off x="7004050" y="4076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63445195-C0E7-4BB8-98CE-ABEF10781F0B}"/>
            </a:ext>
          </a:extLst>
        </xdr:cNvPr>
        <xdr:cNvCxnSpPr/>
      </xdr:nvCxnSpPr>
      <xdr:spPr>
        <a:xfrm>
          <a:off x="7004050" y="84963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9E04939D-4DB5-4957-8D7E-49F9405B4541}"/>
            </a:ext>
          </a:extLst>
        </xdr:cNvPr>
        <xdr:cNvCxnSpPr/>
      </xdr:nvCxnSpPr>
      <xdr:spPr>
        <a:xfrm rot="10800000" flipV="1">
          <a:off x="701357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42D82F55-5B08-4635-B435-CE1FEE385DE1}"/>
            </a:ext>
          </a:extLst>
        </xdr:cNvPr>
        <xdr:cNvCxnSpPr/>
      </xdr:nvCxnSpPr>
      <xdr:spPr>
        <a:xfrm rot="10800000" flipV="1">
          <a:off x="7004050" y="3533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7C7A37FA-85FC-45AF-97FC-C1632879FADD}"/>
            </a:ext>
          </a:extLst>
        </xdr:cNvPr>
        <xdr:cNvCxnSpPr/>
      </xdr:nvCxnSpPr>
      <xdr:spPr>
        <a:xfrm rot="10800000" flipV="1">
          <a:off x="7004050" y="4086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FFD59EF6-BDC9-4028-AE89-EEB46C91EB9C}"/>
            </a:ext>
          </a:extLst>
        </xdr:cNvPr>
        <xdr:cNvCxnSpPr/>
      </xdr:nvCxnSpPr>
      <xdr:spPr>
        <a:xfrm rot="10800000" flipV="1">
          <a:off x="7004050" y="85058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C6320820-4F40-4834-A889-94120C5EF4FA}"/>
            </a:ext>
          </a:extLst>
        </xdr:cNvPr>
        <xdr:cNvCxnSpPr/>
      </xdr:nvCxnSpPr>
      <xdr:spPr>
        <a:xfrm>
          <a:off x="8137525" y="1857375"/>
          <a:ext cx="12636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7F88FF5A-0C72-408D-8D47-8511EC39468C}"/>
            </a:ext>
          </a:extLst>
        </xdr:cNvPr>
        <xdr:cNvCxnSpPr/>
      </xdr:nvCxnSpPr>
      <xdr:spPr>
        <a:xfrm rot="10800000" flipV="1">
          <a:off x="8137525" y="1847850"/>
          <a:ext cx="12541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EB15D767-6E81-43CE-BDB8-379CC86977BE}"/>
            </a:ext>
          </a:extLst>
        </xdr:cNvPr>
        <xdr:cNvCxnSpPr/>
      </xdr:nvCxnSpPr>
      <xdr:spPr>
        <a:xfrm>
          <a:off x="8128000" y="2416175"/>
          <a:ext cx="12636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577E3D18-4330-487A-BEF8-8333AD76B46B}"/>
            </a:ext>
          </a:extLst>
        </xdr:cNvPr>
        <xdr:cNvCxnSpPr/>
      </xdr:nvCxnSpPr>
      <xdr:spPr>
        <a:xfrm rot="10800000" flipV="1">
          <a:off x="8128000" y="24161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A94CC47D-B754-4313-831F-73A4876600DA}"/>
            </a:ext>
          </a:extLst>
        </xdr:cNvPr>
        <xdr:cNvCxnSpPr/>
      </xdr:nvCxnSpPr>
      <xdr:spPr>
        <a:xfrm>
          <a:off x="8128000" y="2959100"/>
          <a:ext cx="1171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70453E92-0C91-444D-8C51-5DD6807E9B39}"/>
            </a:ext>
          </a:extLst>
        </xdr:cNvPr>
        <xdr:cNvCxnSpPr/>
      </xdr:nvCxnSpPr>
      <xdr:spPr>
        <a:xfrm>
          <a:off x="8128000" y="3524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3BB3FEE6-9096-4B9C-AE01-CAF330FD8834}"/>
            </a:ext>
          </a:extLst>
        </xdr:cNvPr>
        <xdr:cNvCxnSpPr/>
      </xdr:nvCxnSpPr>
      <xdr:spPr>
        <a:xfrm>
          <a:off x="8128000" y="4076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41A2329C-3A80-4CA5-BADB-DABB2EB929FE}"/>
            </a:ext>
          </a:extLst>
        </xdr:cNvPr>
        <xdr:cNvCxnSpPr/>
      </xdr:nvCxnSpPr>
      <xdr:spPr>
        <a:xfrm>
          <a:off x="8128000" y="84963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E96209A6-2E5B-4427-B975-8FAF8CC8E8E0}"/>
            </a:ext>
          </a:extLst>
        </xdr:cNvPr>
        <xdr:cNvCxnSpPr/>
      </xdr:nvCxnSpPr>
      <xdr:spPr>
        <a:xfrm rot="10800000" flipV="1">
          <a:off x="8137525" y="2959100"/>
          <a:ext cx="1254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20DD8997-35C6-4C56-AF0E-BA4D5ECBF5F0}"/>
            </a:ext>
          </a:extLst>
        </xdr:cNvPr>
        <xdr:cNvCxnSpPr/>
      </xdr:nvCxnSpPr>
      <xdr:spPr>
        <a:xfrm rot="10800000" flipV="1">
          <a:off x="8128000" y="35337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40690F32-1764-4CB1-A518-77EF15A0CFDF}"/>
            </a:ext>
          </a:extLst>
        </xdr:cNvPr>
        <xdr:cNvCxnSpPr/>
      </xdr:nvCxnSpPr>
      <xdr:spPr>
        <a:xfrm rot="10800000" flipV="1">
          <a:off x="8128000" y="40862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3089A19D-090C-429E-8E00-76287A561E5D}"/>
            </a:ext>
          </a:extLst>
        </xdr:cNvPr>
        <xdr:cNvCxnSpPr/>
      </xdr:nvCxnSpPr>
      <xdr:spPr>
        <a:xfrm rot="10800000" flipV="1">
          <a:off x="8128000" y="85058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A0C5E50D-B073-45B9-AFEB-D16D4B804A73}"/>
            </a:ext>
          </a:extLst>
        </xdr:cNvPr>
        <xdr:cNvCxnSpPr/>
      </xdr:nvCxnSpPr>
      <xdr:spPr>
        <a:xfrm>
          <a:off x="9401175" y="1857375"/>
          <a:ext cx="10445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E5B032B-1C44-4E0B-A44D-052D9A8C9A63}"/>
            </a:ext>
          </a:extLst>
        </xdr:cNvPr>
        <xdr:cNvCxnSpPr/>
      </xdr:nvCxnSpPr>
      <xdr:spPr>
        <a:xfrm rot="10800000" flipV="1">
          <a:off x="9401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2474C2FA-E162-463E-8BE4-996959942D1E}"/>
            </a:ext>
          </a:extLst>
        </xdr:cNvPr>
        <xdr:cNvCxnSpPr/>
      </xdr:nvCxnSpPr>
      <xdr:spPr>
        <a:xfrm>
          <a:off x="9391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31BA9D41-9B8E-421A-A340-566B283F166F}"/>
            </a:ext>
          </a:extLst>
        </xdr:cNvPr>
        <xdr:cNvCxnSpPr/>
      </xdr:nvCxnSpPr>
      <xdr:spPr>
        <a:xfrm rot="10800000" flipV="1">
          <a:off x="9391650" y="24161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48D9F196-F77D-42DD-9FEF-B116406CB06E}"/>
            </a:ext>
          </a:extLst>
        </xdr:cNvPr>
        <xdr:cNvCxnSpPr/>
      </xdr:nvCxnSpPr>
      <xdr:spPr>
        <a:xfrm>
          <a:off x="9391650" y="2959100"/>
          <a:ext cx="1044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5FC31C1-FE40-4EE7-B050-6B2EF1F5182A}"/>
            </a:ext>
          </a:extLst>
        </xdr:cNvPr>
        <xdr:cNvCxnSpPr/>
      </xdr:nvCxnSpPr>
      <xdr:spPr>
        <a:xfrm>
          <a:off x="9391650" y="3524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734312C2-913B-40DF-82E0-30F8A28BB28C}"/>
            </a:ext>
          </a:extLst>
        </xdr:cNvPr>
        <xdr:cNvCxnSpPr/>
      </xdr:nvCxnSpPr>
      <xdr:spPr>
        <a:xfrm>
          <a:off x="9391650" y="4076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1AD19DE3-F10C-4318-A63E-153951A31927}"/>
            </a:ext>
          </a:extLst>
        </xdr:cNvPr>
        <xdr:cNvCxnSpPr/>
      </xdr:nvCxnSpPr>
      <xdr:spPr>
        <a:xfrm>
          <a:off x="9391650" y="84963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561A2942-660E-4B88-8FC5-11507035D441}"/>
            </a:ext>
          </a:extLst>
        </xdr:cNvPr>
        <xdr:cNvCxnSpPr/>
      </xdr:nvCxnSpPr>
      <xdr:spPr>
        <a:xfrm rot="10800000" flipV="1">
          <a:off x="9401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EED2C9A3-80A5-4D70-9B48-515E93886F77}"/>
            </a:ext>
          </a:extLst>
        </xdr:cNvPr>
        <xdr:cNvCxnSpPr/>
      </xdr:nvCxnSpPr>
      <xdr:spPr>
        <a:xfrm rot="10800000" flipV="1">
          <a:off x="9391650" y="35337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B1219B28-4F06-42DC-9FC8-D87949E350B3}"/>
            </a:ext>
          </a:extLst>
        </xdr:cNvPr>
        <xdr:cNvCxnSpPr/>
      </xdr:nvCxnSpPr>
      <xdr:spPr>
        <a:xfrm rot="10800000" flipV="1">
          <a:off x="9391650" y="40862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F2411C8A-07B5-4225-A3F8-368C4D9C9582}"/>
            </a:ext>
          </a:extLst>
        </xdr:cNvPr>
        <xdr:cNvCxnSpPr/>
      </xdr:nvCxnSpPr>
      <xdr:spPr>
        <a:xfrm rot="10800000" flipV="1">
          <a:off x="9391650" y="85058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F9B7691-C2F9-4EC0-9FC8-F905AC8E7A09}"/>
            </a:ext>
          </a:extLst>
        </xdr:cNvPr>
        <xdr:cNvCxnSpPr/>
      </xdr:nvCxnSpPr>
      <xdr:spPr>
        <a:xfrm>
          <a:off x="10499725" y="1857375"/>
          <a:ext cx="11461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AA31FFFF-A428-4B33-ADB1-CF8D1A8E0817}"/>
            </a:ext>
          </a:extLst>
        </xdr:cNvPr>
        <xdr:cNvCxnSpPr/>
      </xdr:nvCxnSpPr>
      <xdr:spPr>
        <a:xfrm rot="10800000" flipV="1">
          <a:off x="10499725" y="1847850"/>
          <a:ext cx="1158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9B2DAB13-ECE2-4973-8355-0293C9CB3A1B}"/>
            </a:ext>
          </a:extLst>
        </xdr:cNvPr>
        <xdr:cNvCxnSpPr/>
      </xdr:nvCxnSpPr>
      <xdr:spPr>
        <a:xfrm>
          <a:off x="10426700" y="24066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31BF0ED0-1F34-4E3A-BE00-6B999D2BA550}"/>
            </a:ext>
          </a:extLst>
        </xdr:cNvPr>
        <xdr:cNvCxnSpPr/>
      </xdr:nvCxnSpPr>
      <xdr:spPr>
        <a:xfrm rot="10800000" flipV="1">
          <a:off x="10490200" y="24161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604FEE85-8C43-425B-A254-340F3B32D41A}"/>
            </a:ext>
          </a:extLst>
        </xdr:cNvPr>
        <xdr:cNvCxnSpPr/>
      </xdr:nvCxnSpPr>
      <xdr:spPr>
        <a:xfrm>
          <a:off x="10490200" y="2959100"/>
          <a:ext cx="11461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8C5A74D-B5A1-41D3-820F-A0FBA4CDDF5C}"/>
            </a:ext>
          </a:extLst>
        </xdr:cNvPr>
        <xdr:cNvCxnSpPr/>
      </xdr:nvCxnSpPr>
      <xdr:spPr>
        <a:xfrm>
          <a:off x="10490200" y="352425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2ADDD626-B993-4994-AC44-EA13754CAE19}"/>
            </a:ext>
          </a:extLst>
        </xdr:cNvPr>
        <xdr:cNvCxnSpPr/>
      </xdr:nvCxnSpPr>
      <xdr:spPr>
        <a:xfrm>
          <a:off x="10490200" y="40767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E69F68E6-4A4B-4D78-BFAB-68D6AE17221E}"/>
            </a:ext>
          </a:extLst>
        </xdr:cNvPr>
        <xdr:cNvCxnSpPr/>
      </xdr:nvCxnSpPr>
      <xdr:spPr>
        <a:xfrm>
          <a:off x="10490200" y="84963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3863C22F-0952-44FC-B26C-619F8BFDDD1C}"/>
            </a:ext>
          </a:extLst>
        </xdr:cNvPr>
        <xdr:cNvCxnSpPr/>
      </xdr:nvCxnSpPr>
      <xdr:spPr>
        <a:xfrm rot="10800000" flipV="1">
          <a:off x="10499725" y="2959100"/>
          <a:ext cx="1158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861F072B-9CEA-4A78-BCF5-E3171BD6B57C}"/>
            </a:ext>
          </a:extLst>
        </xdr:cNvPr>
        <xdr:cNvCxnSpPr/>
      </xdr:nvCxnSpPr>
      <xdr:spPr>
        <a:xfrm rot="10800000" flipV="1">
          <a:off x="10490200" y="35337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242812B0-BE00-4BB6-A728-73DE4ECEF56C}"/>
            </a:ext>
          </a:extLst>
        </xdr:cNvPr>
        <xdr:cNvCxnSpPr/>
      </xdr:nvCxnSpPr>
      <xdr:spPr>
        <a:xfrm rot="10800000" flipV="1">
          <a:off x="10490200" y="40862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36A62E52-C2E5-4DC9-9B4A-75F85082700D}"/>
            </a:ext>
          </a:extLst>
        </xdr:cNvPr>
        <xdr:cNvCxnSpPr/>
      </xdr:nvCxnSpPr>
      <xdr:spPr>
        <a:xfrm rot="10800000" flipV="1">
          <a:off x="10490200" y="85058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CFCBDB6A-87F8-42A8-A07D-BFC22477F25C}"/>
            </a:ext>
          </a:extLst>
        </xdr:cNvPr>
        <xdr:cNvCxnSpPr/>
      </xdr:nvCxnSpPr>
      <xdr:spPr>
        <a:xfrm>
          <a:off x="11668125" y="1857375"/>
          <a:ext cx="949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75E0D185-7911-4D16-9494-5290318C5827}"/>
            </a:ext>
          </a:extLst>
        </xdr:cNvPr>
        <xdr:cNvCxnSpPr/>
      </xdr:nvCxnSpPr>
      <xdr:spPr>
        <a:xfrm rot="10800000" flipV="1">
          <a:off x="11668125" y="1847850"/>
          <a:ext cx="949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FBBB4290-4FB9-4825-9161-179C95CFF95E}"/>
            </a:ext>
          </a:extLst>
        </xdr:cNvPr>
        <xdr:cNvCxnSpPr/>
      </xdr:nvCxnSpPr>
      <xdr:spPr>
        <a:xfrm>
          <a:off x="11658600" y="2416175"/>
          <a:ext cx="958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C38E30CF-87A1-47FD-A946-E6ADCFEEB071}"/>
            </a:ext>
          </a:extLst>
        </xdr:cNvPr>
        <xdr:cNvCxnSpPr/>
      </xdr:nvCxnSpPr>
      <xdr:spPr>
        <a:xfrm rot="10800000" flipV="1">
          <a:off x="11658600" y="24161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1C3063B7-6BCF-4F1A-AB91-4389F41A3EC5}"/>
            </a:ext>
          </a:extLst>
        </xdr:cNvPr>
        <xdr:cNvCxnSpPr/>
      </xdr:nvCxnSpPr>
      <xdr:spPr>
        <a:xfrm>
          <a:off x="11658600" y="2959100"/>
          <a:ext cx="955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C4B1BF68-8478-43FA-85CB-7F667D4710DB}"/>
            </a:ext>
          </a:extLst>
        </xdr:cNvPr>
        <xdr:cNvCxnSpPr/>
      </xdr:nvCxnSpPr>
      <xdr:spPr>
        <a:xfrm>
          <a:off x="11658600" y="3524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D9FCE5D3-BB30-41EB-A5BF-C7E564EA3276}"/>
            </a:ext>
          </a:extLst>
        </xdr:cNvPr>
        <xdr:cNvCxnSpPr/>
      </xdr:nvCxnSpPr>
      <xdr:spPr>
        <a:xfrm>
          <a:off x="11658600" y="4076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B0C3C304-FB1F-40AB-A31C-F7CEB24AA0A4}"/>
            </a:ext>
          </a:extLst>
        </xdr:cNvPr>
        <xdr:cNvCxnSpPr/>
      </xdr:nvCxnSpPr>
      <xdr:spPr>
        <a:xfrm>
          <a:off x="11658600" y="84963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7EAD0974-570A-4B99-9E83-BB9E88BA7D3D}"/>
            </a:ext>
          </a:extLst>
        </xdr:cNvPr>
        <xdr:cNvCxnSpPr/>
      </xdr:nvCxnSpPr>
      <xdr:spPr>
        <a:xfrm rot="10800000" flipV="1">
          <a:off x="11668125" y="2959100"/>
          <a:ext cx="949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2891E920-9F60-4389-B2D1-D35115535F03}"/>
            </a:ext>
          </a:extLst>
        </xdr:cNvPr>
        <xdr:cNvCxnSpPr/>
      </xdr:nvCxnSpPr>
      <xdr:spPr>
        <a:xfrm rot="10800000" flipV="1">
          <a:off x="11658600" y="35337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D80F45B2-A4D9-4F2B-B451-58F1DE2CCD2E}"/>
            </a:ext>
          </a:extLst>
        </xdr:cNvPr>
        <xdr:cNvCxnSpPr/>
      </xdr:nvCxnSpPr>
      <xdr:spPr>
        <a:xfrm rot="10800000" flipV="1">
          <a:off x="11658600" y="40862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05125E-3C49-406D-B259-98FC10531B13}"/>
            </a:ext>
          </a:extLst>
        </xdr:cNvPr>
        <xdr:cNvCxnSpPr/>
      </xdr:nvCxnSpPr>
      <xdr:spPr>
        <a:xfrm rot="10800000" flipV="1">
          <a:off x="11658600" y="85058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59A65615-B928-4F00-A1D8-EC9718FE492F}"/>
            </a:ext>
          </a:extLst>
        </xdr:cNvPr>
        <xdr:cNvCxnSpPr/>
      </xdr:nvCxnSpPr>
      <xdr:spPr>
        <a:xfrm>
          <a:off x="1262697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323305FC-6248-4E3F-8978-3D7156559C25}"/>
            </a:ext>
          </a:extLst>
        </xdr:cNvPr>
        <xdr:cNvCxnSpPr/>
      </xdr:nvCxnSpPr>
      <xdr:spPr>
        <a:xfrm rot="10800000" flipV="1">
          <a:off x="1262697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78FFA243-D4F7-4ACA-8700-94EEC6FEF106}"/>
            </a:ext>
          </a:extLst>
        </xdr:cNvPr>
        <xdr:cNvCxnSpPr/>
      </xdr:nvCxnSpPr>
      <xdr:spPr>
        <a:xfrm>
          <a:off x="1261745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C5824921-ABB9-4CC2-B999-CCF42D96F25E}"/>
            </a:ext>
          </a:extLst>
        </xdr:cNvPr>
        <xdr:cNvCxnSpPr/>
      </xdr:nvCxnSpPr>
      <xdr:spPr>
        <a:xfrm rot="10800000" flipV="1">
          <a:off x="1261745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C9AA2EE-C7CC-45F5-BB16-B4B1E06E0748}"/>
            </a:ext>
          </a:extLst>
        </xdr:cNvPr>
        <xdr:cNvCxnSpPr/>
      </xdr:nvCxnSpPr>
      <xdr:spPr>
        <a:xfrm>
          <a:off x="1261745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D6DA3F88-4CB4-4223-9103-1E723CE285CA}"/>
            </a:ext>
          </a:extLst>
        </xdr:cNvPr>
        <xdr:cNvCxnSpPr/>
      </xdr:nvCxnSpPr>
      <xdr:spPr>
        <a:xfrm>
          <a:off x="1261745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C7A5D29-1C93-4BF5-B4A6-A3353399C19A}"/>
            </a:ext>
          </a:extLst>
        </xdr:cNvPr>
        <xdr:cNvCxnSpPr/>
      </xdr:nvCxnSpPr>
      <xdr:spPr>
        <a:xfrm>
          <a:off x="1261745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C7A33BE0-E2C7-4F8B-A9A3-9912DE155043}"/>
            </a:ext>
          </a:extLst>
        </xdr:cNvPr>
        <xdr:cNvCxnSpPr/>
      </xdr:nvCxnSpPr>
      <xdr:spPr>
        <a:xfrm>
          <a:off x="1261745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B9C81C2D-225D-4347-8B19-F5B4B429EA07}"/>
            </a:ext>
          </a:extLst>
        </xdr:cNvPr>
        <xdr:cNvCxnSpPr/>
      </xdr:nvCxnSpPr>
      <xdr:spPr>
        <a:xfrm rot="10800000" flipV="1">
          <a:off x="1262697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2EB1B210-2B00-4989-92B1-330AD17C5EAE}"/>
            </a:ext>
          </a:extLst>
        </xdr:cNvPr>
        <xdr:cNvCxnSpPr/>
      </xdr:nvCxnSpPr>
      <xdr:spPr>
        <a:xfrm rot="10800000" flipV="1">
          <a:off x="1261745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D41C5CCC-EEC4-4E9A-8202-DDD602C2241F}"/>
            </a:ext>
          </a:extLst>
        </xdr:cNvPr>
        <xdr:cNvCxnSpPr/>
      </xdr:nvCxnSpPr>
      <xdr:spPr>
        <a:xfrm rot="10800000" flipV="1">
          <a:off x="1261745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A93067F9-C268-40B7-B04E-E64A45E6B0A3}"/>
            </a:ext>
          </a:extLst>
        </xdr:cNvPr>
        <xdr:cNvCxnSpPr/>
      </xdr:nvCxnSpPr>
      <xdr:spPr>
        <a:xfrm rot="10800000" flipV="1">
          <a:off x="1261745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31E0B3CE-DB37-4865-A988-38017B473012}"/>
            </a:ext>
          </a:extLst>
        </xdr:cNvPr>
        <xdr:cNvCxnSpPr/>
      </xdr:nvCxnSpPr>
      <xdr:spPr>
        <a:xfrm>
          <a:off x="1353502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88510B7F-B0CC-4571-A8C4-6D066A60A23F}"/>
            </a:ext>
          </a:extLst>
        </xdr:cNvPr>
        <xdr:cNvCxnSpPr/>
      </xdr:nvCxnSpPr>
      <xdr:spPr>
        <a:xfrm rot="10800000" flipV="1">
          <a:off x="1353502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BCBF6C2B-0CF6-4AFB-83AF-7955A48F24E6}"/>
            </a:ext>
          </a:extLst>
        </xdr:cNvPr>
        <xdr:cNvCxnSpPr/>
      </xdr:nvCxnSpPr>
      <xdr:spPr>
        <a:xfrm>
          <a:off x="1352550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FB649C16-F8F5-42B4-8E42-305F86A82CE9}"/>
            </a:ext>
          </a:extLst>
        </xdr:cNvPr>
        <xdr:cNvCxnSpPr/>
      </xdr:nvCxnSpPr>
      <xdr:spPr>
        <a:xfrm rot="10800000" flipV="1">
          <a:off x="1352550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E9CEEB83-B3CA-465F-93A0-8121C336CE46}"/>
            </a:ext>
          </a:extLst>
        </xdr:cNvPr>
        <xdr:cNvCxnSpPr/>
      </xdr:nvCxnSpPr>
      <xdr:spPr>
        <a:xfrm>
          <a:off x="1352550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099C9FEB-FFE1-428A-9ED7-461F00BC8B87}"/>
            </a:ext>
          </a:extLst>
        </xdr:cNvPr>
        <xdr:cNvCxnSpPr/>
      </xdr:nvCxnSpPr>
      <xdr:spPr>
        <a:xfrm>
          <a:off x="1352550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CD885A92-6D86-4605-9D58-44C3045C754D}"/>
            </a:ext>
          </a:extLst>
        </xdr:cNvPr>
        <xdr:cNvCxnSpPr/>
      </xdr:nvCxnSpPr>
      <xdr:spPr>
        <a:xfrm>
          <a:off x="1352550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7469D1DF-6F56-4621-9BFC-61ECEB944247}"/>
            </a:ext>
          </a:extLst>
        </xdr:cNvPr>
        <xdr:cNvCxnSpPr/>
      </xdr:nvCxnSpPr>
      <xdr:spPr>
        <a:xfrm>
          <a:off x="1352550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08B9194E-51DD-41F6-84F2-6643118DAA06}"/>
            </a:ext>
          </a:extLst>
        </xdr:cNvPr>
        <xdr:cNvCxnSpPr/>
      </xdr:nvCxnSpPr>
      <xdr:spPr>
        <a:xfrm rot="10800000" flipV="1">
          <a:off x="1353502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1422A025-2125-49E0-952F-9AB7607D93FA}"/>
            </a:ext>
          </a:extLst>
        </xdr:cNvPr>
        <xdr:cNvCxnSpPr/>
      </xdr:nvCxnSpPr>
      <xdr:spPr>
        <a:xfrm rot="10800000" flipV="1">
          <a:off x="1352550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74B89DB6-10B4-4471-9CD4-7EFBDFA357BA}"/>
            </a:ext>
          </a:extLst>
        </xdr:cNvPr>
        <xdr:cNvCxnSpPr/>
      </xdr:nvCxnSpPr>
      <xdr:spPr>
        <a:xfrm rot="10800000" flipV="1">
          <a:off x="1352550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A9769550-9A17-4707-BBE1-B34CC3E3F4C3}"/>
            </a:ext>
          </a:extLst>
        </xdr:cNvPr>
        <xdr:cNvCxnSpPr/>
      </xdr:nvCxnSpPr>
      <xdr:spPr>
        <a:xfrm rot="10800000" flipV="1">
          <a:off x="1352550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8A729D79-0605-4C8F-8993-D462F44C4AF5}"/>
            </a:ext>
          </a:extLst>
        </xdr:cNvPr>
        <xdr:cNvCxnSpPr/>
      </xdr:nvCxnSpPr>
      <xdr:spPr>
        <a:xfrm>
          <a:off x="1447482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509388BC-83BC-4D73-A181-33013DCF8969}"/>
            </a:ext>
          </a:extLst>
        </xdr:cNvPr>
        <xdr:cNvCxnSpPr/>
      </xdr:nvCxnSpPr>
      <xdr:spPr>
        <a:xfrm rot="10800000" flipV="1">
          <a:off x="1447482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4E606B0A-B7B6-470D-8513-2BAFB71268FF}"/>
            </a:ext>
          </a:extLst>
        </xdr:cNvPr>
        <xdr:cNvCxnSpPr/>
      </xdr:nvCxnSpPr>
      <xdr:spPr>
        <a:xfrm>
          <a:off x="1446530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76831D9-9F81-4C53-8EA6-3989227AB462}"/>
            </a:ext>
          </a:extLst>
        </xdr:cNvPr>
        <xdr:cNvCxnSpPr/>
      </xdr:nvCxnSpPr>
      <xdr:spPr>
        <a:xfrm rot="10800000" flipV="1">
          <a:off x="1446530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AAEDF1CD-4471-4CEB-A8A6-AA793B348F27}"/>
            </a:ext>
          </a:extLst>
        </xdr:cNvPr>
        <xdr:cNvCxnSpPr/>
      </xdr:nvCxnSpPr>
      <xdr:spPr>
        <a:xfrm>
          <a:off x="1446530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527B8199-6634-48AD-AD6D-CEDE140605BB}"/>
            </a:ext>
          </a:extLst>
        </xdr:cNvPr>
        <xdr:cNvCxnSpPr/>
      </xdr:nvCxnSpPr>
      <xdr:spPr>
        <a:xfrm>
          <a:off x="1446530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EF5D1A72-7E53-4510-AD91-CCF1516EFD58}"/>
            </a:ext>
          </a:extLst>
        </xdr:cNvPr>
        <xdr:cNvCxnSpPr/>
      </xdr:nvCxnSpPr>
      <xdr:spPr>
        <a:xfrm>
          <a:off x="1446530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32EC2AE-674D-4416-9326-E4B7875D0EA1}"/>
            </a:ext>
          </a:extLst>
        </xdr:cNvPr>
        <xdr:cNvCxnSpPr/>
      </xdr:nvCxnSpPr>
      <xdr:spPr>
        <a:xfrm>
          <a:off x="1446530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68A3482-C974-40DF-B2A3-DA969E94320A}"/>
            </a:ext>
          </a:extLst>
        </xdr:cNvPr>
        <xdr:cNvCxnSpPr/>
      </xdr:nvCxnSpPr>
      <xdr:spPr>
        <a:xfrm rot="10800000" flipV="1">
          <a:off x="1447482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EAA2CBBB-9B64-4DE2-A195-AC9C35061C5B}"/>
            </a:ext>
          </a:extLst>
        </xdr:cNvPr>
        <xdr:cNvCxnSpPr/>
      </xdr:nvCxnSpPr>
      <xdr:spPr>
        <a:xfrm rot="10800000" flipV="1">
          <a:off x="1446530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318CDE45-08B3-4AB3-8AA8-A6B59328AC69}"/>
            </a:ext>
          </a:extLst>
        </xdr:cNvPr>
        <xdr:cNvCxnSpPr/>
      </xdr:nvCxnSpPr>
      <xdr:spPr>
        <a:xfrm rot="10800000" flipV="1">
          <a:off x="1446530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5DFF1EF0-A526-436A-BF36-37646E597C68}"/>
            </a:ext>
          </a:extLst>
        </xdr:cNvPr>
        <xdr:cNvCxnSpPr/>
      </xdr:nvCxnSpPr>
      <xdr:spPr>
        <a:xfrm rot="10800000" flipV="1">
          <a:off x="1446530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F00E556B-4A3D-42E3-96DD-FCED3230B517}"/>
            </a:ext>
          </a:extLst>
        </xdr:cNvPr>
        <xdr:cNvCxnSpPr/>
      </xdr:nvCxnSpPr>
      <xdr:spPr>
        <a:xfrm>
          <a:off x="2762250" y="5734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ACF18300-4701-4717-A220-1A038865BF9C}"/>
            </a:ext>
          </a:extLst>
        </xdr:cNvPr>
        <xdr:cNvCxnSpPr/>
      </xdr:nvCxnSpPr>
      <xdr:spPr>
        <a:xfrm>
          <a:off x="36766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51A65A37-6AA0-4CA2-8358-447F9CCE6296}"/>
            </a:ext>
          </a:extLst>
        </xdr:cNvPr>
        <xdr:cNvCxnSpPr/>
      </xdr:nvCxnSpPr>
      <xdr:spPr>
        <a:xfrm>
          <a:off x="47752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F6A9C09-285E-48BF-ADED-B5A3F6DEAC42}"/>
            </a:ext>
          </a:extLst>
        </xdr:cNvPr>
        <xdr:cNvCxnSpPr/>
      </xdr:nvCxnSpPr>
      <xdr:spPr>
        <a:xfrm>
          <a:off x="58801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B93FE831-B1AC-4216-B105-5BD453B2618E}"/>
            </a:ext>
          </a:extLst>
        </xdr:cNvPr>
        <xdr:cNvCxnSpPr/>
      </xdr:nvCxnSpPr>
      <xdr:spPr>
        <a:xfrm>
          <a:off x="7004050" y="5734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FEA88522-3A42-4CFD-B6A9-89622408D7CB}"/>
            </a:ext>
          </a:extLst>
        </xdr:cNvPr>
        <xdr:cNvCxnSpPr/>
      </xdr:nvCxnSpPr>
      <xdr:spPr>
        <a:xfrm>
          <a:off x="2762250" y="6286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2164B848-CA35-45EE-A17A-40CCF8176A30}"/>
            </a:ext>
          </a:extLst>
        </xdr:cNvPr>
        <xdr:cNvCxnSpPr/>
      </xdr:nvCxnSpPr>
      <xdr:spPr>
        <a:xfrm>
          <a:off x="36766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645CEA86-4592-4170-A96F-9F9739084DF6}"/>
            </a:ext>
          </a:extLst>
        </xdr:cNvPr>
        <xdr:cNvCxnSpPr/>
      </xdr:nvCxnSpPr>
      <xdr:spPr>
        <a:xfrm>
          <a:off x="477520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75C76CFC-D17E-4C45-AF58-FEC6E82792CA}"/>
            </a:ext>
          </a:extLst>
        </xdr:cNvPr>
        <xdr:cNvCxnSpPr/>
      </xdr:nvCxnSpPr>
      <xdr:spPr>
        <a:xfrm>
          <a:off x="58801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C79F5F9-9971-4CFD-81CC-293232126641}"/>
            </a:ext>
          </a:extLst>
        </xdr:cNvPr>
        <xdr:cNvCxnSpPr/>
      </xdr:nvCxnSpPr>
      <xdr:spPr>
        <a:xfrm>
          <a:off x="7004050" y="6286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9C6DC585-88A3-4E9E-92D0-00F917229C68}"/>
            </a:ext>
          </a:extLst>
        </xdr:cNvPr>
        <xdr:cNvCxnSpPr/>
      </xdr:nvCxnSpPr>
      <xdr:spPr>
        <a:xfrm>
          <a:off x="8128000" y="5734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C83E3242-D387-4974-978A-FD04B9DF440F}"/>
            </a:ext>
          </a:extLst>
        </xdr:cNvPr>
        <xdr:cNvCxnSpPr/>
      </xdr:nvCxnSpPr>
      <xdr:spPr>
        <a:xfrm>
          <a:off x="9391650" y="5734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4777C587-75BF-431D-B940-51DD51220848}"/>
            </a:ext>
          </a:extLst>
        </xdr:cNvPr>
        <xdr:cNvCxnSpPr/>
      </xdr:nvCxnSpPr>
      <xdr:spPr>
        <a:xfrm>
          <a:off x="8128000" y="62865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DE9ACD8B-A305-40F1-87DB-C2FDE6254386}"/>
            </a:ext>
          </a:extLst>
        </xdr:cNvPr>
        <xdr:cNvCxnSpPr/>
      </xdr:nvCxnSpPr>
      <xdr:spPr>
        <a:xfrm>
          <a:off x="9391650" y="62865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A024039F-D80F-4E4C-B0AC-12FA379D4DFA}"/>
            </a:ext>
          </a:extLst>
        </xdr:cNvPr>
        <xdr:cNvCxnSpPr/>
      </xdr:nvCxnSpPr>
      <xdr:spPr>
        <a:xfrm>
          <a:off x="10490200" y="62865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799512D8-D0F1-4D2B-9D2E-63C9FDAF756C}"/>
            </a:ext>
          </a:extLst>
        </xdr:cNvPr>
        <xdr:cNvCxnSpPr/>
      </xdr:nvCxnSpPr>
      <xdr:spPr>
        <a:xfrm>
          <a:off x="10490200" y="57340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6DD3D827-923E-4AA0-89E8-93DB4FF6D1F6}"/>
            </a:ext>
          </a:extLst>
        </xdr:cNvPr>
        <xdr:cNvCxnSpPr/>
      </xdr:nvCxnSpPr>
      <xdr:spPr>
        <a:xfrm>
          <a:off x="11658600" y="5734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185A9A7D-1E82-4E56-9FBE-22124157752C}"/>
            </a:ext>
          </a:extLst>
        </xdr:cNvPr>
        <xdr:cNvCxnSpPr/>
      </xdr:nvCxnSpPr>
      <xdr:spPr>
        <a:xfrm>
          <a:off x="11658600" y="6286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4F25EB2A-72C1-4231-9113-C56865CE30F4}"/>
            </a:ext>
          </a:extLst>
        </xdr:cNvPr>
        <xdr:cNvCxnSpPr/>
      </xdr:nvCxnSpPr>
      <xdr:spPr>
        <a:xfrm>
          <a:off x="1261745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3FDDB74B-1993-4D88-BD43-075FC75E1838}"/>
            </a:ext>
          </a:extLst>
        </xdr:cNvPr>
        <xdr:cNvCxnSpPr/>
      </xdr:nvCxnSpPr>
      <xdr:spPr>
        <a:xfrm>
          <a:off x="1352550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B839921F-A622-4A15-9725-755080E74437}"/>
            </a:ext>
          </a:extLst>
        </xdr:cNvPr>
        <xdr:cNvCxnSpPr/>
      </xdr:nvCxnSpPr>
      <xdr:spPr>
        <a:xfrm>
          <a:off x="1446530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F3ECAFB9-CA7F-42A2-93F8-B890EEA43C54}"/>
            </a:ext>
          </a:extLst>
        </xdr:cNvPr>
        <xdr:cNvCxnSpPr/>
      </xdr:nvCxnSpPr>
      <xdr:spPr>
        <a:xfrm>
          <a:off x="1446530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AC773825-28D7-4E23-983D-62C509DDA9FA}"/>
            </a:ext>
          </a:extLst>
        </xdr:cNvPr>
        <xdr:cNvCxnSpPr/>
      </xdr:nvCxnSpPr>
      <xdr:spPr>
        <a:xfrm>
          <a:off x="1352550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5394A3E8-32FA-463E-84E9-AB53DF703D21}"/>
            </a:ext>
          </a:extLst>
        </xdr:cNvPr>
        <xdr:cNvCxnSpPr/>
      </xdr:nvCxnSpPr>
      <xdr:spPr>
        <a:xfrm>
          <a:off x="1261745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2A0E8355-6442-46AC-B091-06244E9F33AF}"/>
            </a:ext>
          </a:extLst>
        </xdr:cNvPr>
        <xdr:cNvCxnSpPr/>
      </xdr:nvCxnSpPr>
      <xdr:spPr>
        <a:xfrm rot="10800000" flipV="1">
          <a:off x="1261745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26D0DD1A-EE7F-4FC5-B8C7-7CA5383E7BCF}"/>
            </a:ext>
          </a:extLst>
        </xdr:cNvPr>
        <xdr:cNvCxnSpPr/>
      </xdr:nvCxnSpPr>
      <xdr:spPr>
        <a:xfrm rot="10800000" flipV="1">
          <a:off x="11658600" y="5734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EB4BFA15-613B-459C-81B5-5409F85823B2}"/>
            </a:ext>
          </a:extLst>
        </xdr:cNvPr>
        <xdr:cNvCxnSpPr/>
      </xdr:nvCxnSpPr>
      <xdr:spPr>
        <a:xfrm rot="10800000" flipV="1">
          <a:off x="11658600" y="6286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CE4C69DE-B63B-4BDB-AFAD-BA22339BD6AD}"/>
            </a:ext>
          </a:extLst>
        </xdr:cNvPr>
        <xdr:cNvCxnSpPr/>
      </xdr:nvCxnSpPr>
      <xdr:spPr>
        <a:xfrm rot="10800000" flipV="1">
          <a:off x="1261745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64A8A3B8-926E-413D-B9C6-F379B880E627}"/>
            </a:ext>
          </a:extLst>
        </xdr:cNvPr>
        <xdr:cNvCxnSpPr/>
      </xdr:nvCxnSpPr>
      <xdr:spPr>
        <a:xfrm rot="10800000" flipV="1">
          <a:off x="1352550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27C2D825-9188-463D-A527-944C4B1B1685}"/>
            </a:ext>
          </a:extLst>
        </xdr:cNvPr>
        <xdr:cNvCxnSpPr/>
      </xdr:nvCxnSpPr>
      <xdr:spPr>
        <a:xfrm rot="10800000" flipV="1">
          <a:off x="1446530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EE4AC761-2FC2-49B1-BFE5-648E9EADE196}"/>
            </a:ext>
          </a:extLst>
        </xdr:cNvPr>
        <xdr:cNvCxnSpPr/>
      </xdr:nvCxnSpPr>
      <xdr:spPr>
        <a:xfrm rot="10800000" flipV="1">
          <a:off x="10490200" y="62865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45EA7C4C-005E-46EC-9284-3DA201F14E93}"/>
            </a:ext>
          </a:extLst>
        </xdr:cNvPr>
        <xdr:cNvCxnSpPr/>
      </xdr:nvCxnSpPr>
      <xdr:spPr>
        <a:xfrm rot="10800000" flipV="1">
          <a:off x="9391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706A739-98E2-41B0-8E91-E9F5AFC69C3C}"/>
            </a:ext>
          </a:extLst>
        </xdr:cNvPr>
        <xdr:cNvCxnSpPr/>
      </xdr:nvCxnSpPr>
      <xdr:spPr>
        <a:xfrm rot="10800000" flipV="1">
          <a:off x="9391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149A5E3A-40B7-4A3F-8064-72C9140C9B0A}"/>
            </a:ext>
          </a:extLst>
        </xdr:cNvPr>
        <xdr:cNvCxnSpPr/>
      </xdr:nvCxnSpPr>
      <xdr:spPr>
        <a:xfrm rot="10800000" flipV="1">
          <a:off x="8128000" y="573405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9E09FBAC-C68D-4B20-920E-FC24BB974CA1}"/>
            </a:ext>
          </a:extLst>
        </xdr:cNvPr>
        <xdr:cNvCxnSpPr/>
      </xdr:nvCxnSpPr>
      <xdr:spPr>
        <a:xfrm rot="10800000" flipV="1">
          <a:off x="8128000" y="628650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8C86DC25-8137-476D-83FA-1F4F73492D7E}"/>
            </a:ext>
          </a:extLst>
        </xdr:cNvPr>
        <xdr:cNvCxnSpPr/>
      </xdr:nvCxnSpPr>
      <xdr:spPr>
        <a:xfrm rot="10800000" flipV="1">
          <a:off x="10490200" y="57340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BD6E119E-155B-48F8-B2DB-BC0825CF752B}"/>
            </a:ext>
          </a:extLst>
        </xdr:cNvPr>
        <xdr:cNvCxnSpPr/>
      </xdr:nvCxnSpPr>
      <xdr:spPr>
        <a:xfrm rot="10800000" flipV="1">
          <a:off x="700405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20AF86D1-FD8D-4406-A0E4-9BF00CD0FB03}"/>
            </a:ext>
          </a:extLst>
        </xdr:cNvPr>
        <xdr:cNvCxnSpPr/>
      </xdr:nvCxnSpPr>
      <xdr:spPr>
        <a:xfrm rot="10800000" flipV="1">
          <a:off x="588010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14D5A05C-1106-40F7-AB90-E3A1065167AA}"/>
            </a:ext>
          </a:extLst>
        </xdr:cNvPr>
        <xdr:cNvCxnSpPr/>
      </xdr:nvCxnSpPr>
      <xdr:spPr>
        <a:xfrm rot="10800000" flipV="1">
          <a:off x="588010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2C9EF0B3-A77E-42C0-9397-27D0FCD4FA05}"/>
            </a:ext>
          </a:extLst>
        </xdr:cNvPr>
        <xdr:cNvCxnSpPr/>
      </xdr:nvCxnSpPr>
      <xdr:spPr>
        <a:xfrm rot="10800000" flipV="1">
          <a:off x="4775200" y="5734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F7D76A8A-AF1E-4F39-9110-AB7ACB5F3963}"/>
            </a:ext>
          </a:extLst>
        </xdr:cNvPr>
        <xdr:cNvCxnSpPr/>
      </xdr:nvCxnSpPr>
      <xdr:spPr>
        <a:xfrm rot="10800000" flipV="1">
          <a:off x="4775200" y="62865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7663473D-4755-4D67-89B8-A842288629DF}"/>
            </a:ext>
          </a:extLst>
        </xdr:cNvPr>
        <xdr:cNvCxnSpPr/>
      </xdr:nvCxnSpPr>
      <xdr:spPr>
        <a:xfrm rot="10800000" flipV="1">
          <a:off x="3676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49B67CF7-F95A-4CD2-8EF9-D976FBC99AAC}"/>
            </a:ext>
          </a:extLst>
        </xdr:cNvPr>
        <xdr:cNvCxnSpPr/>
      </xdr:nvCxnSpPr>
      <xdr:spPr>
        <a:xfrm rot="10800000" flipV="1">
          <a:off x="3676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8A87724B-3946-4084-A388-41EE31090BDE}"/>
            </a:ext>
          </a:extLst>
        </xdr:cNvPr>
        <xdr:cNvCxnSpPr/>
      </xdr:nvCxnSpPr>
      <xdr:spPr>
        <a:xfrm rot="10800000" flipV="1">
          <a:off x="27622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0F06BAE1-3BC3-4AA7-86D8-000E678FFFC0}"/>
            </a:ext>
          </a:extLst>
        </xdr:cNvPr>
        <xdr:cNvCxnSpPr/>
      </xdr:nvCxnSpPr>
      <xdr:spPr>
        <a:xfrm rot="10800000" flipV="1">
          <a:off x="2762250" y="62865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92FC202D-E79C-4286-AED7-C02A85CA4552}"/>
            </a:ext>
          </a:extLst>
        </xdr:cNvPr>
        <xdr:cNvCxnSpPr/>
      </xdr:nvCxnSpPr>
      <xdr:spPr>
        <a:xfrm>
          <a:off x="2762250" y="13601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418891DE-AA84-4565-8DAE-99A7406375AC}"/>
            </a:ext>
          </a:extLst>
        </xdr:cNvPr>
        <xdr:cNvCxnSpPr/>
      </xdr:nvCxnSpPr>
      <xdr:spPr>
        <a:xfrm>
          <a:off x="3676650" y="13601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FE11CD0B-1226-4807-8017-836249FB5FA3}"/>
            </a:ext>
          </a:extLst>
        </xdr:cNvPr>
        <xdr:cNvCxnSpPr/>
      </xdr:nvCxnSpPr>
      <xdr:spPr>
        <a:xfrm>
          <a:off x="47752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CA511DBF-FDD2-4CAE-8EB3-6D76E0E831E6}"/>
            </a:ext>
          </a:extLst>
        </xdr:cNvPr>
        <xdr:cNvCxnSpPr/>
      </xdr:nvCxnSpPr>
      <xdr:spPr>
        <a:xfrm>
          <a:off x="2762250" y="14154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8B411836-E9B9-4DE7-8909-2680243C0461}"/>
            </a:ext>
          </a:extLst>
        </xdr:cNvPr>
        <xdr:cNvCxnSpPr/>
      </xdr:nvCxnSpPr>
      <xdr:spPr>
        <a:xfrm>
          <a:off x="3676650" y="14154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8071B644-3E90-40E5-ABFA-F4E1429E2ACF}"/>
            </a:ext>
          </a:extLst>
        </xdr:cNvPr>
        <xdr:cNvCxnSpPr/>
      </xdr:nvCxnSpPr>
      <xdr:spPr>
        <a:xfrm>
          <a:off x="47752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AED276DC-88E5-49CF-A36B-57DCCDC4B704}"/>
            </a:ext>
          </a:extLst>
        </xdr:cNvPr>
        <xdr:cNvCxnSpPr/>
      </xdr:nvCxnSpPr>
      <xdr:spPr>
        <a:xfrm>
          <a:off x="58801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C092E32C-C7F6-4A75-B038-470E35561F6F}"/>
            </a:ext>
          </a:extLst>
        </xdr:cNvPr>
        <xdr:cNvCxnSpPr/>
      </xdr:nvCxnSpPr>
      <xdr:spPr>
        <a:xfrm>
          <a:off x="58801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EF68D3A0-339D-43AE-8689-D1F350006F13}"/>
            </a:ext>
          </a:extLst>
        </xdr:cNvPr>
        <xdr:cNvCxnSpPr/>
      </xdr:nvCxnSpPr>
      <xdr:spPr>
        <a:xfrm>
          <a:off x="7004050" y="13601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C3322872-8EE2-4B15-8895-F7062F44308E}"/>
            </a:ext>
          </a:extLst>
        </xdr:cNvPr>
        <xdr:cNvCxnSpPr/>
      </xdr:nvCxnSpPr>
      <xdr:spPr>
        <a:xfrm>
          <a:off x="7004050" y="14154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8D0153CC-1627-4095-B3C9-55C173839341}"/>
            </a:ext>
          </a:extLst>
        </xdr:cNvPr>
        <xdr:cNvCxnSpPr/>
      </xdr:nvCxnSpPr>
      <xdr:spPr>
        <a:xfrm rot="10800000" flipV="1">
          <a:off x="6953250" y="62865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1869659E-86D5-41FC-9D77-7A27FB6B889C}"/>
            </a:ext>
          </a:extLst>
        </xdr:cNvPr>
        <xdr:cNvCxnSpPr/>
      </xdr:nvCxnSpPr>
      <xdr:spPr>
        <a:xfrm rot="10800000" flipV="1">
          <a:off x="2762250" y="136017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B60E6DF3-A4FC-4925-A7AE-6BCA7BA16E66}"/>
            </a:ext>
          </a:extLst>
        </xdr:cNvPr>
        <xdr:cNvCxnSpPr/>
      </xdr:nvCxnSpPr>
      <xdr:spPr>
        <a:xfrm rot="10800000" flipV="1">
          <a:off x="47752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2C0E13B1-76CA-4DD2-AB04-86FAEC66F926}"/>
            </a:ext>
          </a:extLst>
        </xdr:cNvPr>
        <xdr:cNvCxnSpPr/>
      </xdr:nvCxnSpPr>
      <xdr:spPr>
        <a:xfrm rot="10800000" flipV="1">
          <a:off x="3676650" y="136017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272E87FC-A6D4-4802-9F6F-8C7B6597B5F0}"/>
            </a:ext>
          </a:extLst>
        </xdr:cNvPr>
        <xdr:cNvCxnSpPr/>
      </xdr:nvCxnSpPr>
      <xdr:spPr>
        <a:xfrm rot="10800000" flipV="1">
          <a:off x="58801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24EB7950-F388-4CED-9A6D-B09DBABB64AE}"/>
            </a:ext>
          </a:extLst>
        </xdr:cNvPr>
        <xdr:cNvCxnSpPr/>
      </xdr:nvCxnSpPr>
      <xdr:spPr>
        <a:xfrm rot="10800000" flipV="1">
          <a:off x="7004050" y="136017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8A3711F3-F7C8-4988-AB5C-6A122A8DDA73}"/>
            </a:ext>
          </a:extLst>
        </xdr:cNvPr>
        <xdr:cNvCxnSpPr/>
      </xdr:nvCxnSpPr>
      <xdr:spPr>
        <a:xfrm rot="10800000" flipV="1">
          <a:off x="2762250" y="141541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EB337778-EB44-4F7F-B37B-26BFD7EF0051}"/>
            </a:ext>
          </a:extLst>
        </xdr:cNvPr>
        <xdr:cNvCxnSpPr/>
      </xdr:nvCxnSpPr>
      <xdr:spPr>
        <a:xfrm rot="10800000" flipV="1">
          <a:off x="3676650" y="141541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7DFE8DF8-891C-42E0-A49E-D336BC05C71D}"/>
            </a:ext>
          </a:extLst>
        </xdr:cNvPr>
        <xdr:cNvCxnSpPr/>
      </xdr:nvCxnSpPr>
      <xdr:spPr>
        <a:xfrm rot="10800000" flipV="1">
          <a:off x="47752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5152FDAC-494F-4D41-9F43-C7E4EF32AC18}"/>
            </a:ext>
          </a:extLst>
        </xdr:cNvPr>
        <xdr:cNvCxnSpPr/>
      </xdr:nvCxnSpPr>
      <xdr:spPr>
        <a:xfrm rot="10800000" flipV="1">
          <a:off x="58801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028DE031-34E9-47EA-8310-3212D2688C82}"/>
            </a:ext>
          </a:extLst>
        </xdr:cNvPr>
        <xdr:cNvCxnSpPr/>
      </xdr:nvCxnSpPr>
      <xdr:spPr>
        <a:xfrm rot="10800000" flipV="1">
          <a:off x="7004050" y="14154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236B7BA5-BAF4-46D6-8C71-3F1F3B266130}"/>
            </a:ext>
          </a:extLst>
        </xdr:cNvPr>
        <xdr:cNvCxnSpPr/>
      </xdr:nvCxnSpPr>
      <xdr:spPr>
        <a:xfrm rot="10800000" flipV="1">
          <a:off x="8128000" y="14154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50A21A3A-0421-436F-A565-A7F195C343CE}"/>
            </a:ext>
          </a:extLst>
        </xdr:cNvPr>
        <xdr:cNvCxnSpPr/>
      </xdr:nvCxnSpPr>
      <xdr:spPr>
        <a:xfrm rot="10800000" flipV="1">
          <a:off x="9391650" y="1415415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04B1A694-D676-41FA-99A1-E18BF3F0B127}"/>
            </a:ext>
          </a:extLst>
        </xdr:cNvPr>
        <xdr:cNvCxnSpPr/>
      </xdr:nvCxnSpPr>
      <xdr:spPr>
        <a:xfrm rot="10800000" flipV="1">
          <a:off x="8128000" y="136017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0A1C9C6D-7BA2-47FD-BFB6-61EFADF457D3}"/>
            </a:ext>
          </a:extLst>
        </xdr:cNvPr>
        <xdr:cNvCxnSpPr/>
      </xdr:nvCxnSpPr>
      <xdr:spPr>
        <a:xfrm rot="10800000" flipV="1">
          <a:off x="9391650" y="136017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80E31248-82CA-432F-9BC3-5C0B8AA5150E}"/>
            </a:ext>
          </a:extLst>
        </xdr:cNvPr>
        <xdr:cNvCxnSpPr/>
      </xdr:nvCxnSpPr>
      <xdr:spPr>
        <a:xfrm rot="10800000" flipV="1">
          <a:off x="10490200" y="136017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815AFF70-3016-4221-8061-9B483D579BE3}"/>
            </a:ext>
          </a:extLst>
        </xdr:cNvPr>
        <xdr:cNvCxnSpPr/>
      </xdr:nvCxnSpPr>
      <xdr:spPr>
        <a:xfrm rot="10800000" flipV="1">
          <a:off x="10490200" y="141541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8D1257DC-B23B-43F5-B4CE-4E25F6827211}"/>
            </a:ext>
          </a:extLst>
        </xdr:cNvPr>
        <xdr:cNvCxnSpPr/>
      </xdr:nvCxnSpPr>
      <xdr:spPr>
        <a:xfrm rot="10800000" flipV="1">
          <a:off x="11658600" y="136017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791D6FF3-6821-474A-A5A5-2C95ABF0C603}"/>
            </a:ext>
          </a:extLst>
        </xdr:cNvPr>
        <xdr:cNvCxnSpPr/>
      </xdr:nvCxnSpPr>
      <xdr:spPr>
        <a:xfrm rot="10800000" flipV="1">
          <a:off x="1261745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E035075-86F1-49BB-8F55-C1BE56B90398}"/>
            </a:ext>
          </a:extLst>
        </xdr:cNvPr>
        <xdr:cNvCxnSpPr/>
      </xdr:nvCxnSpPr>
      <xdr:spPr>
        <a:xfrm rot="10800000" flipV="1">
          <a:off x="1352550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D1BFEF23-FE8C-4FD8-9C3C-B354E9179478}"/>
            </a:ext>
          </a:extLst>
        </xdr:cNvPr>
        <xdr:cNvCxnSpPr/>
      </xdr:nvCxnSpPr>
      <xdr:spPr>
        <a:xfrm rot="10800000" flipV="1">
          <a:off x="1446530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08D9FB67-8A73-4336-B02D-70D0D3C01C62}"/>
            </a:ext>
          </a:extLst>
        </xdr:cNvPr>
        <xdr:cNvCxnSpPr/>
      </xdr:nvCxnSpPr>
      <xdr:spPr>
        <a:xfrm rot="10800000" flipV="1">
          <a:off x="1446530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AC11CA2C-BADE-4C35-AEEE-A1525E79DB80}"/>
            </a:ext>
          </a:extLst>
        </xdr:cNvPr>
        <xdr:cNvCxnSpPr/>
      </xdr:nvCxnSpPr>
      <xdr:spPr>
        <a:xfrm rot="10800000" flipV="1">
          <a:off x="1352550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75E218BD-7887-40A8-884B-F1D6B21338D5}"/>
            </a:ext>
          </a:extLst>
        </xdr:cNvPr>
        <xdr:cNvCxnSpPr/>
      </xdr:nvCxnSpPr>
      <xdr:spPr>
        <a:xfrm rot="10800000" flipV="1">
          <a:off x="1261745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9634E6C6-1C3A-422C-BB2E-0B506055A065}"/>
            </a:ext>
          </a:extLst>
        </xdr:cNvPr>
        <xdr:cNvCxnSpPr/>
      </xdr:nvCxnSpPr>
      <xdr:spPr>
        <a:xfrm rot="10800000" flipV="1">
          <a:off x="11658600" y="14154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A762D4B3-7053-424F-A5A9-EF1BB730014A}"/>
            </a:ext>
          </a:extLst>
        </xdr:cNvPr>
        <xdr:cNvCxnSpPr/>
      </xdr:nvCxnSpPr>
      <xdr:spPr>
        <a:xfrm rot="10800000" flipV="1">
          <a:off x="1352550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D8B33FBB-CE32-466E-ABA5-DC980E6F98B8}"/>
            </a:ext>
          </a:extLst>
        </xdr:cNvPr>
        <xdr:cNvCxnSpPr/>
      </xdr:nvCxnSpPr>
      <xdr:spPr>
        <a:xfrm rot="10800000" flipV="1">
          <a:off x="1446530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4F3883A1-AD7F-499E-BA96-D83E86E63774}"/>
            </a:ext>
          </a:extLst>
        </xdr:cNvPr>
        <xdr:cNvCxnSpPr/>
      </xdr:nvCxnSpPr>
      <xdr:spPr>
        <a:xfrm>
          <a:off x="8128000" y="13601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2F7DBCFC-28BA-4AA0-81B1-267D491EE3CA}"/>
            </a:ext>
          </a:extLst>
        </xdr:cNvPr>
        <xdr:cNvCxnSpPr/>
      </xdr:nvCxnSpPr>
      <xdr:spPr>
        <a:xfrm>
          <a:off x="9391650" y="13601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737B8D05-891A-4359-A922-8038FB734787}"/>
            </a:ext>
          </a:extLst>
        </xdr:cNvPr>
        <xdr:cNvCxnSpPr/>
      </xdr:nvCxnSpPr>
      <xdr:spPr>
        <a:xfrm>
          <a:off x="10490200" y="136017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5C5E1CB0-ADD2-455D-9677-D70A1478D53A}"/>
            </a:ext>
          </a:extLst>
        </xdr:cNvPr>
        <xdr:cNvCxnSpPr/>
      </xdr:nvCxnSpPr>
      <xdr:spPr>
        <a:xfrm>
          <a:off x="11658600" y="13601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CC3549A0-E5D8-4A47-AB67-B389287DDE7B}"/>
            </a:ext>
          </a:extLst>
        </xdr:cNvPr>
        <xdr:cNvCxnSpPr/>
      </xdr:nvCxnSpPr>
      <xdr:spPr>
        <a:xfrm>
          <a:off x="1261745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453C3B97-3463-483F-AE7F-8F5FBBCA827E}"/>
            </a:ext>
          </a:extLst>
        </xdr:cNvPr>
        <xdr:cNvCxnSpPr/>
      </xdr:nvCxnSpPr>
      <xdr:spPr>
        <a:xfrm>
          <a:off x="1352550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23584B2A-E664-44D5-9364-0B221CD2549A}"/>
            </a:ext>
          </a:extLst>
        </xdr:cNvPr>
        <xdr:cNvCxnSpPr/>
      </xdr:nvCxnSpPr>
      <xdr:spPr>
        <a:xfrm>
          <a:off x="1446530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0D249C99-C566-46B1-B01D-7C5FC841C5CA}"/>
            </a:ext>
          </a:extLst>
        </xdr:cNvPr>
        <xdr:cNvCxnSpPr/>
      </xdr:nvCxnSpPr>
      <xdr:spPr>
        <a:xfrm>
          <a:off x="1446530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A08D99F7-E570-4045-83BE-58D4832A9338}"/>
            </a:ext>
          </a:extLst>
        </xdr:cNvPr>
        <xdr:cNvCxnSpPr/>
      </xdr:nvCxnSpPr>
      <xdr:spPr>
        <a:xfrm>
          <a:off x="1352550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D05BA2E9-A7CB-42FA-BD79-0A8CB59CCC5A}"/>
            </a:ext>
          </a:extLst>
        </xdr:cNvPr>
        <xdr:cNvCxnSpPr/>
      </xdr:nvCxnSpPr>
      <xdr:spPr>
        <a:xfrm>
          <a:off x="1261745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2199E96A-2463-4D99-A9C7-3CF82902D721}"/>
            </a:ext>
          </a:extLst>
        </xdr:cNvPr>
        <xdr:cNvCxnSpPr/>
      </xdr:nvCxnSpPr>
      <xdr:spPr>
        <a:xfrm>
          <a:off x="11658600" y="14154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35F96441-CC8A-4F68-95E5-F51220088540}"/>
            </a:ext>
          </a:extLst>
        </xdr:cNvPr>
        <xdr:cNvCxnSpPr/>
      </xdr:nvCxnSpPr>
      <xdr:spPr>
        <a:xfrm>
          <a:off x="10490200" y="141541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786E167B-EFEC-4CC3-95CE-CF76FE74691E}"/>
            </a:ext>
          </a:extLst>
        </xdr:cNvPr>
        <xdr:cNvCxnSpPr/>
      </xdr:nvCxnSpPr>
      <xdr:spPr>
        <a:xfrm>
          <a:off x="9391650" y="14154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56CDA1A8-8A24-45E3-B890-9938F2E74509}"/>
            </a:ext>
          </a:extLst>
        </xdr:cNvPr>
        <xdr:cNvCxnSpPr/>
      </xdr:nvCxnSpPr>
      <xdr:spPr>
        <a:xfrm>
          <a:off x="8128000" y="14154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2087E846-AC50-4AE3-BA73-B17CCEEF3501}"/>
            </a:ext>
          </a:extLst>
        </xdr:cNvPr>
        <xdr:cNvCxnSpPr/>
      </xdr:nvCxnSpPr>
      <xdr:spPr>
        <a:xfrm rot="10800000" flipV="1">
          <a:off x="2771775" y="130492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3FC2E6E5-085B-4279-B42D-E16EFE271AB4}"/>
            </a:ext>
          </a:extLst>
        </xdr:cNvPr>
        <xdr:cNvCxnSpPr/>
      </xdr:nvCxnSpPr>
      <xdr:spPr>
        <a:xfrm>
          <a:off x="2762250" y="13049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2A7B076D-2824-4CF9-9396-3BE92E7165A6}"/>
            </a:ext>
          </a:extLst>
        </xdr:cNvPr>
        <xdr:cNvCxnSpPr/>
      </xdr:nvCxnSpPr>
      <xdr:spPr>
        <a:xfrm>
          <a:off x="3676650" y="13049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06DC7BA3-AE47-4C25-BB6A-A922F63D7A2B}"/>
            </a:ext>
          </a:extLst>
        </xdr:cNvPr>
        <xdr:cNvCxnSpPr/>
      </xdr:nvCxnSpPr>
      <xdr:spPr>
        <a:xfrm>
          <a:off x="47752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7A86120D-054D-4F98-9AA2-073972A5BDFC}"/>
            </a:ext>
          </a:extLst>
        </xdr:cNvPr>
        <xdr:cNvCxnSpPr/>
      </xdr:nvCxnSpPr>
      <xdr:spPr>
        <a:xfrm>
          <a:off x="58801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27BB09CA-F9D0-454A-A591-57F611706AFA}"/>
            </a:ext>
          </a:extLst>
        </xdr:cNvPr>
        <xdr:cNvCxnSpPr/>
      </xdr:nvCxnSpPr>
      <xdr:spPr>
        <a:xfrm>
          <a:off x="7004050" y="13049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4F790E8-4972-428E-8276-29FF53555236}"/>
            </a:ext>
          </a:extLst>
        </xdr:cNvPr>
        <xdr:cNvCxnSpPr/>
      </xdr:nvCxnSpPr>
      <xdr:spPr>
        <a:xfrm>
          <a:off x="8128000" y="13049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3008F4B8-6E9C-4F90-B935-36EBFD0F1026}"/>
            </a:ext>
          </a:extLst>
        </xdr:cNvPr>
        <xdr:cNvCxnSpPr/>
      </xdr:nvCxnSpPr>
      <xdr:spPr>
        <a:xfrm>
          <a:off x="9391650" y="13049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37CC7D77-9BAE-47D9-930D-9EBC0B64A0F6}"/>
            </a:ext>
          </a:extLst>
        </xdr:cNvPr>
        <xdr:cNvCxnSpPr/>
      </xdr:nvCxnSpPr>
      <xdr:spPr>
        <a:xfrm>
          <a:off x="10490200" y="130492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A466743F-74C7-49D5-A910-7CE10D65AC8B}"/>
            </a:ext>
          </a:extLst>
        </xdr:cNvPr>
        <xdr:cNvCxnSpPr/>
      </xdr:nvCxnSpPr>
      <xdr:spPr>
        <a:xfrm>
          <a:off x="11658600" y="13049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B65D12B7-9F05-450E-9BF5-760C84D8AFB7}"/>
            </a:ext>
          </a:extLst>
        </xdr:cNvPr>
        <xdr:cNvCxnSpPr/>
      </xdr:nvCxnSpPr>
      <xdr:spPr>
        <a:xfrm>
          <a:off x="1261745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7CD2013-D768-447C-A4F3-9A09121B7097}"/>
            </a:ext>
          </a:extLst>
        </xdr:cNvPr>
        <xdr:cNvCxnSpPr/>
      </xdr:nvCxnSpPr>
      <xdr:spPr>
        <a:xfrm>
          <a:off x="1352550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0F5940C-335C-494E-AEE2-7558A17BAAEF}"/>
            </a:ext>
          </a:extLst>
        </xdr:cNvPr>
        <xdr:cNvCxnSpPr/>
      </xdr:nvCxnSpPr>
      <xdr:spPr>
        <a:xfrm>
          <a:off x="1446530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62CF17FE-959C-4021-AC9F-BDF6CF0FAC82}"/>
            </a:ext>
          </a:extLst>
        </xdr:cNvPr>
        <xdr:cNvCxnSpPr/>
      </xdr:nvCxnSpPr>
      <xdr:spPr>
        <a:xfrm rot="10800000" flipV="1">
          <a:off x="1446530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044476D5-208B-4164-AEA8-67ED14FCC434}"/>
            </a:ext>
          </a:extLst>
        </xdr:cNvPr>
        <xdr:cNvCxnSpPr/>
      </xdr:nvCxnSpPr>
      <xdr:spPr>
        <a:xfrm rot="10800000" flipV="1">
          <a:off x="1261745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B422A1E4-6054-4AA1-B366-B07F47B73636}"/>
            </a:ext>
          </a:extLst>
        </xdr:cNvPr>
        <xdr:cNvCxnSpPr/>
      </xdr:nvCxnSpPr>
      <xdr:spPr>
        <a:xfrm rot="10800000" flipV="1">
          <a:off x="1352550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BD8DA09E-E918-4BE9-9954-9D7C8C81BF3C}"/>
            </a:ext>
          </a:extLst>
        </xdr:cNvPr>
        <xdr:cNvCxnSpPr/>
      </xdr:nvCxnSpPr>
      <xdr:spPr>
        <a:xfrm rot="10800000" flipV="1">
          <a:off x="11658600" y="130492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9A0F6F1D-CD15-4413-ABF3-573769B6948F}"/>
            </a:ext>
          </a:extLst>
        </xdr:cNvPr>
        <xdr:cNvCxnSpPr/>
      </xdr:nvCxnSpPr>
      <xdr:spPr>
        <a:xfrm rot="10800000" flipV="1">
          <a:off x="10490200" y="130492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BF109DEC-E174-4F64-AC79-2D8CA26AA5AC}"/>
            </a:ext>
          </a:extLst>
        </xdr:cNvPr>
        <xdr:cNvCxnSpPr/>
      </xdr:nvCxnSpPr>
      <xdr:spPr>
        <a:xfrm rot="10800000" flipV="1">
          <a:off x="9391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F8FA70C8-F270-4E40-BB6B-7E36D5DFB4BA}"/>
            </a:ext>
          </a:extLst>
        </xdr:cNvPr>
        <xdr:cNvCxnSpPr/>
      </xdr:nvCxnSpPr>
      <xdr:spPr>
        <a:xfrm rot="10800000" flipV="1">
          <a:off x="8128000" y="130492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70CC01CE-A2D7-495A-8AD0-74E395FD6FDA}"/>
            </a:ext>
          </a:extLst>
        </xdr:cNvPr>
        <xdr:cNvCxnSpPr/>
      </xdr:nvCxnSpPr>
      <xdr:spPr>
        <a:xfrm rot="10800000" flipV="1">
          <a:off x="700405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EB73B381-7E88-4BB9-82F1-89D717191CAF}"/>
            </a:ext>
          </a:extLst>
        </xdr:cNvPr>
        <xdr:cNvCxnSpPr/>
      </xdr:nvCxnSpPr>
      <xdr:spPr>
        <a:xfrm rot="10800000" flipV="1">
          <a:off x="588010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422AC07B-79C1-4FE2-A75A-CF64EDB2B402}"/>
            </a:ext>
          </a:extLst>
        </xdr:cNvPr>
        <xdr:cNvCxnSpPr/>
      </xdr:nvCxnSpPr>
      <xdr:spPr>
        <a:xfrm rot="10800000" flipV="1">
          <a:off x="4775200" y="130492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F37152A8-8BD6-46EA-957E-77A71D276831}"/>
            </a:ext>
          </a:extLst>
        </xdr:cNvPr>
        <xdr:cNvCxnSpPr/>
      </xdr:nvCxnSpPr>
      <xdr:spPr>
        <a:xfrm rot="10800000" flipV="1">
          <a:off x="3676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28DB339C-C312-4F4F-8D97-A3C5625F6431}"/>
            </a:ext>
          </a:extLst>
        </xdr:cNvPr>
        <xdr:cNvCxnSpPr/>
      </xdr:nvCxnSpPr>
      <xdr:spPr>
        <a:xfrm>
          <a:off x="2762250" y="118110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53DA85AD-5412-4F3F-A4A0-ABC4F4E0BFB3}"/>
            </a:ext>
          </a:extLst>
        </xdr:cNvPr>
        <xdr:cNvCxnSpPr/>
      </xdr:nvCxnSpPr>
      <xdr:spPr>
        <a:xfrm rot="10800000" flipV="1">
          <a:off x="2781300" y="118110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E6FA7B94-6977-47F2-9F44-05E87A721121}"/>
            </a:ext>
          </a:extLst>
        </xdr:cNvPr>
        <xdr:cNvCxnSpPr/>
      </xdr:nvCxnSpPr>
      <xdr:spPr>
        <a:xfrm>
          <a:off x="3676650" y="1181100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D9EEF93A-5F0E-4373-BD12-64E3EA59004B}"/>
            </a:ext>
          </a:extLst>
        </xdr:cNvPr>
        <xdr:cNvCxnSpPr/>
      </xdr:nvCxnSpPr>
      <xdr:spPr>
        <a:xfrm rot="10800000" flipV="1">
          <a:off x="3695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344CC3EF-66B4-406D-9BB5-D0A6B7F24043}"/>
            </a:ext>
          </a:extLst>
        </xdr:cNvPr>
        <xdr:cNvCxnSpPr/>
      </xdr:nvCxnSpPr>
      <xdr:spPr>
        <a:xfrm>
          <a:off x="47752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2C733FFD-9BB4-4D65-8F54-CF3AA2ABEA08}"/>
            </a:ext>
          </a:extLst>
        </xdr:cNvPr>
        <xdr:cNvCxnSpPr/>
      </xdr:nvCxnSpPr>
      <xdr:spPr>
        <a:xfrm rot="10800000" flipV="1">
          <a:off x="4794250" y="11811000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4C9DDBEE-CE15-4B33-B40F-13555DE11FD2}"/>
            </a:ext>
          </a:extLst>
        </xdr:cNvPr>
        <xdr:cNvCxnSpPr/>
      </xdr:nvCxnSpPr>
      <xdr:spPr>
        <a:xfrm>
          <a:off x="58801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54AAEB7F-AA52-4EA1-B310-CC7994CC915C}"/>
            </a:ext>
          </a:extLst>
        </xdr:cNvPr>
        <xdr:cNvCxnSpPr/>
      </xdr:nvCxnSpPr>
      <xdr:spPr>
        <a:xfrm rot="10800000" flipV="1">
          <a:off x="589915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538A4476-0E93-4C68-8A95-1E3C552AED6D}"/>
            </a:ext>
          </a:extLst>
        </xdr:cNvPr>
        <xdr:cNvCxnSpPr/>
      </xdr:nvCxnSpPr>
      <xdr:spPr>
        <a:xfrm>
          <a:off x="7004050" y="118110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DEC30E81-D930-4C6C-804E-6086304CA94D}"/>
            </a:ext>
          </a:extLst>
        </xdr:cNvPr>
        <xdr:cNvCxnSpPr/>
      </xdr:nvCxnSpPr>
      <xdr:spPr>
        <a:xfrm rot="10800000" flipV="1">
          <a:off x="702310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6CD9CE0E-64BE-4A4E-BA74-8F7E4B9D31D6}"/>
            </a:ext>
          </a:extLst>
        </xdr:cNvPr>
        <xdr:cNvCxnSpPr/>
      </xdr:nvCxnSpPr>
      <xdr:spPr>
        <a:xfrm>
          <a:off x="8128000" y="1181100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07EFC915-F09B-4519-889A-7F612768D927}"/>
            </a:ext>
          </a:extLst>
        </xdr:cNvPr>
        <xdr:cNvCxnSpPr/>
      </xdr:nvCxnSpPr>
      <xdr:spPr>
        <a:xfrm rot="10800000" flipV="1">
          <a:off x="8147050" y="11811000"/>
          <a:ext cx="12446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91E83EAF-BEC3-4B16-90B0-D596E69F0658}"/>
            </a:ext>
          </a:extLst>
        </xdr:cNvPr>
        <xdr:cNvCxnSpPr/>
      </xdr:nvCxnSpPr>
      <xdr:spPr>
        <a:xfrm>
          <a:off x="9391650" y="1181100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F7D19C7E-C6A9-4166-9CB7-0BBE85DEB533}"/>
            </a:ext>
          </a:extLst>
        </xdr:cNvPr>
        <xdr:cNvCxnSpPr/>
      </xdr:nvCxnSpPr>
      <xdr:spPr>
        <a:xfrm rot="10800000" flipV="1">
          <a:off x="9410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9BC7AB7E-2A1E-4371-A8F4-61D5C0D03315}"/>
            </a:ext>
          </a:extLst>
        </xdr:cNvPr>
        <xdr:cNvCxnSpPr/>
      </xdr:nvCxnSpPr>
      <xdr:spPr>
        <a:xfrm>
          <a:off x="10490200" y="11811000"/>
          <a:ext cx="11461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D78B9B9E-C525-42E1-83E3-C8B0769081E6}"/>
            </a:ext>
          </a:extLst>
        </xdr:cNvPr>
        <xdr:cNvCxnSpPr/>
      </xdr:nvCxnSpPr>
      <xdr:spPr>
        <a:xfrm rot="10800000" flipV="1">
          <a:off x="10509250" y="11811000"/>
          <a:ext cx="1149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A4A00130-CB67-484D-89CB-20FF2BC35750}"/>
            </a:ext>
          </a:extLst>
        </xdr:cNvPr>
        <xdr:cNvCxnSpPr/>
      </xdr:nvCxnSpPr>
      <xdr:spPr>
        <a:xfrm>
          <a:off x="11658600" y="1181100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C117AA66-2DA0-47AE-8E5B-87D6AC0663F8}"/>
            </a:ext>
          </a:extLst>
        </xdr:cNvPr>
        <xdr:cNvCxnSpPr/>
      </xdr:nvCxnSpPr>
      <xdr:spPr>
        <a:xfrm rot="10800000" flipV="1">
          <a:off x="11677650" y="11811000"/>
          <a:ext cx="939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0AD671FF-B649-4964-8128-430E71BB0FBF}"/>
            </a:ext>
          </a:extLst>
        </xdr:cNvPr>
        <xdr:cNvCxnSpPr/>
      </xdr:nvCxnSpPr>
      <xdr:spPr>
        <a:xfrm>
          <a:off x="1261745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8E2561D1-54C7-4647-8920-AEF97257548E}"/>
            </a:ext>
          </a:extLst>
        </xdr:cNvPr>
        <xdr:cNvCxnSpPr/>
      </xdr:nvCxnSpPr>
      <xdr:spPr>
        <a:xfrm rot="10800000" flipV="1">
          <a:off x="1263650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9371F67-AC8E-415B-B82E-AB76D487C1E9}"/>
            </a:ext>
          </a:extLst>
        </xdr:cNvPr>
        <xdr:cNvCxnSpPr/>
      </xdr:nvCxnSpPr>
      <xdr:spPr>
        <a:xfrm>
          <a:off x="1352550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26283D3E-8D11-42E7-BB54-28971834FB58}"/>
            </a:ext>
          </a:extLst>
        </xdr:cNvPr>
        <xdr:cNvCxnSpPr/>
      </xdr:nvCxnSpPr>
      <xdr:spPr>
        <a:xfrm rot="10800000" flipV="1">
          <a:off x="1354455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5DFC4A07-7669-48D8-ACCF-A645BF4DC3B8}"/>
            </a:ext>
          </a:extLst>
        </xdr:cNvPr>
        <xdr:cNvCxnSpPr/>
      </xdr:nvCxnSpPr>
      <xdr:spPr>
        <a:xfrm>
          <a:off x="1446530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29C9FAC4-056B-4300-B44C-46F71A61260D}"/>
            </a:ext>
          </a:extLst>
        </xdr:cNvPr>
        <xdr:cNvCxnSpPr/>
      </xdr:nvCxnSpPr>
      <xdr:spPr>
        <a:xfrm rot="10800000" flipV="1">
          <a:off x="1448435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EC0FA9B2-98B6-4C69-8F5F-F48090AB8685}"/>
            </a:ext>
          </a:extLst>
        </xdr:cNvPr>
        <xdr:cNvCxnSpPr/>
      </xdr:nvCxnSpPr>
      <xdr:spPr>
        <a:xfrm>
          <a:off x="2762250" y="101536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8BF6D0DA-4602-4C54-9561-599216FCFE87}"/>
            </a:ext>
          </a:extLst>
        </xdr:cNvPr>
        <xdr:cNvCxnSpPr/>
      </xdr:nvCxnSpPr>
      <xdr:spPr>
        <a:xfrm>
          <a:off x="2762250" y="11258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5C01CEC2-F7CF-4058-BB00-95E3AD995B95}"/>
            </a:ext>
          </a:extLst>
        </xdr:cNvPr>
        <xdr:cNvCxnSpPr/>
      </xdr:nvCxnSpPr>
      <xdr:spPr>
        <a:xfrm>
          <a:off x="36766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782E572C-D2E0-4739-AE28-62F3D21254A2}"/>
            </a:ext>
          </a:extLst>
        </xdr:cNvPr>
        <xdr:cNvCxnSpPr/>
      </xdr:nvCxnSpPr>
      <xdr:spPr>
        <a:xfrm>
          <a:off x="36766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AFB5CF0B-CF60-44BB-93B0-A1D270D31700}"/>
            </a:ext>
          </a:extLst>
        </xdr:cNvPr>
        <xdr:cNvCxnSpPr/>
      </xdr:nvCxnSpPr>
      <xdr:spPr>
        <a:xfrm>
          <a:off x="47752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3D519E4D-4EE8-4714-9539-BFA46D5B0867}"/>
            </a:ext>
          </a:extLst>
        </xdr:cNvPr>
        <xdr:cNvCxnSpPr/>
      </xdr:nvCxnSpPr>
      <xdr:spPr>
        <a:xfrm>
          <a:off x="47752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D9F9548A-95B6-49D0-8919-496B39FB7376}"/>
            </a:ext>
          </a:extLst>
        </xdr:cNvPr>
        <xdr:cNvCxnSpPr/>
      </xdr:nvCxnSpPr>
      <xdr:spPr>
        <a:xfrm>
          <a:off x="58801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DC90DA95-B45C-42A2-ACCC-74FB6A927226}"/>
            </a:ext>
          </a:extLst>
        </xdr:cNvPr>
        <xdr:cNvCxnSpPr/>
      </xdr:nvCxnSpPr>
      <xdr:spPr>
        <a:xfrm>
          <a:off x="58801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CFA6A4E5-8666-41CC-B2DB-30E95169742F}"/>
            </a:ext>
          </a:extLst>
        </xdr:cNvPr>
        <xdr:cNvCxnSpPr/>
      </xdr:nvCxnSpPr>
      <xdr:spPr>
        <a:xfrm>
          <a:off x="7004050" y="101536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934F4D22-0B53-4D8C-ADDE-4522AA74C9E4}"/>
            </a:ext>
          </a:extLst>
        </xdr:cNvPr>
        <xdr:cNvCxnSpPr/>
      </xdr:nvCxnSpPr>
      <xdr:spPr>
        <a:xfrm>
          <a:off x="7004050" y="11258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76D400-1AA8-45C9-80CD-E4F02BCA7B09}"/>
            </a:ext>
          </a:extLst>
        </xdr:cNvPr>
        <xdr:cNvCxnSpPr/>
      </xdr:nvCxnSpPr>
      <xdr:spPr>
        <a:xfrm>
          <a:off x="8128000" y="101536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F359589B-46CE-400C-871F-83A1D7020D62}"/>
            </a:ext>
          </a:extLst>
        </xdr:cNvPr>
        <xdr:cNvCxnSpPr/>
      </xdr:nvCxnSpPr>
      <xdr:spPr>
        <a:xfrm>
          <a:off x="8128000" y="112585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2011BB24-EDA6-4329-915E-097559676A6D}"/>
            </a:ext>
          </a:extLst>
        </xdr:cNvPr>
        <xdr:cNvCxnSpPr/>
      </xdr:nvCxnSpPr>
      <xdr:spPr>
        <a:xfrm>
          <a:off x="9391650" y="101536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2F4FE5BF-F644-4922-9090-D36E65B0D720}"/>
            </a:ext>
          </a:extLst>
        </xdr:cNvPr>
        <xdr:cNvCxnSpPr/>
      </xdr:nvCxnSpPr>
      <xdr:spPr>
        <a:xfrm>
          <a:off x="9391650" y="112585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95D281E5-FC92-4472-9990-C7BB91F51524}"/>
            </a:ext>
          </a:extLst>
        </xdr:cNvPr>
        <xdr:cNvCxnSpPr/>
      </xdr:nvCxnSpPr>
      <xdr:spPr>
        <a:xfrm>
          <a:off x="10490200" y="101536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0AEB4E2E-44AC-4E37-827C-F315EDBBB101}"/>
            </a:ext>
          </a:extLst>
        </xdr:cNvPr>
        <xdr:cNvCxnSpPr/>
      </xdr:nvCxnSpPr>
      <xdr:spPr>
        <a:xfrm>
          <a:off x="10490200" y="112585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84F35661-CAC3-4B32-8ECA-2BF3477FE4A8}"/>
            </a:ext>
          </a:extLst>
        </xdr:cNvPr>
        <xdr:cNvCxnSpPr/>
      </xdr:nvCxnSpPr>
      <xdr:spPr>
        <a:xfrm>
          <a:off x="11658600" y="101536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C192E2F0-4710-48FD-897D-92FB3725EE45}"/>
            </a:ext>
          </a:extLst>
        </xdr:cNvPr>
        <xdr:cNvCxnSpPr/>
      </xdr:nvCxnSpPr>
      <xdr:spPr>
        <a:xfrm>
          <a:off x="11658600" y="112585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B4ECEC98-7496-49AA-B838-B33509967D2B}"/>
            </a:ext>
          </a:extLst>
        </xdr:cNvPr>
        <xdr:cNvCxnSpPr/>
      </xdr:nvCxnSpPr>
      <xdr:spPr>
        <a:xfrm>
          <a:off x="1261745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E0257BAE-2780-4F8C-A08B-099734B1F33C}"/>
            </a:ext>
          </a:extLst>
        </xdr:cNvPr>
        <xdr:cNvCxnSpPr/>
      </xdr:nvCxnSpPr>
      <xdr:spPr>
        <a:xfrm>
          <a:off x="1261745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147C43DE-5E46-431F-B3F6-AB0AAD55F1C0}"/>
            </a:ext>
          </a:extLst>
        </xdr:cNvPr>
        <xdr:cNvCxnSpPr/>
      </xdr:nvCxnSpPr>
      <xdr:spPr>
        <a:xfrm>
          <a:off x="1352550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9F1A8449-15B6-4A13-A80D-2EEF311B4F85}"/>
            </a:ext>
          </a:extLst>
        </xdr:cNvPr>
        <xdr:cNvCxnSpPr/>
      </xdr:nvCxnSpPr>
      <xdr:spPr>
        <a:xfrm>
          <a:off x="1352550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68970812-38FE-40B2-A139-41D18797BC53}"/>
            </a:ext>
          </a:extLst>
        </xdr:cNvPr>
        <xdr:cNvCxnSpPr/>
      </xdr:nvCxnSpPr>
      <xdr:spPr>
        <a:xfrm>
          <a:off x="1446530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5F58875A-BCD9-489F-AF1C-C60FAA8F77C1}"/>
            </a:ext>
          </a:extLst>
        </xdr:cNvPr>
        <xdr:cNvCxnSpPr/>
      </xdr:nvCxnSpPr>
      <xdr:spPr>
        <a:xfrm>
          <a:off x="1446530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0AC1C210-FB75-40F8-A197-CCB127599558}"/>
            </a:ext>
          </a:extLst>
        </xdr:cNvPr>
        <xdr:cNvCxnSpPr/>
      </xdr:nvCxnSpPr>
      <xdr:spPr>
        <a:xfrm rot="10800000" flipV="1">
          <a:off x="144653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C22711A7-4ED8-49D5-B5B4-71FE660EA2EB}"/>
            </a:ext>
          </a:extLst>
        </xdr:cNvPr>
        <xdr:cNvCxnSpPr/>
      </xdr:nvCxnSpPr>
      <xdr:spPr>
        <a:xfrm rot="10800000" flipV="1">
          <a:off x="144653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BFCAFF37-433B-475A-AB2F-68C94B7908F9}"/>
            </a:ext>
          </a:extLst>
        </xdr:cNvPr>
        <xdr:cNvCxnSpPr/>
      </xdr:nvCxnSpPr>
      <xdr:spPr>
        <a:xfrm rot="10800000" flipV="1">
          <a:off x="1352550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EC146949-F775-411A-ACA7-0CA21AB2AC19}"/>
            </a:ext>
          </a:extLst>
        </xdr:cNvPr>
        <xdr:cNvCxnSpPr/>
      </xdr:nvCxnSpPr>
      <xdr:spPr>
        <a:xfrm rot="10800000" flipV="1">
          <a:off x="1352550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868F224B-9A7F-40C8-BA06-D2BBB25A0853}"/>
            </a:ext>
          </a:extLst>
        </xdr:cNvPr>
        <xdr:cNvCxnSpPr/>
      </xdr:nvCxnSpPr>
      <xdr:spPr>
        <a:xfrm rot="10800000" flipV="1">
          <a:off x="1261745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DF5FE91A-51CA-4BA0-A437-FE184C13BF05}"/>
            </a:ext>
          </a:extLst>
        </xdr:cNvPr>
        <xdr:cNvCxnSpPr/>
      </xdr:nvCxnSpPr>
      <xdr:spPr>
        <a:xfrm rot="10800000" flipV="1">
          <a:off x="1261745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65DEC16-9737-40E1-80FA-5543E17C907C}"/>
            </a:ext>
          </a:extLst>
        </xdr:cNvPr>
        <xdr:cNvCxnSpPr/>
      </xdr:nvCxnSpPr>
      <xdr:spPr>
        <a:xfrm rot="10800000" flipV="1">
          <a:off x="116586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F5030C43-65E5-4FE2-80F5-6F25FE03FCE6}"/>
            </a:ext>
          </a:extLst>
        </xdr:cNvPr>
        <xdr:cNvCxnSpPr/>
      </xdr:nvCxnSpPr>
      <xdr:spPr>
        <a:xfrm rot="10800000" flipV="1">
          <a:off x="116586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ACF9D803-59CB-4C07-A445-E71645FE8ECC}"/>
            </a:ext>
          </a:extLst>
        </xdr:cNvPr>
        <xdr:cNvCxnSpPr/>
      </xdr:nvCxnSpPr>
      <xdr:spPr>
        <a:xfrm rot="10800000" flipV="1">
          <a:off x="10490200" y="101536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CF128E76-6F39-4D99-80FD-2DDAB101B70D}"/>
            </a:ext>
          </a:extLst>
        </xdr:cNvPr>
        <xdr:cNvCxnSpPr/>
      </xdr:nvCxnSpPr>
      <xdr:spPr>
        <a:xfrm rot="10800000" flipV="1">
          <a:off x="10490200" y="112585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FA8AD26D-CE2C-4B1C-9175-F6A4050C826E}"/>
            </a:ext>
          </a:extLst>
        </xdr:cNvPr>
        <xdr:cNvCxnSpPr/>
      </xdr:nvCxnSpPr>
      <xdr:spPr>
        <a:xfrm rot="10800000" flipV="1">
          <a:off x="9391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9E40EC63-F0C7-49C4-A7A1-7F7324BA8AC9}"/>
            </a:ext>
          </a:extLst>
        </xdr:cNvPr>
        <xdr:cNvCxnSpPr/>
      </xdr:nvCxnSpPr>
      <xdr:spPr>
        <a:xfrm rot="10800000" flipV="1">
          <a:off x="9391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392851DF-5926-436B-953D-50F1CBCBC4DF}"/>
            </a:ext>
          </a:extLst>
        </xdr:cNvPr>
        <xdr:cNvCxnSpPr/>
      </xdr:nvCxnSpPr>
      <xdr:spPr>
        <a:xfrm rot="10800000" flipV="1">
          <a:off x="8128000" y="101536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1E909020-0E42-4834-945B-9ADF8A368824}"/>
            </a:ext>
          </a:extLst>
        </xdr:cNvPr>
        <xdr:cNvCxnSpPr/>
      </xdr:nvCxnSpPr>
      <xdr:spPr>
        <a:xfrm rot="10800000" flipV="1">
          <a:off x="8128000" y="112585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8F0FDA7A-9F6A-45D1-9D72-9FB30BCD7372}"/>
            </a:ext>
          </a:extLst>
        </xdr:cNvPr>
        <xdr:cNvCxnSpPr/>
      </xdr:nvCxnSpPr>
      <xdr:spPr>
        <a:xfrm rot="10800000" flipV="1">
          <a:off x="700405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01F3241A-8A01-4F3B-9139-785150CD0D8F}"/>
            </a:ext>
          </a:extLst>
        </xdr:cNvPr>
        <xdr:cNvCxnSpPr/>
      </xdr:nvCxnSpPr>
      <xdr:spPr>
        <a:xfrm rot="10800000" flipV="1">
          <a:off x="700405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5AEE3B5E-01F1-4379-B074-BA3C6CE97E5B}"/>
            </a:ext>
          </a:extLst>
        </xdr:cNvPr>
        <xdr:cNvCxnSpPr/>
      </xdr:nvCxnSpPr>
      <xdr:spPr>
        <a:xfrm rot="10800000" flipV="1">
          <a:off x="588010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C7726EDB-3AA7-4D0D-A809-54C51104800B}"/>
            </a:ext>
          </a:extLst>
        </xdr:cNvPr>
        <xdr:cNvCxnSpPr/>
      </xdr:nvCxnSpPr>
      <xdr:spPr>
        <a:xfrm rot="10800000" flipV="1">
          <a:off x="588010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01DDA3AC-7C15-43C6-81DA-BDEA4FD784B3}"/>
            </a:ext>
          </a:extLst>
        </xdr:cNvPr>
        <xdr:cNvCxnSpPr/>
      </xdr:nvCxnSpPr>
      <xdr:spPr>
        <a:xfrm rot="10800000" flipV="1">
          <a:off x="4775200" y="101536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204068BE-A302-49B6-BC4A-91EEF1FC6C81}"/>
            </a:ext>
          </a:extLst>
        </xdr:cNvPr>
        <xdr:cNvCxnSpPr/>
      </xdr:nvCxnSpPr>
      <xdr:spPr>
        <a:xfrm rot="10800000" flipV="1">
          <a:off x="4775200" y="112585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DDA16E3F-9F06-4F58-B7A4-47C27000BDD6}"/>
            </a:ext>
          </a:extLst>
        </xdr:cNvPr>
        <xdr:cNvCxnSpPr/>
      </xdr:nvCxnSpPr>
      <xdr:spPr>
        <a:xfrm rot="10800000" flipV="1">
          <a:off x="3676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28CB59BA-CCAB-45BA-A16A-CD72D12B7421}"/>
            </a:ext>
          </a:extLst>
        </xdr:cNvPr>
        <xdr:cNvCxnSpPr/>
      </xdr:nvCxnSpPr>
      <xdr:spPr>
        <a:xfrm rot="10800000" flipV="1">
          <a:off x="3676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350B1260-631C-4969-902B-0E3980E35E00}"/>
            </a:ext>
          </a:extLst>
        </xdr:cNvPr>
        <xdr:cNvCxnSpPr/>
      </xdr:nvCxnSpPr>
      <xdr:spPr>
        <a:xfrm rot="10800000" flipV="1">
          <a:off x="2762250" y="101536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8A657721-567E-4EE9-9D73-0C869736E2EF}"/>
            </a:ext>
          </a:extLst>
        </xdr:cNvPr>
        <xdr:cNvCxnSpPr/>
      </xdr:nvCxnSpPr>
      <xdr:spPr>
        <a:xfrm rot="10800000" flipV="1">
          <a:off x="2762250" y="112585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6A88EB78-57E1-42FF-AB7D-53F323B73231}"/>
            </a:ext>
          </a:extLst>
        </xdr:cNvPr>
        <xdr:cNvCxnSpPr/>
      </xdr:nvCxnSpPr>
      <xdr:spPr>
        <a:xfrm>
          <a:off x="2762250" y="4629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16A473AF-83B2-4A9F-B36E-A16E1C8B4407}"/>
            </a:ext>
          </a:extLst>
        </xdr:cNvPr>
        <xdr:cNvCxnSpPr/>
      </xdr:nvCxnSpPr>
      <xdr:spPr>
        <a:xfrm>
          <a:off x="36766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717B3E6D-5A2D-4A19-8DB8-06BB616A85EB}"/>
            </a:ext>
          </a:extLst>
        </xdr:cNvPr>
        <xdr:cNvCxnSpPr/>
      </xdr:nvCxnSpPr>
      <xdr:spPr>
        <a:xfrm>
          <a:off x="47752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8EF72FD1-BC54-4C4E-92A3-CAC102539F35}"/>
            </a:ext>
          </a:extLst>
        </xdr:cNvPr>
        <xdr:cNvCxnSpPr/>
      </xdr:nvCxnSpPr>
      <xdr:spPr>
        <a:xfrm>
          <a:off x="58801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5CC1516C-057B-4F94-BA1B-0397352E2B08}"/>
            </a:ext>
          </a:extLst>
        </xdr:cNvPr>
        <xdr:cNvCxnSpPr/>
      </xdr:nvCxnSpPr>
      <xdr:spPr>
        <a:xfrm>
          <a:off x="2762250" y="5181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14C4EAAC-4E5D-4836-AAA0-A41DFE6082BB}"/>
            </a:ext>
          </a:extLst>
        </xdr:cNvPr>
        <xdr:cNvCxnSpPr/>
      </xdr:nvCxnSpPr>
      <xdr:spPr>
        <a:xfrm>
          <a:off x="36766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2C564B08-9A54-42DC-99A2-9933CD443DB5}"/>
            </a:ext>
          </a:extLst>
        </xdr:cNvPr>
        <xdr:cNvCxnSpPr/>
      </xdr:nvCxnSpPr>
      <xdr:spPr>
        <a:xfrm>
          <a:off x="47752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6490DEF3-C9E8-4966-8CD6-63CF8446D749}"/>
            </a:ext>
          </a:extLst>
        </xdr:cNvPr>
        <xdr:cNvCxnSpPr/>
      </xdr:nvCxnSpPr>
      <xdr:spPr>
        <a:xfrm>
          <a:off x="58801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53FF8B53-B085-49FE-9D7D-60B120E6912A}"/>
            </a:ext>
          </a:extLst>
        </xdr:cNvPr>
        <xdr:cNvCxnSpPr/>
      </xdr:nvCxnSpPr>
      <xdr:spPr>
        <a:xfrm>
          <a:off x="7004050" y="5181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DB9E9279-592A-4FE2-9CE8-6C5B8CEB5960}"/>
            </a:ext>
          </a:extLst>
        </xdr:cNvPr>
        <xdr:cNvCxnSpPr/>
      </xdr:nvCxnSpPr>
      <xdr:spPr>
        <a:xfrm>
          <a:off x="7004050" y="4629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45B5D954-1EDE-4AD1-9D68-81D8273171DD}"/>
            </a:ext>
          </a:extLst>
        </xdr:cNvPr>
        <xdr:cNvCxnSpPr/>
      </xdr:nvCxnSpPr>
      <xdr:spPr>
        <a:xfrm>
          <a:off x="8128000" y="4629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0324D78E-1379-46BC-957E-7A71F3779B1D}"/>
            </a:ext>
          </a:extLst>
        </xdr:cNvPr>
        <xdr:cNvCxnSpPr/>
      </xdr:nvCxnSpPr>
      <xdr:spPr>
        <a:xfrm>
          <a:off x="8128000" y="5181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8F19786F-4DF2-4150-A944-8C233BF6C140}"/>
            </a:ext>
          </a:extLst>
        </xdr:cNvPr>
        <xdr:cNvCxnSpPr/>
      </xdr:nvCxnSpPr>
      <xdr:spPr>
        <a:xfrm>
          <a:off x="9391650" y="4629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BF3A75F7-D144-41BA-9699-7E216D303DC8}"/>
            </a:ext>
          </a:extLst>
        </xdr:cNvPr>
        <xdr:cNvCxnSpPr/>
      </xdr:nvCxnSpPr>
      <xdr:spPr>
        <a:xfrm>
          <a:off x="10490200" y="46291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87D51BAC-3C9E-4718-99F1-26565B486F75}"/>
            </a:ext>
          </a:extLst>
        </xdr:cNvPr>
        <xdr:cNvCxnSpPr/>
      </xdr:nvCxnSpPr>
      <xdr:spPr>
        <a:xfrm>
          <a:off x="9391650" y="5181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28C70B2E-58F0-4583-914B-351A41DA3B98}"/>
            </a:ext>
          </a:extLst>
        </xdr:cNvPr>
        <xdr:cNvCxnSpPr/>
      </xdr:nvCxnSpPr>
      <xdr:spPr>
        <a:xfrm>
          <a:off x="10490200" y="51816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7AF461DE-BF82-4D27-82E2-C3244F1F4865}"/>
            </a:ext>
          </a:extLst>
        </xdr:cNvPr>
        <xdr:cNvCxnSpPr/>
      </xdr:nvCxnSpPr>
      <xdr:spPr>
        <a:xfrm>
          <a:off x="11658600" y="4629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312D35B4-EA5F-4237-A0DA-1E592592C65C}"/>
            </a:ext>
          </a:extLst>
        </xdr:cNvPr>
        <xdr:cNvCxnSpPr/>
      </xdr:nvCxnSpPr>
      <xdr:spPr>
        <a:xfrm>
          <a:off x="1261745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54336670-7502-4F5C-B189-1DA7584BE325}"/>
            </a:ext>
          </a:extLst>
        </xdr:cNvPr>
        <xdr:cNvCxnSpPr/>
      </xdr:nvCxnSpPr>
      <xdr:spPr>
        <a:xfrm>
          <a:off x="1352550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27643AE6-F8DC-4249-82C1-ABDA653D4721}"/>
            </a:ext>
          </a:extLst>
        </xdr:cNvPr>
        <xdr:cNvCxnSpPr/>
      </xdr:nvCxnSpPr>
      <xdr:spPr>
        <a:xfrm>
          <a:off x="1446530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BD31B245-D228-463C-84B1-C767909FB2C8}"/>
            </a:ext>
          </a:extLst>
        </xdr:cNvPr>
        <xdr:cNvCxnSpPr/>
      </xdr:nvCxnSpPr>
      <xdr:spPr>
        <a:xfrm>
          <a:off x="1446530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D95CA3C-DBA6-45F7-BA87-D86491314F55}"/>
            </a:ext>
          </a:extLst>
        </xdr:cNvPr>
        <xdr:cNvCxnSpPr/>
      </xdr:nvCxnSpPr>
      <xdr:spPr>
        <a:xfrm>
          <a:off x="1352550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B99E8B6-A000-454A-8521-38672E68454F}"/>
            </a:ext>
          </a:extLst>
        </xdr:cNvPr>
        <xdr:cNvCxnSpPr/>
      </xdr:nvCxnSpPr>
      <xdr:spPr>
        <a:xfrm>
          <a:off x="1261745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72F9F0D6-44B3-4B45-A2A2-25E28274F565}"/>
            </a:ext>
          </a:extLst>
        </xdr:cNvPr>
        <xdr:cNvCxnSpPr/>
      </xdr:nvCxnSpPr>
      <xdr:spPr>
        <a:xfrm>
          <a:off x="11658600" y="5181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B804CBC8-B2FB-4455-9D1A-B57DB892D03F}"/>
            </a:ext>
          </a:extLst>
        </xdr:cNvPr>
        <xdr:cNvCxnSpPr/>
      </xdr:nvCxnSpPr>
      <xdr:spPr>
        <a:xfrm rot="10800000" flipV="1">
          <a:off x="1446530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AD0189F4-46ED-4496-8C79-3B46DFB82493}"/>
            </a:ext>
          </a:extLst>
        </xdr:cNvPr>
        <xdr:cNvCxnSpPr/>
      </xdr:nvCxnSpPr>
      <xdr:spPr>
        <a:xfrm rot="10800000" flipV="1">
          <a:off x="1352550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983DFF5B-D018-491A-AE9F-CAF6E568D264}"/>
            </a:ext>
          </a:extLst>
        </xdr:cNvPr>
        <xdr:cNvCxnSpPr/>
      </xdr:nvCxnSpPr>
      <xdr:spPr>
        <a:xfrm rot="10800000" flipV="1">
          <a:off x="1261745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4BBACD2E-334E-438A-90AE-48BDF303374A}"/>
            </a:ext>
          </a:extLst>
        </xdr:cNvPr>
        <xdr:cNvCxnSpPr/>
      </xdr:nvCxnSpPr>
      <xdr:spPr>
        <a:xfrm rot="10800000" flipV="1">
          <a:off x="1446530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1149BE3-4B01-44DE-944A-3E8A0F6D9AD5}"/>
            </a:ext>
          </a:extLst>
        </xdr:cNvPr>
        <xdr:cNvCxnSpPr/>
      </xdr:nvCxnSpPr>
      <xdr:spPr>
        <a:xfrm rot="10800000" flipV="1">
          <a:off x="1352550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A51BECFF-12C1-468F-9D3A-9DFC1974405C}"/>
            </a:ext>
          </a:extLst>
        </xdr:cNvPr>
        <xdr:cNvCxnSpPr/>
      </xdr:nvCxnSpPr>
      <xdr:spPr>
        <a:xfrm rot="10800000" flipV="1">
          <a:off x="1261745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EE891787-BDED-4877-A41D-CB1F8E97681F}"/>
            </a:ext>
          </a:extLst>
        </xdr:cNvPr>
        <xdr:cNvCxnSpPr/>
      </xdr:nvCxnSpPr>
      <xdr:spPr>
        <a:xfrm rot="10800000" flipV="1">
          <a:off x="11658600" y="51816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1FD35125-3999-4B89-AEE1-7306AD50AE2D}"/>
            </a:ext>
          </a:extLst>
        </xdr:cNvPr>
        <xdr:cNvCxnSpPr/>
      </xdr:nvCxnSpPr>
      <xdr:spPr>
        <a:xfrm rot="10800000" flipV="1">
          <a:off x="10490200" y="51816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8EC911D-4711-49B3-8F1E-0673215157F2}"/>
            </a:ext>
          </a:extLst>
        </xdr:cNvPr>
        <xdr:cNvCxnSpPr/>
      </xdr:nvCxnSpPr>
      <xdr:spPr>
        <a:xfrm rot="10800000" flipV="1">
          <a:off x="9391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06FE55EA-23A7-4890-89AF-EEB423D88286}"/>
            </a:ext>
          </a:extLst>
        </xdr:cNvPr>
        <xdr:cNvCxnSpPr/>
      </xdr:nvCxnSpPr>
      <xdr:spPr>
        <a:xfrm rot="10800000" flipV="1">
          <a:off x="9391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C1A07A9A-88E0-4033-B593-239D10BF5A66}"/>
            </a:ext>
          </a:extLst>
        </xdr:cNvPr>
        <xdr:cNvCxnSpPr/>
      </xdr:nvCxnSpPr>
      <xdr:spPr>
        <a:xfrm rot="10800000" flipV="1">
          <a:off x="10490200" y="46291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06E40226-53DC-4F45-89D1-8317E3BFB096}"/>
            </a:ext>
          </a:extLst>
        </xdr:cNvPr>
        <xdr:cNvCxnSpPr/>
      </xdr:nvCxnSpPr>
      <xdr:spPr>
        <a:xfrm rot="10800000" flipV="1">
          <a:off x="11658600" y="46291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5A13F4B6-BBF4-4F46-9368-681F3810727E}"/>
            </a:ext>
          </a:extLst>
        </xdr:cNvPr>
        <xdr:cNvCxnSpPr/>
      </xdr:nvCxnSpPr>
      <xdr:spPr>
        <a:xfrm rot="10800000" flipV="1">
          <a:off x="8128000" y="46291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7B5FD528-4EF0-4850-9DEA-8407F3713A92}"/>
            </a:ext>
          </a:extLst>
        </xdr:cNvPr>
        <xdr:cNvCxnSpPr/>
      </xdr:nvCxnSpPr>
      <xdr:spPr>
        <a:xfrm rot="10800000" flipV="1">
          <a:off x="700405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8675CCD8-3FAC-4DD9-BE89-41F928499E65}"/>
            </a:ext>
          </a:extLst>
        </xdr:cNvPr>
        <xdr:cNvCxnSpPr/>
      </xdr:nvCxnSpPr>
      <xdr:spPr>
        <a:xfrm rot="10800000" flipV="1">
          <a:off x="700405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2FE890FC-04F6-47EC-B630-7A7234450348}"/>
            </a:ext>
          </a:extLst>
        </xdr:cNvPr>
        <xdr:cNvCxnSpPr/>
      </xdr:nvCxnSpPr>
      <xdr:spPr>
        <a:xfrm rot="10800000" flipV="1">
          <a:off x="588010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A3095151-DD90-4AC8-A5C3-811B826F7EBB}"/>
            </a:ext>
          </a:extLst>
        </xdr:cNvPr>
        <xdr:cNvCxnSpPr/>
      </xdr:nvCxnSpPr>
      <xdr:spPr>
        <a:xfrm rot="10800000" flipV="1">
          <a:off x="588010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C43E9926-2316-4B4A-B206-0C15783B8C0F}"/>
            </a:ext>
          </a:extLst>
        </xdr:cNvPr>
        <xdr:cNvCxnSpPr/>
      </xdr:nvCxnSpPr>
      <xdr:spPr>
        <a:xfrm rot="10800000" flipV="1">
          <a:off x="4775200" y="46291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95C224D-355F-40CC-B2DE-997EF0C67252}"/>
            </a:ext>
          </a:extLst>
        </xdr:cNvPr>
        <xdr:cNvCxnSpPr/>
      </xdr:nvCxnSpPr>
      <xdr:spPr>
        <a:xfrm rot="10800000" flipV="1">
          <a:off x="4775200" y="51816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05C35509-8153-4A5E-94BB-0040E9B87054}"/>
            </a:ext>
          </a:extLst>
        </xdr:cNvPr>
        <xdr:cNvCxnSpPr/>
      </xdr:nvCxnSpPr>
      <xdr:spPr>
        <a:xfrm rot="10800000" flipV="1">
          <a:off x="3676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377F7132-8B39-4B12-A62B-3CDBCDE02250}"/>
            </a:ext>
          </a:extLst>
        </xdr:cNvPr>
        <xdr:cNvCxnSpPr/>
      </xdr:nvCxnSpPr>
      <xdr:spPr>
        <a:xfrm rot="10800000" flipV="1">
          <a:off x="3676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2FF11747-F9AF-42B9-B831-DF143F42195A}"/>
            </a:ext>
          </a:extLst>
        </xdr:cNvPr>
        <xdr:cNvCxnSpPr/>
      </xdr:nvCxnSpPr>
      <xdr:spPr>
        <a:xfrm rot="10800000" flipV="1">
          <a:off x="2762250" y="4629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104D055A-852F-4904-96B6-B03454764E26}"/>
            </a:ext>
          </a:extLst>
        </xdr:cNvPr>
        <xdr:cNvCxnSpPr/>
      </xdr:nvCxnSpPr>
      <xdr:spPr>
        <a:xfrm rot="10800000" flipV="1">
          <a:off x="2762250" y="5181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DF0FB446-8D72-40F6-BADE-227A8FB9A91B}"/>
            </a:ext>
          </a:extLst>
        </xdr:cNvPr>
        <xdr:cNvCxnSpPr/>
      </xdr:nvCxnSpPr>
      <xdr:spPr>
        <a:xfrm rot="10800000" flipV="1">
          <a:off x="8128000" y="518160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4B16D4C-F9D7-46B2-A3AD-7FFF8C223E3F}"/>
            </a:ext>
          </a:extLst>
        </xdr:cNvPr>
        <xdr:cNvCxnSpPr/>
      </xdr:nvCxnSpPr>
      <xdr:spPr>
        <a:xfrm>
          <a:off x="2762250" y="90487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7BAB7AE4-1A4F-45A3-8D70-786413294F9C}"/>
            </a:ext>
          </a:extLst>
        </xdr:cNvPr>
        <xdr:cNvCxnSpPr/>
      </xdr:nvCxnSpPr>
      <xdr:spPr>
        <a:xfrm>
          <a:off x="36766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4491831B-9C8F-4F92-949E-670F118CEF37}"/>
            </a:ext>
          </a:extLst>
        </xdr:cNvPr>
        <xdr:cNvCxnSpPr/>
      </xdr:nvCxnSpPr>
      <xdr:spPr>
        <a:xfrm>
          <a:off x="47752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9DC2641E-E131-4847-A4FB-72311ACDCCDF}"/>
            </a:ext>
          </a:extLst>
        </xdr:cNvPr>
        <xdr:cNvCxnSpPr/>
      </xdr:nvCxnSpPr>
      <xdr:spPr>
        <a:xfrm>
          <a:off x="58801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74089C46-0713-4374-BEA7-1B9FDE55E85C}"/>
            </a:ext>
          </a:extLst>
        </xdr:cNvPr>
        <xdr:cNvCxnSpPr/>
      </xdr:nvCxnSpPr>
      <xdr:spPr>
        <a:xfrm>
          <a:off x="7004050" y="90487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F2E7D1F0-9947-46BF-ACDC-CEEA5EB4F4CC}"/>
            </a:ext>
          </a:extLst>
        </xdr:cNvPr>
        <xdr:cNvCxnSpPr/>
      </xdr:nvCxnSpPr>
      <xdr:spPr>
        <a:xfrm>
          <a:off x="8128000" y="90487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D1404D30-28E6-4AC8-AADF-5EBEF489C66C}"/>
            </a:ext>
          </a:extLst>
        </xdr:cNvPr>
        <xdr:cNvCxnSpPr/>
      </xdr:nvCxnSpPr>
      <xdr:spPr>
        <a:xfrm>
          <a:off x="2762250" y="96012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BBFEE55D-DC46-461F-970D-4A6248B0C127}"/>
            </a:ext>
          </a:extLst>
        </xdr:cNvPr>
        <xdr:cNvCxnSpPr/>
      </xdr:nvCxnSpPr>
      <xdr:spPr>
        <a:xfrm>
          <a:off x="36766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0AA8E12D-B786-4019-811D-B384BD49CA5F}"/>
            </a:ext>
          </a:extLst>
        </xdr:cNvPr>
        <xdr:cNvCxnSpPr/>
      </xdr:nvCxnSpPr>
      <xdr:spPr>
        <a:xfrm>
          <a:off x="47752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9F6BF162-9323-432E-9361-14CD763B8E73}"/>
            </a:ext>
          </a:extLst>
        </xdr:cNvPr>
        <xdr:cNvCxnSpPr/>
      </xdr:nvCxnSpPr>
      <xdr:spPr>
        <a:xfrm>
          <a:off x="58801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3E47C7CC-50D7-49CF-B337-8BA8F40D14B6}"/>
            </a:ext>
          </a:extLst>
        </xdr:cNvPr>
        <xdr:cNvCxnSpPr/>
      </xdr:nvCxnSpPr>
      <xdr:spPr>
        <a:xfrm>
          <a:off x="7004050" y="96012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04E4C23F-EA51-4309-A789-6C78D0491418}"/>
            </a:ext>
          </a:extLst>
        </xdr:cNvPr>
        <xdr:cNvCxnSpPr/>
      </xdr:nvCxnSpPr>
      <xdr:spPr>
        <a:xfrm>
          <a:off x="8128000" y="96012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0B3512FB-18FC-4C93-ACD8-F2D0BA47F2B5}"/>
            </a:ext>
          </a:extLst>
        </xdr:cNvPr>
        <xdr:cNvCxnSpPr/>
      </xdr:nvCxnSpPr>
      <xdr:spPr>
        <a:xfrm>
          <a:off x="9391650" y="90487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649DE128-7D80-489F-8E43-B73843093861}"/>
            </a:ext>
          </a:extLst>
        </xdr:cNvPr>
        <xdr:cNvCxnSpPr/>
      </xdr:nvCxnSpPr>
      <xdr:spPr>
        <a:xfrm>
          <a:off x="9391650" y="96012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1DE25267-3EAC-4513-AADD-80D642AC620C}"/>
            </a:ext>
          </a:extLst>
        </xdr:cNvPr>
        <xdr:cNvCxnSpPr/>
      </xdr:nvCxnSpPr>
      <xdr:spPr>
        <a:xfrm>
          <a:off x="10490200" y="90487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3DFE4B61-D133-4FE2-A0EA-585239821EDB}"/>
            </a:ext>
          </a:extLst>
        </xdr:cNvPr>
        <xdr:cNvCxnSpPr/>
      </xdr:nvCxnSpPr>
      <xdr:spPr>
        <a:xfrm>
          <a:off x="10490200" y="96012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A88BA7D1-D297-43C1-92E5-DC660272B965}"/>
            </a:ext>
          </a:extLst>
        </xdr:cNvPr>
        <xdr:cNvCxnSpPr/>
      </xdr:nvCxnSpPr>
      <xdr:spPr>
        <a:xfrm>
          <a:off x="11658600" y="90487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6CAE87A0-F3FB-48F5-8960-299109A94D14}"/>
            </a:ext>
          </a:extLst>
        </xdr:cNvPr>
        <xdr:cNvCxnSpPr/>
      </xdr:nvCxnSpPr>
      <xdr:spPr>
        <a:xfrm>
          <a:off x="11658600" y="96012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F5417B57-EB11-4D01-9919-AB376232192F}"/>
            </a:ext>
          </a:extLst>
        </xdr:cNvPr>
        <xdr:cNvCxnSpPr/>
      </xdr:nvCxnSpPr>
      <xdr:spPr>
        <a:xfrm>
          <a:off x="1261745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BDAD4A57-0150-4E6F-B240-D0A85C675287}"/>
            </a:ext>
          </a:extLst>
        </xdr:cNvPr>
        <xdr:cNvCxnSpPr/>
      </xdr:nvCxnSpPr>
      <xdr:spPr>
        <a:xfrm>
          <a:off x="1261745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C539B66A-B3CE-4B65-9FEF-3485F2446655}"/>
            </a:ext>
          </a:extLst>
        </xdr:cNvPr>
        <xdr:cNvCxnSpPr/>
      </xdr:nvCxnSpPr>
      <xdr:spPr>
        <a:xfrm>
          <a:off x="1352550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AFED86CC-E65E-47C5-B475-42F9C8556AF1}"/>
            </a:ext>
          </a:extLst>
        </xdr:cNvPr>
        <xdr:cNvCxnSpPr/>
      </xdr:nvCxnSpPr>
      <xdr:spPr>
        <a:xfrm>
          <a:off x="1352550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CAF453D-8BA9-4C60-877C-DA20CBC3E908}"/>
            </a:ext>
          </a:extLst>
        </xdr:cNvPr>
        <xdr:cNvCxnSpPr/>
      </xdr:nvCxnSpPr>
      <xdr:spPr>
        <a:xfrm>
          <a:off x="1446530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7F3B4A71-2FEA-4738-9300-ED87951D594D}"/>
            </a:ext>
          </a:extLst>
        </xdr:cNvPr>
        <xdr:cNvCxnSpPr/>
      </xdr:nvCxnSpPr>
      <xdr:spPr>
        <a:xfrm>
          <a:off x="1446530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26D62E4-0921-41C7-A815-CD193C0E40DB}"/>
            </a:ext>
          </a:extLst>
        </xdr:cNvPr>
        <xdr:cNvCxnSpPr/>
      </xdr:nvCxnSpPr>
      <xdr:spPr>
        <a:xfrm>
          <a:off x="1446530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B395CD83-555C-4FD6-9ECA-832D16C15C5C}"/>
            </a:ext>
          </a:extLst>
        </xdr:cNvPr>
        <xdr:cNvCxnSpPr/>
      </xdr:nvCxnSpPr>
      <xdr:spPr>
        <a:xfrm>
          <a:off x="1352550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400531E0-D85C-47AA-A8C5-AC376B32DDD6}"/>
            </a:ext>
          </a:extLst>
        </xdr:cNvPr>
        <xdr:cNvCxnSpPr/>
      </xdr:nvCxnSpPr>
      <xdr:spPr>
        <a:xfrm>
          <a:off x="1261745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D3176C76-4EA5-48A3-87B8-287E8E39A229}"/>
            </a:ext>
          </a:extLst>
        </xdr:cNvPr>
        <xdr:cNvCxnSpPr/>
      </xdr:nvCxnSpPr>
      <xdr:spPr>
        <a:xfrm>
          <a:off x="11658600" y="1241425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5E8444D-E89B-470E-93E6-637DBB3B5405}"/>
            </a:ext>
          </a:extLst>
        </xdr:cNvPr>
        <xdr:cNvCxnSpPr/>
      </xdr:nvCxnSpPr>
      <xdr:spPr>
        <a:xfrm>
          <a:off x="10490200" y="12414250"/>
          <a:ext cx="11366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1BAB28F7-B067-4107-BE59-2DA7871BB79A}"/>
            </a:ext>
          </a:extLst>
        </xdr:cNvPr>
        <xdr:cNvCxnSpPr/>
      </xdr:nvCxnSpPr>
      <xdr:spPr>
        <a:xfrm>
          <a:off x="9391650" y="1241425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8C4CCC57-1BA9-4522-979C-A8444C36A7C9}"/>
            </a:ext>
          </a:extLst>
        </xdr:cNvPr>
        <xdr:cNvCxnSpPr/>
      </xdr:nvCxnSpPr>
      <xdr:spPr>
        <a:xfrm>
          <a:off x="8128000" y="1241425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6CFF16D7-7065-4E3E-A1B2-5CD48CBB2C58}"/>
            </a:ext>
          </a:extLst>
        </xdr:cNvPr>
        <xdr:cNvCxnSpPr/>
      </xdr:nvCxnSpPr>
      <xdr:spPr>
        <a:xfrm>
          <a:off x="7004050" y="124142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E5889B8E-C5CB-48B3-95C1-58B974A909E6}"/>
            </a:ext>
          </a:extLst>
        </xdr:cNvPr>
        <xdr:cNvCxnSpPr/>
      </xdr:nvCxnSpPr>
      <xdr:spPr>
        <a:xfrm>
          <a:off x="58801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5DD0564F-4B07-47B9-AAD4-C1041BD5A385}"/>
            </a:ext>
          </a:extLst>
        </xdr:cNvPr>
        <xdr:cNvCxnSpPr/>
      </xdr:nvCxnSpPr>
      <xdr:spPr>
        <a:xfrm>
          <a:off x="47752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76B35A64-AE55-4F3D-8338-C3E5FC6B3E49}"/>
            </a:ext>
          </a:extLst>
        </xdr:cNvPr>
        <xdr:cNvCxnSpPr/>
      </xdr:nvCxnSpPr>
      <xdr:spPr>
        <a:xfrm>
          <a:off x="3676650" y="1241425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A4D4BD86-1D18-483F-B75F-8F2FCB29439A}"/>
            </a:ext>
          </a:extLst>
        </xdr:cNvPr>
        <xdr:cNvCxnSpPr/>
      </xdr:nvCxnSpPr>
      <xdr:spPr>
        <a:xfrm>
          <a:off x="2762250" y="124142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0BEE018B-3A90-48EA-AAFD-3D7B43B805BA}"/>
            </a:ext>
          </a:extLst>
        </xdr:cNvPr>
        <xdr:cNvCxnSpPr/>
      </xdr:nvCxnSpPr>
      <xdr:spPr>
        <a:xfrm rot="10800000" flipV="1">
          <a:off x="2762250" y="124142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54CA23E3-F1AE-4E84-A404-BDE4A30DD665}"/>
            </a:ext>
          </a:extLst>
        </xdr:cNvPr>
        <xdr:cNvCxnSpPr/>
      </xdr:nvCxnSpPr>
      <xdr:spPr>
        <a:xfrm rot="10800000" flipV="1">
          <a:off x="3676650" y="12414250"/>
          <a:ext cx="1016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2D16829C-617D-4E63-BDA0-8E42F2E8AB40}"/>
            </a:ext>
          </a:extLst>
        </xdr:cNvPr>
        <xdr:cNvCxnSpPr/>
      </xdr:nvCxnSpPr>
      <xdr:spPr>
        <a:xfrm rot="10800000" flipV="1">
          <a:off x="47752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6FE7B50E-2888-4BEC-A54F-CA94E1DD51F3}"/>
            </a:ext>
          </a:extLst>
        </xdr:cNvPr>
        <xdr:cNvCxnSpPr/>
      </xdr:nvCxnSpPr>
      <xdr:spPr>
        <a:xfrm rot="10800000" flipV="1">
          <a:off x="58801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BC45E2B6-81F0-4585-A33B-F841556DA7CE}"/>
            </a:ext>
          </a:extLst>
        </xdr:cNvPr>
        <xdr:cNvCxnSpPr/>
      </xdr:nvCxnSpPr>
      <xdr:spPr>
        <a:xfrm rot="10800000" flipV="1">
          <a:off x="7004050" y="124142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7ECFE255-45F5-4A4E-91F5-68843FA5CC84}"/>
            </a:ext>
          </a:extLst>
        </xdr:cNvPr>
        <xdr:cNvCxnSpPr/>
      </xdr:nvCxnSpPr>
      <xdr:spPr>
        <a:xfrm rot="10800000" flipV="1">
          <a:off x="8128000" y="12414250"/>
          <a:ext cx="1162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67495B66-6F93-4D6D-A83F-484E9188FC74}"/>
            </a:ext>
          </a:extLst>
        </xdr:cNvPr>
        <xdr:cNvCxnSpPr/>
      </xdr:nvCxnSpPr>
      <xdr:spPr>
        <a:xfrm rot="10800000" flipV="1">
          <a:off x="9391650" y="12414250"/>
          <a:ext cx="1035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29F9C2D6-D055-4E40-820E-536DC9500162}"/>
            </a:ext>
          </a:extLst>
        </xdr:cNvPr>
        <xdr:cNvCxnSpPr/>
      </xdr:nvCxnSpPr>
      <xdr:spPr>
        <a:xfrm rot="10800000" flipV="1">
          <a:off x="10490200" y="12414250"/>
          <a:ext cx="112712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B2DC8C4E-64EA-4028-AB3B-2FA2A59339A9}"/>
            </a:ext>
          </a:extLst>
        </xdr:cNvPr>
        <xdr:cNvCxnSpPr/>
      </xdr:nvCxnSpPr>
      <xdr:spPr>
        <a:xfrm rot="10800000" flipV="1">
          <a:off x="11658600" y="12414250"/>
          <a:ext cx="9588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19142F2E-44BF-48D8-980A-776F0B8E1D5D}"/>
            </a:ext>
          </a:extLst>
        </xdr:cNvPr>
        <xdr:cNvCxnSpPr/>
      </xdr:nvCxnSpPr>
      <xdr:spPr>
        <a:xfrm rot="10800000" flipV="1">
          <a:off x="1261745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277FE7B6-E283-4C26-B50F-AD9818F01C4C}"/>
            </a:ext>
          </a:extLst>
        </xdr:cNvPr>
        <xdr:cNvCxnSpPr/>
      </xdr:nvCxnSpPr>
      <xdr:spPr>
        <a:xfrm rot="10800000" flipV="1">
          <a:off x="135255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48E8FB14-8AED-4C1A-9846-B4BA924D0045}"/>
            </a:ext>
          </a:extLst>
        </xdr:cNvPr>
        <xdr:cNvCxnSpPr/>
      </xdr:nvCxnSpPr>
      <xdr:spPr>
        <a:xfrm rot="10800000" flipV="1">
          <a:off x="1446530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0549FD0A-31B7-4908-B605-4BBF997B467B}"/>
            </a:ext>
          </a:extLst>
        </xdr:cNvPr>
        <xdr:cNvCxnSpPr/>
      </xdr:nvCxnSpPr>
      <xdr:spPr>
        <a:xfrm rot="10800000" flipV="1">
          <a:off x="1446530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599CCB4B-B85F-4D9D-8B13-52A2BD3C4C64}"/>
            </a:ext>
          </a:extLst>
        </xdr:cNvPr>
        <xdr:cNvCxnSpPr/>
      </xdr:nvCxnSpPr>
      <xdr:spPr>
        <a:xfrm rot="10800000" flipV="1">
          <a:off x="135255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A4937110-2990-4E73-B16C-694BF922C69C}"/>
            </a:ext>
          </a:extLst>
        </xdr:cNvPr>
        <xdr:cNvCxnSpPr/>
      </xdr:nvCxnSpPr>
      <xdr:spPr>
        <a:xfrm rot="10800000" flipV="1">
          <a:off x="1261745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D74BAB6A-5B90-4E96-AD53-964E95064800}"/>
            </a:ext>
          </a:extLst>
        </xdr:cNvPr>
        <xdr:cNvCxnSpPr/>
      </xdr:nvCxnSpPr>
      <xdr:spPr>
        <a:xfrm rot="10800000" flipV="1">
          <a:off x="11658600" y="90487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1471579E-3244-4834-95C3-538AE64532DF}"/>
            </a:ext>
          </a:extLst>
        </xdr:cNvPr>
        <xdr:cNvCxnSpPr/>
      </xdr:nvCxnSpPr>
      <xdr:spPr>
        <a:xfrm rot="10800000" flipV="1">
          <a:off x="10490200" y="904875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55A8A94B-1316-47DA-9A12-40CE8707E05A}"/>
            </a:ext>
          </a:extLst>
        </xdr:cNvPr>
        <xdr:cNvCxnSpPr/>
      </xdr:nvCxnSpPr>
      <xdr:spPr>
        <a:xfrm rot="10800000" flipV="1">
          <a:off x="9391650" y="90487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12D39236-D0CB-4E9F-BD4B-5102BB3C1B3A}"/>
            </a:ext>
          </a:extLst>
        </xdr:cNvPr>
        <xdr:cNvCxnSpPr/>
      </xdr:nvCxnSpPr>
      <xdr:spPr>
        <a:xfrm rot="10800000" flipV="1">
          <a:off x="8128000" y="90487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4DFCEFC-1D72-4958-B463-230ED68D89E3}"/>
            </a:ext>
          </a:extLst>
        </xdr:cNvPr>
        <xdr:cNvCxnSpPr/>
      </xdr:nvCxnSpPr>
      <xdr:spPr>
        <a:xfrm rot="10800000" flipV="1">
          <a:off x="7004050" y="90487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1075A921-93DD-4415-B195-214093D607D4}"/>
            </a:ext>
          </a:extLst>
        </xdr:cNvPr>
        <xdr:cNvCxnSpPr/>
      </xdr:nvCxnSpPr>
      <xdr:spPr>
        <a:xfrm rot="10800000" flipV="1">
          <a:off x="58801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ADDBBB87-4769-477D-A3BE-F96B003D7953}"/>
            </a:ext>
          </a:extLst>
        </xdr:cNvPr>
        <xdr:cNvCxnSpPr/>
      </xdr:nvCxnSpPr>
      <xdr:spPr>
        <a:xfrm rot="10800000" flipV="1">
          <a:off x="47752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59715F3A-8318-4FEC-9210-764E4BF21231}"/>
            </a:ext>
          </a:extLst>
        </xdr:cNvPr>
        <xdr:cNvCxnSpPr/>
      </xdr:nvCxnSpPr>
      <xdr:spPr>
        <a:xfrm rot="10800000" flipV="1">
          <a:off x="367665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178428F9-3D39-400C-9DEB-045E92BCC3CF}"/>
            </a:ext>
          </a:extLst>
        </xdr:cNvPr>
        <xdr:cNvCxnSpPr/>
      </xdr:nvCxnSpPr>
      <xdr:spPr>
        <a:xfrm rot="10800000" flipV="1">
          <a:off x="1446530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96E9FCA7-224A-4726-969C-CE951EF456E0}"/>
            </a:ext>
          </a:extLst>
        </xdr:cNvPr>
        <xdr:cNvCxnSpPr/>
      </xdr:nvCxnSpPr>
      <xdr:spPr>
        <a:xfrm rot="10800000" flipV="1">
          <a:off x="135255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9D1E84D2-B292-46A3-BF34-7BB0FE732A18}"/>
            </a:ext>
          </a:extLst>
        </xdr:cNvPr>
        <xdr:cNvCxnSpPr/>
      </xdr:nvCxnSpPr>
      <xdr:spPr>
        <a:xfrm rot="10800000" flipV="1">
          <a:off x="1261745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656C8143-0E2A-4EF0-94B9-94E435ACC130}"/>
            </a:ext>
          </a:extLst>
        </xdr:cNvPr>
        <xdr:cNvCxnSpPr/>
      </xdr:nvCxnSpPr>
      <xdr:spPr>
        <a:xfrm rot="10800000" flipV="1">
          <a:off x="11658600" y="96012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F95FC8EC-5B85-461B-B2FC-780A87F1EEAD}"/>
            </a:ext>
          </a:extLst>
        </xdr:cNvPr>
        <xdr:cNvCxnSpPr/>
      </xdr:nvCxnSpPr>
      <xdr:spPr>
        <a:xfrm rot="10800000" flipV="1">
          <a:off x="10490200" y="960120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C37E6876-997D-4B10-8AE6-D7EE4EE65B13}"/>
            </a:ext>
          </a:extLst>
        </xdr:cNvPr>
        <xdr:cNvCxnSpPr/>
      </xdr:nvCxnSpPr>
      <xdr:spPr>
        <a:xfrm rot="10800000" flipV="1">
          <a:off x="9391650" y="96012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43C67BF0-D0C6-4F07-950A-249937EB17CD}"/>
            </a:ext>
          </a:extLst>
        </xdr:cNvPr>
        <xdr:cNvCxnSpPr/>
      </xdr:nvCxnSpPr>
      <xdr:spPr>
        <a:xfrm rot="10800000" flipV="1">
          <a:off x="8128000" y="96012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061907EE-2E30-4166-852F-0F1835CAAB03}"/>
            </a:ext>
          </a:extLst>
        </xdr:cNvPr>
        <xdr:cNvCxnSpPr/>
      </xdr:nvCxnSpPr>
      <xdr:spPr>
        <a:xfrm rot="10800000" flipV="1">
          <a:off x="7004050" y="96012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54283493-262A-4ED0-BD11-5261264F4314}"/>
            </a:ext>
          </a:extLst>
        </xdr:cNvPr>
        <xdr:cNvCxnSpPr/>
      </xdr:nvCxnSpPr>
      <xdr:spPr>
        <a:xfrm rot="10800000" flipV="1">
          <a:off x="58801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52923A09-E73F-472C-A32E-35D424E7F9D3}"/>
            </a:ext>
          </a:extLst>
        </xdr:cNvPr>
        <xdr:cNvCxnSpPr/>
      </xdr:nvCxnSpPr>
      <xdr:spPr>
        <a:xfrm rot="10800000" flipV="1">
          <a:off x="47752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BBDAD5C6-0285-4777-9B3C-0A03425BE387}"/>
            </a:ext>
          </a:extLst>
        </xdr:cNvPr>
        <xdr:cNvCxnSpPr/>
      </xdr:nvCxnSpPr>
      <xdr:spPr>
        <a:xfrm rot="10800000" flipV="1">
          <a:off x="367665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1D8A9EDF-17A8-4EA3-98B0-B9C5E3976D5D}"/>
            </a:ext>
          </a:extLst>
        </xdr:cNvPr>
        <xdr:cNvCxnSpPr/>
      </xdr:nvCxnSpPr>
      <xdr:spPr>
        <a:xfrm rot="10800000" flipV="1">
          <a:off x="2762250" y="90487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C767F577-C3D2-4702-B2D2-9511B14D1367}"/>
            </a:ext>
          </a:extLst>
        </xdr:cNvPr>
        <xdr:cNvCxnSpPr/>
      </xdr:nvCxnSpPr>
      <xdr:spPr>
        <a:xfrm rot="10800000" flipV="1">
          <a:off x="2762250" y="96012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0E3F89C2-9E69-47EA-81C7-25F8AC63149E}"/>
            </a:ext>
          </a:extLst>
        </xdr:cNvPr>
        <xdr:cNvCxnSpPr/>
      </xdr:nvCxnSpPr>
      <xdr:spPr>
        <a:xfrm>
          <a:off x="2762250" y="14706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B8F14E45-B354-40F3-80EF-685F7F24D95E}"/>
            </a:ext>
          </a:extLst>
        </xdr:cNvPr>
        <xdr:cNvCxnSpPr/>
      </xdr:nvCxnSpPr>
      <xdr:spPr>
        <a:xfrm>
          <a:off x="3676650" y="14706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AAE6474B-69A9-4744-A0E0-FAADEB458578}"/>
            </a:ext>
          </a:extLst>
        </xdr:cNvPr>
        <xdr:cNvCxnSpPr/>
      </xdr:nvCxnSpPr>
      <xdr:spPr>
        <a:xfrm>
          <a:off x="47752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447A44F6-4566-430E-AC5B-826AB5C6131C}"/>
            </a:ext>
          </a:extLst>
        </xdr:cNvPr>
        <xdr:cNvCxnSpPr/>
      </xdr:nvCxnSpPr>
      <xdr:spPr>
        <a:xfrm>
          <a:off x="58801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E8C97CFC-638C-456A-9262-02D393B45CEC}"/>
            </a:ext>
          </a:extLst>
        </xdr:cNvPr>
        <xdr:cNvCxnSpPr/>
      </xdr:nvCxnSpPr>
      <xdr:spPr>
        <a:xfrm>
          <a:off x="7004050" y="14706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047F2A6E-ABA2-4264-8E90-4A3ED6AC29D1}"/>
            </a:ext>
          </a:extLst>
        </xdr:cNvPr>
        <xdr:cNvCxnSpPr/>
      </xdr:nvCxnSpPr>
      <xdr:spPr>
        <a:xfrm rot="10800000" flipV="1">
          <a:off x="2762250" y="147066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AEF08AF7-317C-48A6-B592-9C2730809CD2}"/>
            </a:ext>
          </a:extLst>
        </xdr:cNvPr>
        <xdr:cNvCxnSpPr/>
      </xdr:nvCxnSpPr>
      <xdr:spPr>
        <a:xfrm rot="10800000" flipV="1">
          <a:off x="3676650" y="147066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FFDA72D7-EB26-4D1F-8CE6-A54EC160E1EE}"/>
            </a:ext>
          </a:extLst>
        </xdr:cNvPr>
        <xdr:cNvCxnSpPr/>
      </xdr:nvCxnSpPr>
      <xdr:spPr>
        <a:xfrm rot="10800000" flipV="1">
          <a:off x="47752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638C4E82-7979-4A18-8662-5D147EEF2236}"/>
            </a:ext>
          </a:extLst>
        </xdr:cNvPr>
        <xdr:cNvCxnSpPr/>
      </xdr:nvCxnSpPr>
      <xdr:spPr>
        <a:xfrm rot="10800000" flipV="1">
          <a:off x="58801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941EC5EE-03D1-4CDE-8ED8-9F07D98146D2}"/>
            </a:ext>
          </a:extLst>
        </xdr:cNvPr>
        <xdr:cNvCxnSpPr/>
      </xdr:nvCxnSpPr>
      <xdr:spPr>
        <a:xfrm rot="10800000" flipV="1">
          <a:off x="7004050" y="14706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D35CFCE3-BE0A-4BB1-A58B-C5EA4639B917}"/>
            </a:ext>
          </a:extLst>
        </xdr:cNvPr>
        <xdr:cNvCxnSpPr/>
      </xdr:nvCxnSpPr>
      <xdr:spPr>
        <a:xfrm rot="10800000" flipV="1">
          <a:off x="8128000" y="14706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0BF5E91F-A784-455F-AACF-9FA19A0B32DB}"/>
            </a:ext>
          </a:extLst>
        </xdr:cNvPr>
        <xdr:cNvCxnSpPr/>
      </xdr:nvCxnSpPr>
      <xdr:spPr>
        <a:xfrm rot="10800000" flipV="1">
          <a:off x="9391650" y="147066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DF50A7BF-8F33-4B5D-8822-EDCE09C1287A}"/>
            </a:ext>
          </a:extLst>
        </xdr:cNvPr>
        <xdr:cNvCxnSpPr/>
      </xdr:nvCxnSpPr>
      <xdr:spPr>
        <a:xfrm rot="10800000" flipV="1">
          <a:off x="10490200" y="147066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7055C095-0A14-4DA5-A054-66984F58E244}"/>
            </a:ext>
          </a:extLst>
        </xdr:cNvPr>
        <xdr:cNvCxnSpPr/>
      </xdr:nvCxnSpPr>
      <xdr:spPr>
        <a:xfrm rot="10800000" flipV="1">
          <a:off x="1446530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A189A0F6-CFF4-4959-872C-5ED35AFCE8F6}"/>
            </a:ext>
          </a:extLst>
        </xdr:cNvPr>
        <xdr:cNvCxnSpPr/>
      </xdr:nvCxnSpPr>
      <xdr:spPr>
        <a:xfrm rot="10800000" flipV="1">
          <a:off x="1352550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E6A59D6F-2BEC-4617-B45C-B9F86D24D283}"/>
            </a:ext>
          </a:extLst>
        </xdr:cNvPr>
        <xdr:cNvCxnSpPr/>
      </xdr:nvCxnSpPr>
      <xdr:spPr>
        <a:xfrm rot="10800000" flipV="1">
          <a:off x="1261745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2A0FAF98-C5C4-44C5-ADF7-55A2099EE71B}"/>
            </a:ext>
          </a:extLst>
        </xdr:cNvPr>
        <xdr:cNvCxnSpPr/>
      </xdr:nvCxnSpPr>
      <xdr:spPr>
        <a:xfrm rot="10800000" flipV="1">
          <a:off x="11658600" y="14706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2BEFC276-2926-4538-92BC-3F775724C15D}"/>
            </a:ext>
          </a:extLst>
        </xdr:cNvPr>
        <xdr:cNvCxnSpPr/>
      </xdr:nvCxnSpPr>
      <xdr:spPr>
        <a:xfrm>
          <a:off x="1446530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DEF29F89-D5A3-4EA8-8732-82F3DAFC6EF8}"/>
            </a:ext>
          </a:extLst>
        </xdr:cNvPr>
        <xdr:cNvCxnSpPr/>
      </xdr:nvCxnSpPr>
      <xdr:spPr>
        <a:xfrm>
          <a:off x="1352550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FCDF7AFC-7D93-489C-A7C1-9BFB03E846A7}"/>
            </a:ext>
          </a:extLst>
        </xdr:cNvPr>
        <xdr:cNvCxnSpPr/>
      </xdr:nvCxnSpPr>
      <xdr:spPr>
        <a:xfrm>
          <a:off x="1261745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2C1BA532-B4EE-4FAA-A723-3D571521BF03}"/>
            </a:ext>
          </a:extLst>
        </xdr:cNvPr>
        <xdr:cNvCxnSpPr/>
      </xdr:nvCxnSpPr>
      <xdr:spPr>
        <a:xfrm>
          <a:off x="11658600" y="14706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80055FA2-A896-41E4-AF08-65651E1A3F8A}"/>
            </a:ext>
          </a:extLst>
        </xdr:cNvPr>
        <xdr:cNvCxnSpPr/>
      </xdr:nvCxnSpPr>
      <xdr:spPr>
        <a:xfrm>
          <a:off x="10490200" y="147066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424BB337-3EF4-4F52-A9BC-7915FD41A91B}"/>
            </a:ext>
          </a:extLst>
        </xdr:cNvPr>
        <xdr:cNvCxnSpPr/>
      </xdr:nvCxnSpPr>
      <xdr:spPr>
        <a:xfrm>
          <a:off x="9391650" y="14706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AC5F1D26-961A-4ADD-BA41-EAD7BF1F63B6}"/>
            </a:ext>
          </a:extLst>
        </xdr:cNvPr>
        <xdr:cNvCxnSpPr/>
      </xdr:nvCxnSpPr>
      <xdr:spPr>
        <a:xfrm>
          <a:off x="8128000" y="14706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A15F84B8-FF06-4832-AD0F-C9658FA92102}"/>
            </a:ext>
          </a:extLst>
        </xdr:cNvPr>
        <xdr:cNvCxnSpPr/>
      </xdr:nvCxnSpPr>
      <xdr:spPr>
        <a:xfrm rot="10800000" flipV="1">
          <a:off x="2771775" y="152590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4AE9D55B-4FFA-4C49-A2C1-F22072D37D44}"/>
            </a:ext>
          </a:extLst>
        </xdr:cNvPr>
        <xdr:cNvCxnSpPr/>
      </xdr:nvCxnSpPr>
      <xdr:spPr>
        <a:xfrm>
          <a:off x="2762250" y="15259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F6E6FCA6-7866-449B-8466-9B1F149D992D}"/>
            </a:ext>
          </a:extLst>
        </xdr:cNvPr>
        <xdr:cNvCxnSpPr/>
      </xdr:nvCxnSpPr>
      <xdr:spPr>
        <a:xfrm>
          <a:off x="3676650" y="15259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628ADE4B-AF73-45AA-8896-E116F0900F96}"/>
            </a:ext>
          </a:extLst>
        </xdr:cNvPr>
        <xdr:cNvCxnSpPr/>
      </xdr:nvCxnSpPr>
      <xdr:spPr>
        <a:xfrm>
          <a:off x="47752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A66B194D-DA37-4093-BF9F-21D7B45598BD}"/>
            </a:ext>
          </a:extLst>
        </xdr:cNvPr>
        <xdr:cNvCxnSpPr/>
      </xdr:nvCxnSpPr>
      <xdr:spPr>
        <a:xfrm>
          <a:off x="58801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4930388C-4B5F-4605-843F-F2CFA1002E15}"/>
            </a:ext>
          </a:extLst>
        </xdr:cNvPr>
        <xdr:cNvCxnSpPr/>
      </xdr:nvCxnSpPr>
      <xdr:spPr>
        <a:xfrm>
          <a:off x="7004050" y="15259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D3B35BCE-61C1-4065-A89A-A44A4957849E}"/>
            </a:ext>
          </a:extLst>
        </xdr:cNvPr>
        <xdr:cNvCxnSpPr/>
      </xdr:nvCxnSpPr>
      <xdr:spPr>
        <a:xfrm>
          <a:off x="8128000" y="15259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6FB5FA20-EDDE-4785-B506-1CFDDC2AC653}"/>
            </a:ext>
          </a:extLst>
        </xdr:cNvPr>
        <xdr:cNvCxnSpPr/>
      </xdr:nvCxnSpPr>
      <xdr:spPr>
        <a:xfrm>
          <a:off x="9391650" y="15259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19EFB905-42B3-47E4-B331-832A028D1900}"/>
            </a:ext>
          </a:extLst>
        </xdr:cNvPr>
        <xdr:cNvCxnSpPr/>
      </xdr:nvCxnSpPr>
      <xdr:spPr>
        <a:xfrm>
          <a:off x="10490200" y="152590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60ADF5A0-672C-489E-A97C-CA6A1F7C9BBA}"/>
            </a:ext>
          </a:extLst>
        </xdr:cNvPr>
        <xdr:cNvCxnSpPr/>
      </xdr:nvCxnSpPr>
      <xdr:spPr>
        <a:xfrm>
          <a:off x="1165860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E508D7D2-CC27-4F0C-979F-BAB64DCEDAC3}"/>
            </a:ext>
          </a:extLst>
        </xdr:cNvPr>
        <xdr:cNvCxnSpPr/>
      </xdr:nvCxnSpPr>
      <xdr:spPr>
        <a:xfrm>
          <a:off x="1261745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903AD528-56A3-41EE-AFFC-91804929199E}"/>
            </a:ext>
          </a:extLst>
        </xdr:cNvPr>
        <xdr:cNvCxnSpPr/>
      </xdr:nvCxnSpPr>
      <xdr:spPr>
        <a:xfrm>
          <a:off x="1352550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36390C2D-B68F-4CD4-AA07-0C77814B52D0}"/>
            </a:ext>
          </a:extLst>
        </xdr:cNvPr>
        <xdr:cNvCxnSpPr/>
      </xdr:nvCxnSpPr>
      <xdr:spPr>
        <a:xfrm>
          <a:off x="1446530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F9F8B198-9D44-4D50-B472-A9D3E6EB42BD}"/>
            </a:ext>
          </a:extLst>
        </xdr:cNvPr>
        <xdr:cNvCxnSpPr/>
      </xdr:nvCxnSpPr>
      <xdr:spPr>
        <a:xfrm rot="10800000" flipV="1">
          <a:off x="1446530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98D4B788-CB3E-47C9-8083-FCD3274B99BB}"/>
            </a:ext>
          </a:extLst>
        </xdr:cNvPr>
        <xdr:cNvCxnSpPr/>
      </xdr:nvCxnSpPr>
      <xdr:spPr>
        <a:xfrm rot="10800000" flipV="1">
          <a:off x="1261745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8916D3D5-A2A2-41C3-8921-31BE22A38F4D}"/>
            </a:ext>
          </a:extLst>
        </xdr:cNvPr>
        <xdr:cNvCxnSpPr/>
      </xdr:nvCxnSpPr>
      <xdr:spPr>
        <a:xfrm rot="10800000" flipV="1">
          <a:off x="1352550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F9A179FB-4E18-4710-8BB0-EA73664FBAE1}"/>
            </a:ext>
          </a:extLst>
        </xdr:cNvPr>
        <xdr:cNvCxnSpPr/>
      </xdr:nvCxnSpPr>
      <xdr:spPr>
        <a:xfrm rot="10800000" flipV="1">
          <a:off x="1165860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50BE0867-55A7-464B-B698-1EC1C09E4FAF}"/>
            </a:ext>
          </a:extLst>
        </xdr:cNvPr>
        <xdr:cNvCxnSpPr/>
      </xdr:nvCxnSpPr>
      <xdr:spPr>
        <a:xfrm rot="10800000" flipV="1">
          <a:off x="10490200" y="152590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B2643BFE-F6F1-4C3B-B7B9-3F503C0B55DA}"/>
            </a:ext>
          </a:extLst>
        </xdr:cNvPr>
        <xdr:cNvCxnSpPr/>
      </xdr:nvCxnSpPr>
      <xdr:spPr>
        <a:xfrm rot="10800000" flipV="1">
          <a:off x="9391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C20A19B0-CC81-48A5-95D5-7CCF4AF8BBDC}"/>
            </a:ext>
          </a:extLst>
        </xdr:cNvPr>
        <xdr:cNvCxnSpPr/>
      </xdr:nvCxnSpPr>
      <xdr:spPr>
        <a:xfrm rot="10800000" flipV="1">
          <a:off x="8128000" y="152590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473DD48A-60F9-4C51-AB8E-4211CE34D733}"/>
            </a:ext>
          </a:extLst>
        </xdr:cNvPr>
        <xdr:cNvCxnSpPr/>
      </xdr:nvCxnSpPr>
      <xdr:spPr>
        <a:xfrm rot="10800000" flipV="1">
          <a:off x="698500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A9384A42-8803-461C-B995-22CEE65211B6}"/>
            </a:ext>
          </a:extLst>
        </xdr:cNvPr>
        <xdr:cNvCxnSpPr/>
      </xdr:nvCxnSpPr>
      <xdr:spPr>
        <a:xfrm rot="10800000" flipV="1">
          <a:off x="5880100" y="15259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DE538862-5729-4600-AD50-EF5F9F0BBE1E}"/>
            </a:ext>
          </a:extLst>
        </xdr:cNvPr>
        <xdr:cNvCxnSpPr/>
      </xdr:nvCxnSpPr>
      <xdr:spPr>
        <a:xfrm rot="10800000" flipV="1">
          <a:off x="4775200" y="15259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631A7DDC-E961-420E-8D0F-5BCA19334865}"/>
            </a:ext>
          </a:extLst>
        </xdr:cNvPr>
        <xdr:cNvCxnSpPr/>
      </xdr:nvCxnSpPr>
      <xdr:spPr>
        <a:xfrm rot="10800000" flipV="1">
          <a:off x="3676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0501B0D8-DB02-4799-BE5E-10DBACA20F0A}"/>
            </a:ext>
          </a:extLst>
        </xdr:cNvPr>
        <xdr:cNvCxnSpPr/>
      </xdr:nvCxnSpPr>
      <xdr:spPr>
        <a:xfrm rot="10800000" flipV="1">
          <a:off x="144653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00697082-FB2B-4779-924E-26B00E83CF72}"/>
            </a:ext>
          </a:extLst>
        </xdr:cNvPr>
        <xdr:cNvCxnSpPr/>
      </xdr:nvCxnSpPr>
      <xdr:spPr>
        <a:xfrm rot="10800000" flipV="1">
          <a:off x="135255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66E1B676-432B-42D6-89D5-59696A58CAC2}"/>
            </a:ext>
          </a:extLst>
        </xdr:cNvPr>
        <xdr:cNvCxnSpPr/>
      </xdr:nvCxnSpPr>
      <xdr:spPr>
        <a:xfrm rot="10800000" flipV="1">
          <a:off x="126174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4F8BB235-64B1-4656-8959-AF0AA875A448}"/>
            </a:ext>
          </a:extLst>
        </xdr:cNvPr>
        <xdr:cNvCxnSpPr/>
      </xdr:nvCxnSpPr>
      <xdr:spPr>
        <a:xfrm rot="10800000" flipV="1">
          <a:off x="144653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8B441CEA-5386-4E43-AF53-D2671D1AB6E9}"/>
            </a:ext>
          </a:extLst>
        </xdr:cNvPr>
        <xdr:cNvCxnSpPr/>
      </xdr:nvCxnSpPr>
      <xdr:spPr>
        <a:xfrm rot="10800000" flipV="1">
          <a:off x="135255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8A37F878-3508-4589-886C-8DB084513F5D}"/>
            </a:ext>
          </a:extLst>
        </xdr:cNvPr>
        <xdr:cNvCxnSpPr/>
      </xdr:nvCxnSpPr>
      <xdr:spPr>
        <a:xfrm rot="10800000" flipV="1">
          <a:off x="126174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45F75722-1A9F-4731-A781-986DE077FA50}"/>
            </a:ext>
          </a:extLst>
        </xdr:cNvPr>
        <xdr:cNvCxnSpPr/>
      </xdr:nvCxnSpPr>
      <xdr:spPr>
        <a:xfrm>
          <a:off x="2762250" y="6838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292B45EE-BDAF-4055-BAB2-F32C145EA8C3}"/>
            </a:ext>
          </a:extLst>
        </xdr:cNvPr>
        <xdr:cNvCxnSpPr/>
      </xdr:nvCxnSpPr>
      <xdr:spPr>
        <a:xfrm rot="10800000" flipV="1">
          <a:off x="2762250" y="68484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1D304231-530F-485B-960B-4D117BF2C4A5}"/>
            </a:ext>
          </a:extLst>
        </xdr:cNvPr>
        <xdr:cNvCxnSpPr/>
      </xdr:nvCxnSpPr>
      <xdr:spPr>
        <a:xfrm>
          <a:off x="36766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4AE688B2-233A-4F0D-B289-60C7C1F0F622}"/>
            </a:ext>
          </a:extLst>
        </xdr:cNvPr>
        <xdr:cNvCxnSpPr/>
      </xdr:nvCxnSpPr>
      <xdr:spPr>
        <a:xfrm rot="10800000" flipV="1">
          <a:off x="36766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D0F732EE-060E-4245-B3A6-4E7EFB228299}"/>
            </a:ext>
          </a:extLst>
        </xdr:cNvPr>
        <xdr:cNvCxnSpPr/>
      </xdr:nvCxnSpPr>
      <xdr:spPr>
        <a:xfrm>
          <a:off x="47752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9EB611F6-4FA1-4864-9563-02A2F1E9D7EB}"/>
            </a:ext>
          </a:extLst>
        </xdr:cNvPr>
        <xdr:cNvCxnSpPr/>
      </xdr:nvCxnSpPr>
      <xdr:spPr>
        <a:xfrm rot="10800000" flipV="1">
          <a:off x="47752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C6680F9D-72B0-4908-96A7-5ACFB741A188}"/>
            </a:ext>
          </a:extLst>
        </xdr:cNvPr>
        <xdr:cNvCxnSpPr/>
      </xdr:nvCxnSpPr>
      <xdr:spPr>
        <a:xfrm>
          <a:off x="58801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FB44DA9F-88E5-4E60-83DA-263FC931A00E}"/>
            </a:ext>
          </a:extLst>
        </xdr:cNvPr>
        <xdr:cNvCxnSpPr/>
      </xdr:nvCxnSpPr>
      <xdr:spPr>
        <a:xfrm rot="10800000" flipV="1">
          <a:off x="58801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256D5F85-6E9D-4FFF-A542-538337A5CC0A}"/>
            </a:ext>
          </a:extLst>
        </xdr:cNvPr>
        <xdr:cNvCxnSpPr/>
      </xdr:nvCxnSpPr>
      <xdr:spPr>
        <a:xfrm>
          <a:off x="7004050" y="6838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6CDE1418-B78A-4145-81C0-2F359921E26C}"/>
            </a:ext>
          </a:extLst>
        </xdr:cNvPr>
        <xdr:cNvCxnSpPr/>
      </xdr:nvCxnSpPr>
      <xdr:spPr>
        <a:xfrm rot="10800000" flipV="1">
          <a:off x="7004050" y="68484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77B50ACF-5452-4E79-9923-51D273162182}"/>
            </a:ext>
          </a:extLst>
        </xdr:cNvPr>
        <xdr:cNvCxnSpPr/>
      </xdr:nvCxnSpPr>
      <xdr:spPr>
        <a:xfrm>
          <a:off x="8128000" y="68389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4D9A59CC-F95A-4B8E-9EA7-6AA2FB3AA68D}"/>
            </a:ext>
          </a:extLst>
        </xdr:cNvPr>
        <xdr:cNvCxnSpPr/>
      </xdr:nvCxnSpPr>
      <xdr:spPr>
        <a:xfrm rot="10800000" flipV="1">
          <a:off x="8128000" y="68484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28AA1D7B-7C47-4A85-98C6-D72749A9C9AD}"/>
            </a:ext>
          </a:extLst>
        </xdr:cNvPr>
        <xdr:cNvCxnSpPr/>
      </xdr:nvCxnSpPr>
      <xdr:spPr>
        <a:xfrm>
          <a:off x="9391650" y="68389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BC0FD1A4-C981-4269-8780-4E8CDA115A28}"/>
            </a:ext>
          </a:extLst>
        </xdr:cNvPr>
        <xdr:cNvCxnSpPr/>
      </xdr:nvCxnSpPr>
      <xdr:spPr>
        <a:xfrm rot="10800000" flipV="1">
          <a:off x="9391650" y="68484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76DA91B1-3F72-423F-8E15-4F383E701A48}"/>
            </a:ext>
          </a:extLst>
        </xdr:cNvPr>
        <xdr:cNvCxnSpPr/>
      </xdr:nvCxnSpPr>
      <xdr:spPr>
        <a:xfrm>
          <a:off x="10490200" y="683895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2D89B831-F4D6-46BA-A074-1DD37D1BA179}"/>
            </a:ext>
          </a:extLst>
        </xdr:cNvPr>
        <xdr:cNvCxnSpPr/>
      </xdr:nvCxnSpPr>
      <xdr:spPr>
        <a:xfrm rot="10800000" flipV="1">
          <a:off x="10490200" y="68484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2CFA7E2C-C5EF-4858-ABAE-2DA99FBA9DC9}"/>
            </a:ext>
          </a:extLst>
        </xdr:cNvPr>
        <xdr:cNvCxnSpPr/>
      </xdr:nvCxnSpPr>
      <xdr:spPr>
        <a:xfrm>
          <a:off x="11658600" y="68389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D625C62F-AEB1-47FC-AA68-E2C98119C578}"/>
            </a:ext>
          </a:extLst>
        </xdr:cNvPr>
        <xdr:cNvCxnSpPr/>
      </xdr:nvCxnSpPr>
      <xdr:spPr>
        <a:xfrm rot="10800000" flipV="1">
          <a:off x="11658600" y="68484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30010C7C-A2D3-4081-8D06-6F40AA1F56E3}"/>
            </a:ext>
          </a:extLst>
        </xdr:cNvPr>
        <xdr:cNvCxnSpPr/>
      </xdr:nvCxnSpPr>
      <xdr:spPr>
        <a:xfrm>
          <a:off x="1261745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4C0DF3EE-F5E1-45B6-BEBA-D444EE16B8FB}"/>
            </a:ext>
          </a:extLst>
        </xdr:cNvPr>
        <xdr:cNvCxnSpPr/>
      </xdr:nvCxnSpPr>
      <xdr:spPr>
        <a:xfrm rot="10800000" flipV="1">
          <a:off x="1261745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E24EAD30-6FD6-45CF-93AA-8F1FFA324C1C}"/>
            </a:ext>
          </a:extLst>
        </xdr:cNvPr>
        <xdr:cNvCxnSpPr/>
      </xdr:nvCxnSpPr>
      <xdr:spPr>
        <a:xfrm>
          <a:off x="1352550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4B38E7DB-1CB3-4519-9A96-7F932881117C}"/>
            </a:ext>
          </a:extLst>
        </xdr:cNvPr>
        <xdr:cNvCxnSpPr/>
      </xdr:nvCxnSpPr>
      <xdr:spPr>
        <a:xfrm rot="10800000" flipV="1">
          <a:off x="1352550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645DF931-1532-457F-94D9-0F1B637BCC9A}"/>
            </a:ext>
          </a:extLst>
        </xdr:cNvPr>
        <xdr:cNvCxnSpPr/>
      </xdr:nvCxnSpPr>
      <xdr:spPr>
        <a:xfrm>
          <a:off x="1446530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2816EFDA-214F-4B01-891A-17E3AD82D64A}"/>
            </a:ext>
          </a:extLst>
        </xdr:cNvPr>
        <xdr:cNvCxnSpPr/>
      </xdr:nvCxnSpPr>
      <xdr:spPr>
        <a:xfrm rot="10800000" flipV="1">
          <a:off x="1446530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FE67D15C-4823-4312-BC8A-D22B81303DC7}"/>
            </a:ext>
          </a:extLst>
        </xdr:cNvPr>
        <xdr:cNvCxnSpPr/>
      </xdr:nvCxnSpPr>
      <xdr:spPr>
        <a:xfrm>
          <a:off x="2762250" y="7391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52CE083D-FF35-4C09-9607-35F4FC419B36}"/>
            </a:ext>
          </a:extLst>
        </xdr:cNvPr>
        <xdr:cNvCxnSpPr/>
      </xdr:nvCxnSpPr>
      <xdr:spPr>
        <a:xfrm rot="10800000" flipV="1">
          <a:off x="2762250" y="74009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4F0D88D4-1E4A-4338-A6ED-81F410269043}"/>
            </a:ext>
          </a:extLst>
        </xdr:cNvPr>
        <xdr:cNvCxnSpPr/>
      </xdr:nvCxnSpPr>
      <xdr:spPr>
        <a:xfrm>
          <a:off x="36766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4F460A88-7DBC-488E-8CA7-8C3977DC1C05}"/>
            </a:ext>
          </a:extLst>
        </xdr:cNvPr>
        <xdr:cNvCxnSpPr/>
      </xdr:nvCxnSpPr>
      <xdr:spPr>
        <a:xfrm rot="10800000" flipV="1">
          <a:off x="36766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947E67BC-15DC-4FE6-AD5C-B13A54F3A468}"/>
            </a:ext>
          </a:extLst>
        </xdr:cNvPr>
        <xdr:cNvCxnSpPr/>
      </xdr:nvCxnSpPr>
      <xdr:spPr>
        <a:xfrm>
          <a:off x="47752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35575CB8-72A4-44B1-BD30-1394DCE6941C}"/>
            </a:ext>
          </a:extLst>
        </xdr:cNvPr>
        <xdr:cNvCxnSpPr/>
      </xdr:nvCxnSpPr>
      <xdr:spPr>
        <a:xfrm rot="10800000" flipV="1">
          <a:off x="47752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1AAA4675-B45A-4626-B066-3839A0BEDC1D}"/>
            </a:ext>
          </a:extLst>
        </xdr:cNvPr>
        <xdr:cNvCxnSpPr/>
      </xdr:nvCxnSpPr>
      <xdr:spPr>
        <a:xfrm>
          <a:off x="58801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962D310F-B885-4A91-A3E1-D8C50A56B7BB}"/>
            </a:ext>
          </a:extLst>
        </xdr:cNvPr>
        <xdr:cNvCxnSpPr/>
      </xdr:nvCxnSpPr>
      <xdr:spPr>
        <a:xfrm rot="10800000" flipV="1">
          <a:off x="58801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3E6E1A2E-6E9F-428F-A2E5-36C2ADF9967C}"/>
            </a:ext>
          </a:extLst>
        </xdr:cNvPr>
        <xdr:cNvCxnSpPr/>
      </xdr:nvCxnSpPr>
      <xdr:spPr>
        <a:xfrm>
          <a:off x="7004050" y="7391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E942891A-E22A-4C19-999E-334B1C65BAA2}"/>
            </a:ext>
          </a:extLst>
        </xdr:cNvPr>
        <xdr:cNvCxnSpPr/>
      </xdr:nvCxnSpPr>
      <xdr:spPr>
        <a:xfrm rot="10800000" flipV="1">
          <a:off x="7004050" y="74009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A5D19F28-779E-40AD-A83C-90633148E11B}"/>
            </a:ext>
          </a:extLst>
        </xdr:cNvPr>
        <xdr:cNvCxnSpPr/>
      </xdr:nvCxnSpPr>
      <xdr:spPr>
        <a:xfrm>
          <a:off x="8128000" y="73914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D0A1594E-2090-45C0-A698-25451715E1F6}"/>
            </a:ext>
          </a:extLst>
        </xdr:cNvPr>
        <xdr:cNvCxnSpPr/>
      </xdr:nvCxnSpPr>
      <xdr:spPr>
        <a:xfrm rot="10800000" flipV="1">
          <a:off x="8128000" y="74009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72ACC7B3-40EA-421A-AC03-8895F89F625F}"/>
            </a:ext>
          </a:extLst>
        </xdr:cNvPr>
        <xdr:cNvCxnSpPr/>
      </xdr:nvCxnSpPr>
      <xdr:spPr>
        <a:xfrm>
          <a:off x="9391650" y="73914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7BBD11F2-991C-4243-8AC6-EDEE9159E38E}"/>
            </a:ext>
          </a:extLst>
        </xdr:cNvPr>
        <xdr:cNvCxnSpPr/>
      </xdr:nvCxnSpPr>
      <xdr:spPr>
        <a:xfrm rot="10800000" flipV="1">
          <a:off x="9391650" y="74009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F8286038-7CF1-4CA8-8AE2-C2AB8F71AD08}"/>
            </a:ext>
          </a:extLst>
        </xdr:cNvPr>
        <xdr:cNvCxnSpPr/>
      </xdr:nvCxnSpPr>
      <xdr:spPr>
        <a:xfrm>
          <a:off x="10490200" y="73914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8E0AAAFD-EE67-40BF-98B7-2430CE2F9A02}"/>
            </a:ext>
          </a:extLst>
        </xdr:cNvPr>
        <xdr:cNvCxnSpPr/>
      </xdr:nvCxnSpPr>
      <xdr:spPr>
        <a:xfrm rot="10800000" flipV="1">
          <a:off x="10490200" y="74009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1B0DBFF1-F751-473D-A6E8-0585D1973797}"/>
            </a:ext>
          </a:extLst>
        </xdr:cNvPr>
        <xdr:cNvCxnSpPr/>
      </xdr:nvCxnSpPr>
      <xdr:spPr>
        <a:xfrm>
          <a:off x="11658600" y="73914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640FBDAB-B298-4FF0-BAC2-4963A5067189}"/>
            </a:ext>
          </a:extLst>
        </xdr:cNvPr>
        <xdr:cNvCxnSpPr/>
      </xdr:nvCxnSpPr>
      <xdr:spPr>
        <a:xfrm rot="10800000" flipV="1">
          <a:off x="11658600" y="74009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081C4662-E1F6-4881-9DDC-FD43123020F6}"/>
            </a:ext>
          </a:extLst>
        </xdr:cNvPr>
        <xdr:cNvCxnSpPr/>
      </xdr:nvCxnSpPr>
      <xdr:spPr>
        <a:xfrm>
          <a:off x="1261745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6337B621-1DF5-47C4-9414-071DDDD074D4}"/>
            </a:ext>
          </a:extLst>
        </xdr:cNvPr>
        <xdr:cNvCxnSpPr/>
      </xdr:nvCxnSpPr>
      <xdr:spPr>
        <a:xfrm rot="10800000" flipV="1">
          <a:off x="1261745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76D6F37D-4CB9-43D1-9DB4-44033CB309E4}"/>
            </a:ext>
          </a:extLst>
        </xdr:cNvPr>
        <xdr:cNvCxnSpPr/>
      </xdr:nvCxnSpPr>
      <xdr:spPr>
        <a:xfrm>
          <a:off x="1352550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6B01EF25-D720-4DD1-99A3-F35289DFDCFA}"/>
            </a:ext>
          </a:extLst>
        </xdr:cNvPr>
        <xdr:cNvCxnSpPr/>
      </xdr:nvCxnSpPr>
      <xdr:spPr>
        <a:xfrm rot="10800000" flipV="1">
          <a:off x="1352550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A02E7014-58AE-4F18-A691-2F8E5954F928}"/>
            </a:ext>
          </a:extLst>
        </xdr:cNvPr>
        <xdr:cNvCxnSpPr/>
      </xdr:nvCxnSpPr>
      <xdr:spPr>
        <a:xfrm>
          <a:off x="1446530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5E754302-0CD8-4AE9-AE95-857903B425A2}"/>
            </a:ext>
          </a:extLst>
        </xdr:cNvPr>
        <xdr:cNvCxnSpPr/>
      </xdr:nvCxnSpPr>
      <xdr:spPr>
        <a:xfrm rot="10800000" flipV="1">
          <a:off x="1446530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EBC0D28F-5A1D-49EC-9A6F-CE0B66C4F8F8}"/>
            </a:ext>
          </a:extLst>
        </xdr:cNvPr>
        <xdr:cNvCxnSpPr/>
      </xdr:nvCxnSpPr>
      <xdr:spPr>
        <a:xfrm>
          <a:off x="2762250" y="7943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FAC37F0A-AF57-4789-AB3F-C9A57E28D57A}"/>
            </a:ext>
          </a:extLst>
        </xdr:cNvPr>
        <xdr:cNvCxnSpPr/>
      </xdr:nvCxnSpPr>
      <xdr:spPr>
        <a:xfrm>
          <a:off x="36766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F3ECFE59-816C-4F24-A26C-DEEAED8C7625}"/>
            </a:ext>
          </a:extLst>
        </xdr:cNvPr>
        <xdr:cNvCxnSpPr/>
      </xdr:nvCxnSpPr>
      <xdr:spPr>
        <a:xfrm>
          <a:off x="47752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F51C5E35-0132-47D8-9251-789715C5592C}"/>
            </a:ext>
          </a:extLst>
        </xdr:cNvPr>
        <xdr:cNvCxnSpPr/>
      </xdr:nvCxnSpPr>
      <xdr:spPr>
        <a:xfrm>
          <a:off x="58801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D5BE5277-FAF7-4EF6-94C6-7C6DE74DD872}"/>
            </a:ext>
          </a:extLst>
        </xdr:cNvPr>
        <xdr:cNvCxnSpPr/>
      </xdr:nvCxnSpPr>
      <xdr:spPr>
        <a:xfrm>
          <a:off x="7004050" y="7943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01C201B7-091B-4BD7-9B53-1E2AD968E22D}"/>
            </a:ext>
          </a:extLst>
        </xdr:cNvPr>
        <xdr:cNvCxnSpPr/>
      </xdr:nvCxnSpPr>
      <xdr:spPr>
        <a:xfrm>
          <a:off x="8128000" y="79438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5D26BC36-BA2C-47A7-B5CD-DAA332412058}"/>
            </a:ext>
          </a:extLst>
        </xdr:cNvPr>
        <xdr:cNvCxnSpPr/>
      </xdr:nvCxnSpPr>
      <xdr:spPr>
        <a:xfrm>
          <a:off x="9391650" y="79438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90C0B3F1-644B-4806-96D3-B0B185D633E8}"/>
            </a:ext>
          </a:extLst>
        </xdr:cNvPr>
        <xdr:cNvCxnSpPr/>
      </xdr:nvCxnSpPr>
      <xdr:spPr>
        <a:xfrm>
          <a:off x="10490200" y="79438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1D5729D7-EF6B-4BCF-8B6F-53A627ED46D9}"/>
            </a:ext>
          </a:extLst>
        </xdr:cNvPr>
        <xdr:cNvCxnSpPr/>
      </xdr:nvCxnSpPr>
      <xdr:spPr>
        <a:xfrm>
          <a:off x="11658600" y="79438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4B4FC78D-4BDE-4D8C-93E7-F56F5833A960}"/>
            </a:ext>
          </a:extLst>
        </xdr:cNvPr>
        <xdr:cNvCxnSpPr/>
      </xdr:nvCxnSpPr>
      <xdr:spPr>
        <a:xfrm>
          <a:off x="1261745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06ED5713-ED20-4849-94B3-ED80C27AD8FF}"/>
            </a:ext>
          </a:extLst>
        </xdr:cNvPr>
        <xdr:cNvCxnSpPr/>
      </xdr:nvCxnSpPr>
      <xdr:spPr>
        <a:xfrm>
          <a:off x="1352550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EF9240A4-2F36-4624-98E1-1D9AEF929994}"/>
            </a:ext>
          </a:extLst>
        </xdr:cNvPr>
        <xdr:cNvCxnSpPr/>
      </xdr:nvCxnSpPr>
      <xdr:spPr>
        <a:xfrm>
          <a:off x="1446530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140A61E1-2B25-4FD5-99B7-1536D0E5120E}"/>
            </a:ext>
          </a:extLst>
        </xdr:cNvPr>
        <xdr:cNvCxnSpPr/>
      </xdr:nvCxnSpPr>
      <xdr:spPr>
        <a:xfrm rot="10800000" flipV="1">
          <a:off x="1446530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DA28D9CD-92D7-44DE-A1BF-3A9E34833FDA}"/>
            </a:ext>
          </a:extLst>
        </xdr:cNvPr>
        <xdr:cNvCxnSpPr/>
      </xdr:nvCxnSpPr>
      <xdr:spPr>
        <a:xfrm rot="10800000" flipV="1">
          <a:off x="135255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9F9197D7-6ED8-4A92-978C-08041CBDED9B}"/>
            </a:ext>
          </a:extLst>
        </xdr:cNvPr>
        <xdr:cNvCxnSpPr/>
      </xdr:nvCxnSpPr>
      <xdr:spPr>
        <a:xfrm rot="10800000" flipV="1">
          <a:off x="1261745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DF3D10DE-41A9-4525-AE07-EEB43619EBEF}"/>
            </a:ext>
          </a:extLst>
        </xdr:cNvPr>
        <xdr:cNvCxnSpPr/>
      </xdr:nvCxnSpPr>
      <xdr:spPr>
        <a:xfrm rot="10800000" flipV="1">
          <a:off x="11658600" y="79438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9797B32F-6830-4C26-97B8-3B0F78EA8F61}"/>
            </a:ext>
          </a:extLst>
        </xdr:cNvPr>
        <xdr:cNvCxnSpPr/>
      </xdr:nvCxnSpPr>
      <xdr:spPr>
        <a:xfrm rot="10800000" flipV="1">
          <a:off x="10490200" y="794385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072BE8BD-F3F3-459E-BBAB-3F90E43C2262}"/>
            </a:ext>
          </a:extLst>
        </xdr:cNvPr>
        <xdr:cNvCxnSpPr/>
      </xdr:nvCxnSpPr>
      <xdr:spPr>
        <a:xfrm rot="10800000" flipV="1">
          <a:off x="9391650" y="79438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CB6CDF2D-38B4-4F6E-B961-D782404E6490}"/>
            </a:ext>
          </a:extLst>
        </xdr:cNvPr>
        <xdr:cNvCxnSpPr/>
      </xdr:nvCxnSpPr>
      <xdr:spPr>
        <a:xfrm rot="10800000" flipV="1">
          <a:off x="8128000" y="79438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067A5112-FFDD-494D-B674-5D152B2CE18E}"/>
            </a:ext>
          </a:extLst>
        </xdr:cNvPr>
        <xdr:cNvCxnSpPr/>
      </xdr:nvCxnSpPr>
      <xdr:spPr>
        <a:xfrm rot="10800000" flipV="1">
          <a:off x="7004050" y="79438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9B0204EB-85D1-40A4-A9A1-55B82CF6DDA0}"/>
            </a:ext>
          </a:extLst>
        </xdr:cNvPr>
        <xdr:cNvCxnSpPr/>
      </xdr:nvCxnSpPr>
      <xdr:spPr>
        <a:xfrm rot="10800000" flipV="1">
          <a:off x="58801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FFC74FF4-62A1-4FEF-BACF-A1D921E62569}"/>
            </a:ext>
          </a:extLst>
        </xdr:cNvPr>
        <xdr:cNvCxnSpPr/>
      </xdr:nvCxnSpPr>
      <xdr:spPr>
        <a:xfrm rot="10800000" flipV="1">
          <a:off x="47752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D8105BC8-1681-4437-ABED-F31714133FDC}"/>
            </a:ext>
          </a:extLst>
        </xdr:cNvPr>
        <xdr:cNvCxnSpPr/>
      </xdr:nvCxnSpPr>
      <xdr:spPr>
        <a:xfrm rot="10800000" flipV="1">
          <a:off x="367665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E6D101D8-A1D3-4519-AE4C-21E0C5552397}"/>
            </a:ext>
          </a:extLst>
        </xdr:cNvPr>
        <xdr:cNvCxnSpPr/>
      </xdr:nvCxnSpPr>
      <xdr:spPr>
        <a:xfrm rot="10800000" flipV="1">
          <a:off x="2762250" y="79438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FEC9B779-713F-43AB-A005-51C93ED58E11}"/>
            </a:ext>
          </a:extLst>
        </xdr:cNvPr>
        <xdr:cNvCxnSpPr/>
      </xdr:nvCxnSpPr>
      <xdr:spPr>
        <a:xfrm>
          <a:off x="2762250" y="10706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41B0302A-E4CB-4821-9352-FB9D7FD8C541}"/>
            </a:ext>
          </a:extLst>
        </xdr:cNvPr>
        <xdr:cNvCxnSpPr/>
      </xdr:nvCxnSpPr>
      <xdr:spPr>
        <a:xfrm>
          <a:off x="36766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BCE6F6EF-2DA7-4B59-8EC0-8220FF353BFF}"/>
            </a:ext>
          </a:extLst>
        </xdr:cNvPr>
        <xdr:cNvCxnSpPr/>
      </xdr:nvCxnSpPr>
      <xdr:spPr>
        <a:xfrm>
          <a:off x="47752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C0C87102-863E-47C0-B5C4-BFB2DCB42D2E}"/>
            </a:ext>
          </a:extLst>
        </xdr:cNvPr>
        <xdr:cNvCxnSpPr/>
      </xdr:nvCxnSpPr>
      <xdr:spPr>
        <a:xfrm>
          <a:off x="58801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F6E34EBE-35CC-4301-9B40-A63EB2D91120}"/>
            </a:ext>
          </a:extLst>
        </xdr:cNvPr>
        <xdr:cNvCxnSpPr/>
      </xdr:nvCxnSpPr>
      <xdr:spPr>
        <a:xfrm>
          <a:off x="7004050" y="10706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6EBE97DC-AACF-4310-9210-98BD6090A54A}"/>
            </a:ext>
          </a:extLst>
        </xdr:cNvPr>
        <xdr:cNvCxnSpPr/>
      </xdr:nvCxnSpPr>
      <xdr:spPr>
        <a:xfrm>
          <a:off x="8128000" y="107061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72D3C4DE-2BD7-4193-8EFD-510003E24028}"/>
            </a:ext>
          </a:extLst>
        </xdr:cNvPr>
        <xdr:cNvCxnSpPr/>
      </xdr:nvCxnSpPr>
      <xdr:spPr>
        <a:xfrm>
          <a:off x="9391650" y="107061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DE182834-AF5A-42F2-A00F-9668A3829104}"/>
            </a:ext>
          </a:extLst>
        </xdr:cNvPr>
        <xdr:cNvCxnSpPr/>
      </xdr:nvCxnSpPr>
      <xdr:spPr>
        <a:xfrm>
          <a:off x="10490200" y="107061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90027EE1-62DC-4C03-903C-009EC474B503}"/>
            </a:ext>
          </a:extLst>
        </xdr:cNvPr>
        <xdr:cNvCxnSpPr/>
      </xdr:nvCxnSpPr>
      <xdr:spPr>
        <a:xfrm>
          <a:off x="11658600" y="107061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4EAD815E-56AC-4E2B-A96E-58E88E57C574}"/>
            </a:ext>
          </a:extLst>
        </xdr:cNvPr>
        <xdr:cNvCxnSpPr/>
      </xdr:nvCxnSpPr>
      <xdr:spPr>
        <a:xfrm>
          <a:off x="1261745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ECBC5F64-762A-4D3E-8CFD-1089F8411823}"/>
            </a:ext>
          </a:extLst>
        </xdr:cNvPr>
        <xdr:cNvCxnSpPr/>
      </xdr:nvCxnSpPr>
      <xdr:spPr>
        <a:xfrm>
          <a:off x="1352550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39899FB0-9B49-47D5-B839-3A6BD633389A}"/>
            </a:ext>
          </a:extLst>
        </xdr:cNvPr>
        <xdr:cNvCxnSpPr/>
      </xdr:nvCxnSpPr>
      <xdr:spPr>
        <a:xfrm>
          <a:off x="1446530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1F15F6F4-9BB2-49F5-B20D-CD7095078E9C}"/>
            </a:ext>
          </a:extLst>
        </xdr:cNvPr>
        <xdr:cNvCxnSpPr/>
      </xdr:nvCxnSpPr>
      <xdr:spPr>
        <a:xfrm rot="10800000" flipV="1">
          <a:off x="144653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DD768840-28E5-41CD-8532-73405566F3B7}"/>
            </a:ext>
          </a:extLst>
        </xdr:cNvPr>
        <xdr:cNvCxnSpPr/>
      </xdr:nvCxnSpPr>
      <xdr:spPr>
        <a:xfrm rot="10800000" flipV="1">
          <a:off x="1352550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99205466-422B-4328-92E9-08AE27291CD3}"/>
            </a:ext>
          </a:extLst>
        </xdr:cNvPr>
        <xdr:cNvCxnSpPr/>
      </xdr:nvCxnSpPr>
      <xdr:spPr>
        <a:xfrm rot="10800000" flipV="1">
          <a:off x="1261745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F03A2FDA-5073-48A0-98C0-5A84940CA288}"/>
            </a:ext>
          </a:extLst>
        </xdr:cNvPr>
        <xdr:cNvCxnSpPr/>
      </xdr:nvCxnSpPr>
      <xdr:spPr>
        <a:xfrm rot="10800000" flipV="1">
          <a:off x="116586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26551CEB-EC7C-4402-BFAC-D4E83F7D3819}"/>
            </a:ext>
          </a:extLst>
        </xdr:cNvPr>
        <xdr:cNvCxnSpPr/>
      </xdr:nvCxnSpPr>
      <xdr:spPr>
        <a:xfrm rot="10800000" flipV="1">
          <a:off x="10490200" y="107061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E31F7C45-53BE-4A77-8A3A-5121859137BE}"/>
            </a:ext>
          </a:extLst>
        </xdr:cNvPr>
        <xdr:cNvCxnSpPr/>
      </xdr:nvCxnSpPr>
      <xdr:spPr>
        <a:xfrm rot="10800000" flipV="1">
          <a:off x="9391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494C9982-5C06-493E-8874-CAB96B1B1093}"/>
            </a:ext>
          </a:extLst>
        </xdr:cNvPr>
        <xdr:cNvCxnSpPr/>
      </xdr:nvCxnSpPr>
      <xdr:spPr>
        <a:xfrm rot="10800000" flipV="1">
          <a:off x="8128000" y="1070610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0C31006D-64A9-48B4-BBEC-6DD13CA4530D}"/>
            </a:ext>
          </a:extLst>
        </xdr:cNvPr>
        <xdr:cNvCxnSpPr/>
      </xdr:nvCxnSpPr>
      <xdr:spPr>
        <a:xfrm rot="10800000" flipV="1">
          <a:off x="700405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52459FD4-1B82-45B5-9922-4F5AA0CB2086}"/>
            </a:ext>
          </a:extLst>
        </xdr:cNvPr>
        <xdr:cNvCxnSpPr/>
      </xdr:nvCxnSpPr>
      <xdr:spPr>
        <a:xfrm rot="10800000" flipV="1">
          <a:off x="588010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8FCE45AB-4792-4B1F-97C5-B6B2EE4C575D}"/>
            </a:ext>
          </a:extLst>
        </xdr:cNvPr>
        <xdr:cNvCxnSpPr/>
      </xdr:nvCxnSpPr>
      <xdr:spPr>
        <a:xfrm rot="10800000" flipV="1">
          <a:off x="4775200" y="1070610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1ABA6231-D69F-44AB-9E5E-698960E7930C}"/>
            </a:ext>
          </a:extLst>
        </xdr:cNvPr>
        <xdr:cNvCxnSpPr/>
      </xdr:nvCxnSpPr>
      <xdr:spPr>
        <a:xfrm rot="10800000" flipV="1">
          <a:off x="3676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357AACE5-8D3F-4E93-B64D-8B0A0CA65F4B}"/>
            </a:ext>
          </a:extLst>
        </xdr:cNvPr>
        <xdr:cNvCxnSpPr/>
      </xdr:nvCxnSpPr>
      <xdr:spPr>
        <a:xfrm rot="10800000" flipV="1">
          <a:off x="2762250" y="107061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53B6B5F-7A8B-4EFE-A857-7EDA6BC0AAAC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D73821F-BE88-45E0-B365-B310FF29A6F3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BB41FE9-18B4-42ED-9F03-E37E74AC97C0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0838F84-A200-46FE-AC53-5B410F9576D6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40F0390-FE36-4816-95F2-67674C7983E2}"/>
            </a:ext>
          </a:extLst>
        </xdr:cNvPr>
        <xdr:cNvCxnSpPr/>
      </xdr:nvCxnSpPr>
      <xdr:spPr>
        <a:xfrm>
          <a:off x="2762250" y="2959100"/>
          <a:ext cx="9112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5D98184-25B1-4C56-8D26-1B5ED11726F1}"/>
            </a:ext>
          </a:extLst>
        </xdr:cNvPr>
        <xdr:cNvCxnSpPr/>
      </xdr:nvCxnSpPr>
      <xdr:spPr>
        <a:xfrm>
          <a:off x="2762250" y="3524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DD2EF90-73E1-4CB4-8D99-58342E03B208}"/>
            </a:ext>
          </a:extLst>
        </xdr:cNvPr>
        <xdr:cNvCxnSpPr/>
      </xdr:nvCxnSpPr>
      <xdr:spPr>
        <a:xfrm>
          <a:off x="2762250" y="4076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298F68C-8208-4556-86DB-A6D92F2D2FB9}"/>
            </a:ext>
          </a:extLst>
        </xdr:cNvPr>
        <xdr:cNvCxnSpPr/>
      </xdr:nvCxnSpPr>
      <xdr:spPr>
        <a:xfrm>
          <a:off x="2762250" y="84963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68FE4CC-A7DC-40E0-A030-088F2605076C}"/>
            </a:ext>
          </a:extLst>
        </xdr:cNvPr>
        <xdr:cNvCxnSpPr/>
      </xdr:nvCxnSpPr>
      <xdr:spPr>
        <a:xfrm rot="10800000" flipV="1">
          <a:off x="2771775" y="2959100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BFD4B945-7A98-406D-80C1-BB0F7A996F12}"/>
            </a:ext>
          </a:extLst>
        </xdr:cNvPr>
        <xdr:cNvCxnSpPr/>
      </xdr:nvCxnSpPr>
      <xdr:spPr>
        <a:xfrm rot="10800000" flipV="1">
          <a:off x="2762250" y="3533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C1803F0-F1A5-4801-AF9B-CCE4D32A3C54}"/>
            </a:ext>
          </a:extLst>
        </xdr:cNvPr>
        <xdr:cNvCxnSpPr/>
      </xdr:nvCxnSpPr>
      <xdr:spPr>
        <a:xfrm rot="10800000" flipV="1">
          <a:off x="2762250" y="4086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FEDFEAD-E32E-498B-BDC8-39104FF5724D}"/>
            </a:ext>
          </a:extLst>
        </xdr:cNvPr>
        <xdr:cNvCxnSpPr/>
      </xdr:nvCxnSpPr>
      <xdr:spPr>
        <a:xfrm rot="10800000" flipV="1">
          <a:off x="2762250" y="85058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97E77C6-1E10-49E6-BDAD-D564C8C2778D}"/>
            </a:ext>
          </a:extLst>
        </xdr:cNvPr>
        <xdr:cNvCxnSpPr/>
      </xdr:nvCxnSpPr>
      <xdr:spPr>
        <a:xfrm>
          <a:off x="3676650" y="1847850"/>
          <a:ext cx="10255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80E01DA5-D392-4FC7-A3C2-FD6ED7B61B69}"/>
            </a:ext>
          </a:extLst>
        </xdr:cNvPr>
        <xdr:cNvCxnSpPr/>
      </xdr:nvCxnSpPr>
      <xdr:spPr>
        <a:xfrm rot="10800000" flipV="1">
          <a:off x="3686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C110E79-2FDD-4046-90AA-4330CC48F072}"/>
            </a:ext>
          </a:extLst>
        </xdr:cNvPr>
        <xdr:cNvCxnSpPr/>
      </xdr:nvCxnSpPr>
      <xdr:spPr>
        <a:xfrm>
          <a:off x="3676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B5EB8A6C-9933-439A-B280-7DE5AA6B9FEA}"/>
            </a:ext>
          </a:extLst>
        </xdr:cNvPr>
        <xdr:cNvCxnSpPr/>
      </xdr:nvCxnSpPr>
      <xdr:spPr>
        <a:xfrm rot="10800000" flipV="1">
          <a:off x="36766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7F7737D6-CAB0-4A55-AF98-6CAC6F6CB2B1}"/>
            </a:ext>
          </a:extLst>
        </xdr:cNvPr>
        <xdr:cNvCxnSpPr/>
      </xdr:nvCxnSpPr>
      <xdr:spPr>
        <a:xfrm>
          <a:off x="36766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F9D800F6-C7B4-435A-AD77-06693A4CA501}"/>
            </a:ext>
          </a:extLst>
        </xdr:cNvPr>
        <xdr:cNvCxnSpPr/>
      </xdr:nvCxnSpPr>
      <xdr:spPr>
        <a:xfrm>
          <a:off x="36766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C7C05D0-1663-4F3F-895E-BA8330A207F0}"/>
            </a:ext>
          </a:extLst>
        </xdr:cNvPr>
        <xdr:cNvCxnSpPr/>
      </xdr:nvCxnSpPr>
      <xdr:spPr>
        <a:xfrm>
          <a:off x="36766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6A2F6FF7-939B-472F-8AB2-E626BC3BDD41}"/>
            </a:ext>
          </a:extLst>
        </xdr:cNvPr>
        <xdr:cNvCxnSpPr/>
      </xdr:nvCxnSpPr>
      <xdr:spPr>
        <a:xfrm>
          <a:off x="36766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AD34E62-B7FC-4734-8E04-E8C09A48D784}"/>
            </a:ext>
          </a:extLst>
        </xdr:cNvPr>
        <xdr:cNvCxnSpPr/>
      </xdr:nvCxnSpPr>
      <xdr:spPr>
        <a:xfrm rot="10800000" flipV="1">
          <a:off x="3686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12AF838-630F-4E58-8DCC-5715FB5CD4EA}"/>
            </a:ext>
          </a:extLst>
        </xdr:cNvPr>
        <xdr:cNvCxnSpPr/>
      </xdr:nvCxnSpPr>
      <xdr:spPr>
        <a:xfrm rot="10800000" flipV="1">
          <a:off x="36766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5C8EEC68-4FB2-442C-98B5-C74F42781652}"/>
            </a:ext>
          </a:extLst>
        </xdr:cNvPr>
        <xdr:cNvCxnSpPr/>
      </xdr:nvCxnSpPr>
      <xdr:spPr>
        <a:xfrm rot="10800000" flipV="1">
          <a:off x="36766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44983A4-9A83-4CFA-8AF6-C4781CCD801B}"/>
            </a:ext>
          </a:extLst>
        </xdr:cNvPr>
        <xdr:cNvCxnSpPr/>
      </xdr:nvCxnSpPr>
      <xdr:spPr>
        <a:xfrm rot="10800000" flipV="1">
          <a:off x="36766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D31D6B83-30A4-4D92-A635-AFBEEFA5A60B}"/>
            </a:ext>
          </a:extLst>
        </xdr:cNvPr>
        <xdr:cNvCxnSpPr/>
      </xdr:nvCxnSpPr>
      <xdr:spPr>
        <a:xfrm>
          <a:off x="4784725" y="1857375"/>
          <a:ext cx="1095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15237C40-F0E7-4C81-98FC-ABF35AFD8F34}"/>
            </a:ext>
          </a:extLst>
        </xdr:cNvPr>
        <xdr:cNvCxnSpPr/>
      </xdr:nvCxnSpPr>
      <xdr:spPr>
        <a:xfrm rot="10800000" flipV="1">
          <a:off x="4784725" y="1847850"/>
          <a:ext cx="1095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2CBA9599-0EC3-4954-BC28-7779331352C1}"/>
            </a:ext>
          </a:extLst>
        </xdr:cNvPr>
        <xdr:cNvCxnSpPr/>
      </xdr:nvCxnSpPr>
      <xdr:spPr>
        <a:xfrm>
          <a:off x="4775200" y="2416175"/>
          <a:ext cx="1104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B52D5BBB-7CA1-4E93-8721-82BAF3AB9337}"/>
            </a:ext>
          </a:extLst>
        </xdr:cNvPr>
        <xdr:cNvCxnSpPr/>
      </xdr:nvCxnSpPr>
      <xdr:spPr>
        <a:xfrm rot="10800000" flipV="1">
          <a:off x="47752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F3A020BC-1E98-4A20-904D-6D058AB9E77B}"/>
            </a:ext>
          </a:extLst>
        </xdr:cNvPr>
        <xdr:cNvCxnSpPr/>
      </xdr:nvCxnSpPr>
      <xdr:spPr>
        <a:xfrm>
          <a:off x="47752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F0D6BF6C-EEDD-4FDA-9513-45B57BD70676}"/>
            </a:ext>
          </a:extLst>
        </xdr:cNvPr>
        <xdr:cNvCxnSpPr/>
      </xdr:nvCxnSpPr>
      <xdr:spPr>
        <a:xfrm>
          <a:off x="47752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35FE3159-1B0B-4A0C-8FAC-C2C9F3ED7890}"/>
            </a:ext>
          </a:extLst>
        </xdr:cNvPr>
        <xdr:cNvCxnSpPr/>
      </xdr:nvCxnSpPr>
      <xdr:spPr>
        <a:xfrm>
          <a:off x="47752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10397B-ACA2-4A56-BF67-24EE5B285408}"/>
            </a:ext>
          </a:extLst>
        </xdr:cNvPr>
        <xdr:cNvCxnSpPr/>
      </xdr:nvCxnSpPr>
      <xdr:spPr>
        <a:xfrm>
          <a:off x="47752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36F4C131-190A-4CC6-8FD1-BF6A2B01CC5E}"/>
            </a:ext>
          </a:extLst>
        </xdr:cNvPr>
        <xdr:cNvCxnSpPr/>
      </xdr:nvCxnSpPr>
      <xdr:spPr>
        <a:xfrm rot="10800000" flipV="1">
          <a:off x="4784725" y="29591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C98BCA6F-5EEE-4311-8974-9FF387F9F31A}"/>
            </a:ext>
          </a:extLst>
        </xdr:cNvPr>
        <xdr:cNvCxnSpPr/>
      </xdr:nvCxnSpPr>
      <xdr:spPr>
        <a:xfrm rot="10800000" flipV="1">
          <a:off x="47752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67CE70C-DCDB-45CC-9B07-43AB538B360D}"/>
            </a:ext>
          </a:extLst>
        </xdr:cNvPr>
        <xdr:cNvCxnSpPr/>
      </xdr:nvCxnSpPr>
      <xdr:spPr>
        <a:xfrm rot="10800000" flipV="1">
          <a:off x="47752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38A3D6C0-AD2D-4D58-928A-323A1FB20D08}"/>
            </a:ext>
          </a:extLst>
        </xdr:cNvPr>
        <xdr:cNvCxnSpPr/>
      </xdr:nvCxnSpPr>
      <xdr:spPr>
        <a:xfrm rot="10800000" flipV="1">
          <a:off x="47752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F014C6A3-C565-486B-8939-173480A5FA6A}"/>
            </a:ext>
          </a:extLst>
        </xdr:cNvPr>
        <xdr:cNvCxnSpPr/>
      </xdr:nvCxnSpPr>
      <xdr:spPr>
        <a:xfrm>
          <a:off x="5889625" y="1857375"/>
          <a:ext cx="1114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93F51AAC-2537-45BB-A1D1-1EC577540B5A}"/>
            </a:ext>
          </a:extLst>
        </xdr:cNvPr>
        <xdr:cNvCxnSpPr/>
      </xdr:nvCxnSpPr>
      <xdr:spPr>
        <a:xfrm rot="10800000" flipV="1">
          <a:off x="58896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C0ECB9EF-8B90-4420-A3DF-E8953D40E751}"/>
            </a:ext>
          </a:extLst>
        </xdr:cNvPr>
        <xdr:cNvCxnSpPr/>
      </xdr:nvCxnSpPr>
      <xdr:spPr>
        <a:xfrm>
          <a:off x="58801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AD813F15-3E40-49CC-9A9B-9E12F6D77109}"/>
            </a:ext>
          </a:extLst>
        </xdr:cNvPr>
        <xdr:cNvCxnSpPr/>
      </xdr:nvCxnSpPr>
      <xdr:spPr>
        <a:xfrm rot="10800000" flipV="1">
          <a:off x="58801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2F8FF16E-2961-4758-B290-469F5EFA456D}"/>
            </a:ext>
          </a:extLst>
        </xdr:cNvPr>
        <xdr:cNvCxnSpPr/>
      </xdr:nvCxnSpPr>
      <xdr:spPr>
        <a:xfrm>
          <a:off x="58801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2380CB9-9E9D-408C-8F69-14DCF1ACD153}"/>
            </a:ext>
          </a:extLst>
        </xdr:cNvPr>
        <xdr:cNvCxnSpPr/>
      </xdr:nvCxnSpPr>
      <xdr:spPr>
        <a:xfrm>
          <a:off x="58801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2E1BF93-6607-4720-B8B8-6C3313A4627A}"/>
            </a:ext>
          </a:extLst>
        </xdr:cNvPr>
        <xdr:cNvCxnSpPr/>
      </xdr:nvCxnSpPr>
      <xdr:spPr>
        <a:xfrm>
          <a:off x="58801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4349007E-61F2-40BA-A6E2-C070EEC1CEE3}"/>
            </a:ext>
          </a:extLst>
        </xdr:cNvPr>
        <xdr:cNvCxnSpPr/>
      </xdr:nvCxnSpPr>
      <xdr:spPr>
        <a:xfrm>
          <a:off x="58801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8C50618-0EFE-476D-93B3-678D0013202E}"/>
            </a:ext>
          </a:extLst>
        </xdr:cNvPr>
        <xdr:cNvCxnSpPr/>
      </xdr:nvCxnSpPr>
      <xdr:spPr>
        <a:xfrm rot="10800000" flipV="1">
          <a:off x="588962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78B60402-FF06-4E14-8F4A-6D853CCB0F91}"/>
            </a:ext>
          </a:extLst>
        </xdr:cNvPr>
        <xdr:cNvCxnSpPr/>
      </xdr:nvCxnSpPr>
      <xdr:spPr>
        <a:xfrm rot="10800000" flipV="1">
          <a:off x="58801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832385CB-6CC3-4E22-988B-77D17066189D}"/>
            </a:ext>
          </a:extLst>
        </xdr:cNvPr>
        <xdr:cNvCxnSpPr/>
      </xdr:nvCxnSpPr>
      <xdr:spPr>
        <a:xfrm rot="10800000" flipV="1">
          <a:off x="58801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91F611D0-8C0D-4AD6-AFE5-06F953149BA8}"/>
            </a:ext>
          </a:extLst>
        </xdr:cNvPr>
        <xdr:cNvCxnSpPr/>
      </xdr:nvCxnSpPr>
      <xdr:spPr>
        <a:xfrm rot="10800000" flipV="1">
          <a:off x="58801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B65F199F-7CCC-475B-96B4-4F45609B53B0}"/>
            </a:ext>
          </a:extLst>
        </xdr:cNvPr>
        <xdr:cNvCxnSpPr/>
      </xdr:nvCxnSpPr>
      <xdr:spPr>
        <a:xfrm>
          <a:off x="701357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97AE74E1-33A1-438B-8A69-F64931E327EB}"/>
            </a:ext>
          </a:extLst>
        </xdr:cNvPr>
        <xdr:cNvCxnSpPr/>
      </xdr:nvCxnSpPr>
      <xdr:spPr>
        <a:xfrm rot="10800000" flipV="1">
          <a:off x="701357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CA0DE544-661E-4A18-B96D-681999467092}"/>
            </a:ext>
          </a:extLst>
        </xdr:cNvPr>
        <xdr:cNvCxnSpPr/>
      </xdr:nvCxnSpPr>
      <xdr:spPr>
        <a:xfrm>
          <a:off x="700405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9E29E71B-7087-46C8-BEEF-E75116939607}"/>
            </a:ext>
          </a:extLst>
        </xdr:cNvPr>
        <xdr:cNvCxnSpPr/>
      </xdr:nvCxnSpPr>
      <xdr:spPr>
        <a:xfrm rot="10800000" flipV="1">
          <a:off x="700405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A53DA027-E6B4-4BBF-9CDE-11358E49316B}"/>
            </a:ext>
          </a:extLst>
        </xdr:cNvPr>
        <xdr:cNvCxnSpPr/>
      </xdr:nvCxnSpPr>
      <xdr:spPr>
        <a:xfrm>
          <a:off x="7004050" y="2959100"/>
          <a:ext cx="1114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25031805-1354-4D39-91F1-BE3EF29F145D}"/>
            </a:ext>
          </a:extLst>
        </xdr:cNvPr>
        <xdr:cNvCxnSpPr/>
      </xdr:nvCxnSpPr>
      <xdr:spPr>
        <a:xfrm>
          <a:off x="7004050" y="3524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9DE330D2-FDC6-4B2B-874E-983E67B47A47}"/>
            </a:ext>
          </a:extLst>
        </xdr:cNvPr>
        <xdr:cNvCxnSpPr/>
      </xdr:nvCxnSpPr>
      <xdr:spPr>
        <a:xfrm>
          <a:off x="7004050" y="4076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80D7DCF9-F9FF-4E5C-ACBD-2CB3F47DB3E7}"/>
            </a:ext>
          </a:extLst>
        </xdr:cNvPr>
        <xdr:cNvCxnSpPr/>
      </xdr:nvCxnSpPr>
      <xdr:spPr>
        <a:xfrm>
          <a:off x="7004050" y="84963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EAD08A52-29FD-4A8A-B187-04C80AF7A5CF}"/>
            </a:ext>
          </a:extLst>
        </xdr:cNvPr>
        <xdr:cNvCxnSpPr/>
      </xdr:nvCxnSpPr>
      <xdr:spPr>
        <a:xfrm rot="10800000" flipV="1">
          <a:off x="701357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EC40FF84-17B5-48D8-B423-6D00462A4883}"/>
            </a:ext>
          </a:extLst>
        </xdr:cNvPr>
        <xdr:cNvCxnSpPr/>
      </xdr:nvCxnSpPr>
      <xdr:spPr>
        <a:xfrm rot="10800000" flipV="1">
          <a:off x="7004050" y="3533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FFF90824-7499-48F2-8352-AB75118B47EC}"/>
            </a:ext>
          </a:extLst>
        </xdr:cNvPr>
        <xdr:cNvCxnSpPr/>
      </xdr:nvCxnSpPr>
      <xdr:spPr>
        <a:xfrm rot="10800000" flipV="1">
          <a:off x="7004050" y="4086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1A03C003-D6B3-41F0-B4D7-3D8374DAEDE2}"/>
            </a:ext>
          </a:extLst>
        </xdr:cNvPr>
        <xdr:cNvCxnSpPr/>
      </xdr:nvCxnSpPr>
      <xdr:spPr>
        <a:xfrm rot="10800000" flipV="1">
          <a:off x="7004050" y="85058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46B2CDE6-67FD-48B4-AAC3-4F2B166628FE}"/>
            </a:ext>
          </a:extLst>
        </xdr:cNvPr>
        <xdr:cNvCxnSpPr/>
      </xdr:nvCxnSpPr>
      <xdr:spPr>
        <a:xfrm>
          <a:off x="8137525" y="1857375"/>
          <a:ext cx="12636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8A2EF3E4-427E-43C8-88B6-FFAFEE5D559D}"/>
            </a:ext>
          </a:extLst>
        </xdr:cNvPr>
        <xdr:cNvCxnSpPr/>
      </xdr:nvCxnSpPr>
      <xdr:spPr>
        <a:xfrm rot="10800000" flipV="1">
          <a:off x="8137525" y="1847850"/>
          <a:ext cx="12541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96FBFF34-66C1-4F4B-A04E-234C045BB112}"/>
            </a:ext>
          </a:extLst>
        </xdr:cNvPr>
        <xdr:cNvCxnSpPr/>
      </xdr:nvCxnSpPr>
      <xdr:spPr>
        <a:xfrm>
          <a:off x="8128000" y="2416175"/>
          <a:ext cx="12636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1D2C6D78-6AEC-49FF-B62B-998866D2DF97}"/>
            </a:ext>
          </a:extLst>
        </xdr:cNvPr>
        <xdr:cNvCxnSpPr/>
      </xdr:nvCxnSpPr>
      <xdr:spPr>
        <a:xfrm rot="10800000" flipV="1">
          <a:off x="8128000" y="24161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83C64479-C715-4868-82C7-64A4028FED66}"/>
            </a:ext>
          </a:extLst>
        </xdr:cNvPr>
        <xdr:cNvCxnSpPr/>
      </xdr:nvCxnSpPr>
      <xdr:spPr>
        <a:xfrm>
          <a:off x="8128000" y="2959100"/>
          <a:ext cx="1171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C7390AC9-CA0F-4F7D-94C1-4558E6C72194}"/>
            </a:ext>
          </a:extLst>
        </xdr:cNvPr>
        <xdr:cNvCxnSpPr/>
      </xdr:nvCxnSpPr>
      <xdr:spPr>
        <a:xfrm>
          <a:off x="8128000" y="3524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306AA436-FCBF-4BB9-96DD-AF667875FBB1}"/>
            </a:ext>
          </a:extLst>
        </xdr:cNvPr>
        <xdr:cNvCxnSpPr/>
      </xdr:nvCxnSpPr>
      <xdr:spPr>
        <a:xfrm>
          <a:off x="8128000" y="4076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959B6EFF-405E-467D-B96A-32816AB9156D}"/>
            </a:ext>
          </a:extLst>
        </xdr:cNvPr>
        <xdr:cNvCxnSpPr/>
      </xdr:nvCxnSpPr>
      <xdr:spPr>
        <a:xfrm>
          <a:off x="8128000" y="84963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3A717A8A-7336-47C0-9283-22D23BB93AC7}"/>
            </a:ext>
          </a:extLst>
        </xdr:cNvPr>
        <xdr:cNvCxnSpPr/>
      </xdr:nvCxnSpPr>
      <xdr:spPr>
        <a:xfrm rot="10800000" flipV="1">
          <a:off x="8137525" y="2959100"/>
          <a:ext cx="1254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4C437957-6B02-41E9-AF2E-8EDB28105277}"/>
            </a:ext>
          </a:extLst>
        </xdr:cNvPr>
        <xdr:cNvCxnSpPr/>
      </xdr:nvCxnSpPr>
      <xdr:spPr>
        <a:xfrm rot="10800000" flipV="1">
          <a:off x="8128000" y="35337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AE23B9FB-D666-4803-875F-26DB63B02D8D}"/>
            </a:ext>
          </a:extLst>
        </xdr:cNvPr>
        <xdr:cNvCxnSpPr/>
      </xdr:nvCxnSpPr>
      <xdr:spPr>
        <a:xfrm rot="10800000" flipV="1">
          <a:off x="8128000" y="40862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77C1DB7B-DDC9-4CB3-8748-2D791C602D70}"/>
            </a:ext>
          </a:extLst>
        </xdr:cNvPr>
        <xdr:cNvCxnSpPr/>
      </xdr:nvCxnSpPr>
      <xdr:spPr>
        <a:xfrm rot="10800000" flipV="1">
          <a:off x="8128000" y="85058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EDE92EBB-DC02-4226-AD21-3864DE39C2EF}"/>
            </a:ext>
          </a:extLst>
        </xdr:cNvPr>
        <xdr:cNvCxnSpPr/>
      </xdr:nvCxnSpPr>
      <xdr:spPr>
        <a:xfrm>
          <a:off x="9401175" y="1857375"/>
          <a:ext cx="10445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158C0200-2DDD-4C0E-B6B6-6B7FC47B8A2C}"/>
            </a:ext>
          </a:extLst>
        </xdr:cNvPr>
        <xdr:cNvCxnSpPr/>
      </xdr:nvCxnSpPr>
      <xdr:spPr>
        <a:xfrm rot="10800000" flipV="1">
          <a:off x="9401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EAE56938-CD9E-42B2-B5E3-88301C74861B}"/>
            </a:ext>
          </a:extLst>
        </xdr:cNvPr>
        <xdr:cNvCxnSpPr/>
      </xdr:nvCxnSpPr>
      <xdr:spPr>
        <a:xfrm>
          <a:off x="9391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0AE385C-4133-4567-9B0B-E26EB0A09B08}"/>
            </a:ext>
          </a:extLst>
        </xdr:cNvPr>
        <xdr:cNvCxnSpPr/>
      </xdr:nvCxnSpPr>
      <xdr:spPr>
        <a:xfrm rot="10800000" flipV="1">
          <a:off x="9391650" y="24161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93574765-C98E-4A51-8FCA-50F61DDD512A}"/>
            </a:ext>
          </a:extLst>
        </xdr:cNvPr>
        <xdr:cNvCxnSpPr/>
      </xdr:nvCxnSpPr>
      <xdr:spPr>
        <a:xfrm>
          <a:off x="9391650" y="2959100"/>
          <a:ext cx="1044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BEDEFFA3-A66A-4EE2-BCAC-B27C0E6C1CA6}"/>
            </a:ext>
          </a:extLst>
        </xdr:cNvPr>
        <xdr:cNvCxnSpPr/>
      </xdr:nvCxnSpPr>
      <xdr:spPr>
        <a:xfrm>
          <a:off x="9391650" y="3524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C62BD81-4127-401C-8CE6-BC2D26122058}"/>
            </a:ext>
          </a:extLst>
        </xdr:cNvPr>
        <xdr:cNvCxnSpPr/>
      </xdr:nvCxnSpPr>
      <xdr:spPr>
        <a:xfrm>
          <a:off x="9391650" y="4076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4645468-1588-4A16-A8D1-804C2C8DCCBD}"/>
            </a:ext>
          </a:extLst>
        </xdr:cNvPr>
        <xdr:cNvCxnSpPr/>
      </xdr:nvCxnSpPr>
      <xdr:spPr>
        <a:xfrm>
          <a:off x="9391650" y="84963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7A2F165-54DB-4F4E-B36A-84E514A957DA}"/>
            </a:ext>
          </a:extLst>
        </xdr:cNvPr>
        <xdr:cNvCxnSpPr/>
      </xdr:nvCxnSpPr>
      <xdr:spPr>
        <a:xfrm rot="10800000" flipV="1">
          <a:off x="9401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D8F74E27-610C-493B-B67E-CFB29188723B}"/>
            </a:ext>
          </a:extLst>
        </xdr:cNvPr>
        <xdr:cNvCxnSpPr/>
      </xdr:nvCxnSpPr>
      <xdr:spPr>
        <a:xfrm rot="10800000" flipV="1">
          <a:off x="9391650" y="35337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C8403BFC-8620-4137-8146-16F417410C3F}"/>
            </a:ext>
          </a:extLst>
        </xdr:cNvPr>
        <xdr:cNvCxnSpPr/>
      </xdr:nvCxnSpPr>
      <xdr:spPr>
        <a:xfrm rot="10800000" flipV="1">
          <a:off x="9391650" y="40862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CBC14565-1683-44D5-9B1D-5395DD686201}"/>
            </a:ext>
          </a:extLst>
        </xdr:cNvPr>
        <xdr:cNvCxnSpPr/>
      </xdr:nvCxnSpPr>
      <xdr:spPr>
        <a:xfrm rot="10800000" flipV="1">
          <a:off x="9391650" y="85058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4D7A510F-B8DF-4111-97C7-39459FE57615}"/>
            </a:ext>
          </a:extLst>
        </xdr:cNvPr>
        <xdr:cNvCxnSpPr/>
      </xdr:nvCxnSpPr>
      <xdr:spPr>
        <a:xfrm>
          <a:off x="10499725" y="1857375"/>
          <a:ext cx="11461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E1FFDDDE-6659-48A8-A279-A8DECAFBF35A}"/>
            </a:ext>
          </a:extLst>
        </xdr:cNvPr>
        <xdr:cNvCxnSpPr/>
      </xdr:nvCxnSpPr>
      <xdr:spPr>
        <a:xfrm rot="10800000" flipV="1">
          <a:off x="10499725" y="1847850"/>
          <a:ext cx="1158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1BD84F14-9725-4FAF-8F96-3FFAD2C198E7}"/>
            </a:ext>
          </a:extLst>
        </xdr:cNvPr>
        <xdr:cNvCxnSpPr/>
      </xdr:nvCxnSpPr>
      <xdr:spPr>
        <a:xfrm>
          <a:off x="10426700" y="24066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DF728253-EB36-4B36-94E3-6F8B574F104A}"/>
            </a:ext>
          </a:extLst>
        </xdr:cNvPr>
        <xdr:cNvCxnSpPr/>
      </xdr:nvCxnSpPr>
      <xdr:spPr>
        <a:xfrm rot="10800000" flipV="1">
          <a:off x="10490200" y="24161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DF7F635E-E834-4DAC-881D-4269AE7C41C6}"/>
            </a:ext>
          </a:extLst>
        </xdr:cNvPr>
        <xdr:cNvCxnSpPr/>
      </xdr:nvCxnSpPr>
      <xdr:spPr>
        <a:xfrm>
          <a:off x="10490200" y="2959100"/>
          <a:ext cx="11461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D64F807-5B79-4BB8-8D19-05BCAE806787}"/>
            </a:ext>
          </a:extLst>
        </xdr:cNvPr>
        <xdr:cNvCxnSpPr/>
      </xdr:nvCxnSpPr>
      <xdr:spPr>
        <a:xfrm>
          <a:off x="10490200" y="352425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3AAAEC1C-47DD-4C05-9F63-68B3C13483E8}"/>
            </a:ext>
          </a:extLst>
        </xdr:cNvPr>
        <xdr:cNvCxnSpPr/>
      </xdr:nvCxnSpPr>
      <xdr:spPr>
        <a:xfrm>
          <a:off x="10490200" y="40767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782F7900-2D7F-4448-9B71-EC528671A256}"/>
            </a:ext>
          </a:extLst>
        </xdr:cNvPr>
        <xdr:cNvCxnSpPr/>
      </xdr:nvCxnSpPr>
      <xdr:spPr>
        <a:xfrm>
          <a:off x="10490200" y="84963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EC3F85C7-D8FC-4930-9BE6-BE365B060382}"/>
            </a:ext>
          </a:extLst>
        </xdr:cNvPr>
        <xdr:cNvCxnSpPr/>
      </xdr:nvCxnSpPr>
      <xdr:spPr>
        <a:xfrm rot="10800000" flipV="1">
          <a:off x="10499725" y="2959100"/>
          <a:ext cx="1158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18284DF0-2E61-4A9A-854F-0A93A2AED50D}"/>
            </a:ext>
          </a:extLst>
        </xdr:cNvPr>
        <xdr:cNvCxnSpPr/>
      </xdr:nvCxnSpPr>
      <xdr:spPr>
        <a:xfrm rot="10800000" flipV="1">
          <a:off x="10490200" y="35337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52E833BB-E06F-4D8D-9E80-316504702222}"/>
            </a:ext>
          </a:extLst>
        </xdr:cNvPr>
        <xdr:cNvCxnSpPr/>
      </xdr:nvCxnSpPr>
      <xdr:spPr>
        <a:xfrm rot="10800000" flipV="1">
          <a:off x="10490200" y="40862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ECB0446-233B-4916-B698-720769A16086}"/>
            </a:ext>
          </a:extLst>
        </xdr:cNvPr>
        <xdr:cNvCxnSpPr/>
      </xdr:nvCxnSpPr>
      <xdr:spPr>
        <a:xfrm rot="10800000" flipV="1">
          <a:off x="10490200" y="85058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7BB0CC3E-CAEC-4D73-90B0-8746BB0775BD}"/>
            </a:ext>
          </a:extLst>
        </xdr:cNvPr>
        <xdr:cNvCxnSpPr/>
      </xdr:nvCxnSpPr>
      <xdr:spPr>
        <a:xfrm>
          <a:off x="11668125" y="1857375"/>
          <a:ext cx="10826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FE2BEA3-ED7A-487B-BEF5-B4A4CC1372A6}"/>
            </a:ext>
          </a:extLst>
        </xdr:cNvPr>
        <xdr:cNvCxnSpPr/>
      </xdr:nvCxnSpPr>
      <xdr:spPr>
        <a:xfrm rot="10800000" flipV="1">
          <a:off x="1166812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17CA2BC9-A4B0-4349-B483-B15B6BF35345}"/>
            </a:ext>
          </a:extLst>
        </xdr:cNvPr>
        <xdr:cNvCxnSpPr/>
      </xdr:nvCxnSpPr>
      <xdr:spPr>
        <a:xfrm>
          <a:off x="1165860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40AB6AE0-3795-4F86-89CC-CBBA3CB7307F}"/>
            </a:ext>
          </a:extLst>
        </xdr:cNvPr>
        <xdr:cNvCxnSpPr/>
      </xdr:nvCxnSpPr>
      <xdr:spPr>
        <a:xfrm rot="10800000" flipV="1">
          <a:off x="116586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290304A-CFB3-4EA1-ABF9-6C9C129041F5}"/>
            </a:ext>
          </a:extLst>
        </xdr:cNvPr>
        <xdr:cNvCxnSpPr/>
      </xdr:nvCxnSpPr>
      <xdr:spPr>
        <a:xfrm>
          <a:off x="116586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9EE454AC-4163-4954-9D2B-B5DB629EED14}"/>
            </a:ext>
          </a:extLst>
        </xdr:cNvPr>
        <xdr:cNvCxnSpPr/>
      </xdr:nvCxnSpPr>
      <xdr:spPr>
        <a:xfrm>
          <a:off x="116586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A3194C56-C245-4395-9A82-8ECFD88DE45E}"/>
            </a:ext>
          </a:extLst>
        </xdr:cNvPr>
        <xdr:cNvCxnSpPr/>
      </xdr:nvCxnSpPr>
      <xdr:spPr>
        <a:xfrm>
          <a:off x="116586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B82A492-22ED-4453-9229-033131E4E84D}"/>
            </a:ext>
          </a:extLst>
        </xdr:cNvPr>
        <xdr:cNvCxnSpPr/>
      </xdr:nvCxnSpPr>
      <xdr:spPr>
        <a:xfrm>
          <a:off x="116586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73845187-5C52-49F4-ACE0-D408CDBF857A}"/>
            </a:ext>
          </a:extLst>
        </xdr:cNvPr>
        <xdr:cNvCxnSpPr/>
      </xdr:nvCxnSpPr>
      <xdr:spPr>
        <a:xfrm rot="10800000" flipV="1">
          <a:off x="1166812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E7A2681A-559C-4405-B8DF-EC4FB20586E2}"/>
            </a:ext>
          </a:extLst>
        </xdr:cNvPr>
        <xdr:cNvCxnSpPr/>
      </xdr:nvCxnSpPr>
      <xdr:spPr>
        <a:xfrm rot="10800000" flipV="1">
          <a:off x="116586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A1D52463-4821-49CE-80EB-BCFB89D573BE}"/>
            </a:ext>
          </a:extLst>
        </xdr:cNvPr>
        <xdr:cNvCxnSpPr/>
      </xdr:nvCxnSpPr>
      <xdr:spPr>
        <a:xfrm rot="10800000" flipV="1">
          <a:off x="116586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2D9AF390-7CF9-41A9-AAAC-303C73EB5F15}"/>
            </a:ext>
          </a:extLst>
        </xdr:cNvPr>
        <xdr:cNvCxnSpPr/>
      </xdr:nvCxnSpPr>
      <xdr:spPr>
        <a:xfrm rot="10800000" flipV="1">
          <a:off x="116586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101B8A31-AA6E-4362-80CB-ED9E558525D0}"/>
            </a:ext>
          </a:extLst>
        </xdr:cNvPr>
        <xdr:cNvCxnSpPr/>
      </xdr:nvCxnSpPr>
      <xdr:spPr>
        <a:xfrm>
          <a:off x="1276667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F6DBB7F3-A9B3-4626-B5A4-7B9CEC839FCF}"/>
            </a:ext>
          </a:extLst>
        </xdr:cNvPr>
        <xdr:cNvCxnSpPr/>
      </xdr:nvCxnSpPr>
      <xdr:spPr>
        <a:xfrm rot="10800000" flipV="1">
          <a:off x="1276667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CF48D549-A18B-4AF1-BC79-D7A4B9D1DD2C}"/>
            </a:ext>
          </a:extLst>
        </xdr:cNvPr>
        <xdr:cNvCxnSpPr/>
      </xdr:nvCxnSpPr>
      <xdr:spPr>
        <a:xfrm>
          <a:off x="1275715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C696CFDA-5159-4F53-AE60-A85BEFBA6F70}"/>
            </a:ext>
          </a:extLst>
        </xdr:cNvPr>
        <xdr:cNvCxnSpPr/>
      </xdr:nvCxnSpPr>
      <xdr:spPr>
        <a:xfrm rot="10800000" flipV="1">
          <a:off x="1275715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A09331AE-0757-4813-A931-34D5E4114E5E}"/>
            </a:ext>
          </a:extLst>
        </xdr:cNvPr>
        <xdr:cNvCxnSpPr/>
      </xdr:nvCxnSpPr>
      <xdr:spPr>
        <a:xfrm>
          <a:off x="1275715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E4B54D28-4326-411D-9B02-C7FAA3BFC6F8}"/>
            </a:ext>
          </a:extLst>
        </xdr:cNvPr>
        <xdr:cNvCxnSpPr/>
      </xdr:nvCxnSpPr>
      <xdr:spPr>
        <a:xfrm>
          <a:off x="1275715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89DBF7DA-14DE-4E7C-A0C9-80CA47D4243E}"/>
            </a:ext>
          </a:extLst>
        </xdr:cNvPr>
        <xdr:cNvCxnSpPr/>
      </xdr:nvCxnSpPr>
      <xdr:spPr>
        <a:xfrm>
          <a:off x="1275715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8440565C-7409-4483-8721-844E5F82992C}"/>
            </a:ext>
          </a:extLst>
        </xdr:cNvPr>
        <xdr:cNvCxnSpPr/>
      </xdr:nvCxnSpPr>
      <xdr:spPr>
        <a:xfrm>
          <a:off x="1275715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14936F61-F9A4-4DAE-BB90-318DABD7D581}"/>
            </a:ext>
          </a:extLst>
        </xdr:cNvPr>
        <xdr:cNvCxnSpPr/>
      </xdr:nvCxnSpPr>
      <xdr:spPr>
        <a:xfrm rot="10800000" flipV="1">
          <a:off x="1276667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6C5B843B-82B6-4E49-A32D-CC798DB99131}"/>
            </a:ext>
          </a:extLst>
        </xdr:cNvPr>
        <xdr:cNvCxnSpPr/>
      </xdr:nvCxnSpPr>
      <xdr:spPr>
        <a:xfrm rot="10800000" flipV="1">
          <a:off x="1275715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6B9EC3CE-7AF2-4810-8DB1-297B0164C34C}"/>
            </a:ext>
          </a:extLst>
        </xdr:cNvPr>
        <xdr:cNvCxnSpPr/>
      </xdr:nvCxnSpPr>
      <xdr:spPr>
        <a:xfrm rot="10800000" flipV="1">
          <a:off x="1275715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A9D07EA3-F8A5-4AB4-8588-D122AEF8FED0}"/>
            </a:ext>
          </a:extLst>
        </xdr:cNvPr>
        <xdr:cNvCxnSpPr/>
      </xdr:nvCxnSpPr>
      <xdr:spPr>
        <a:xfrm rot="10800000" flipV="1">
          <a:off x="1275715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7CCE2DB4-136D-4ECB-8D7B-CC6A6D7764C7}"/>
            </a:ext>
          </a:extLst>
        </xdr:cNvPr>
        <xdr:cNvCxnSpPr/>
      </xdr:nvCxnSpPr>
      <xdr:spPr>
        <a:xfrm>
          <a:off x="1367472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983A974E-64E5-450F-BA81-852DD0CFDE64}"/>
            </a:ext>
          </a:extLst>
        </xdr:cNvPr>
        <xdr:cNvCxnSpPr/>
      </xdr:nvCxnSpPr>
      <xdr:spPr>
        <a:xfrm rot="10800000" flipV="1">
          <a:off x="1367472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A51132DB-36FF-46F3-A6CC-203ED97AAF5B}"/>
            </a:ext>
          </a:extLst>
        </xdr:cNvPr>
        <xdr:cNvCxnSpPr/>
      </xdr:nvCxnSpPr>
      <xdr:spPr>
        <a:xfrm>
          <a:off x="1366520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36D92D90-F89C-483A-9C4B-AAA0EDD7361F}"/>
            </a:ext>
          </a:extLst>
        </xdr:cNvPr>
        <xdr:cNvCxnSpPr/>
      </xdr:nvCxnSpPr>
      <xdr:spPr>
        <a:xfrm rot="10800000" flipV="1">
          <a:off x="1366520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92E86210-F735-4480-BBE4-32B78449DC73}"/>
            </a:ext>
          </a:extLst>
        </xdr:cNvPr>
        <xdr:cNvCxnSpPr/>
      </xdr:nvCxnSpPr>
      <xdr:spPr>
        <a:xfrm>
          <a:off x="1366520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A3E50474-81F0-40F4-8C31-515C9D670803}"/>
            </a:ext>
          </a:extLst>
        </xdr:cNvPr>
        <xdr:cNvCxnSpPr/>
      </xdr:nvCxnSpPr>
      <xdr:spPr>
        <a:xfrm>
          <a:off x="1366520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E30E04D3-66CF-4BC7-9643-5E661D5216F6}"/>
            </a:ext>
          </a:extLst>
        </xdr:cNvPr>
        <xdr:cNvCxnSpPr/>
      </xdr:nvCxnSpPr>
      <xdr:spPr>
        <a:xfrm>
          <a:off x="1366520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DB28E843-F014-482A-94E1-C94F8EE3DE9B}"/>
            </a:ext>
          </a:extLst>
        </xdr:cNvPr>
        <xdr:cNvCxnSpPr/>
      </xdr:nvCxnSpPr>
      <xdr:spPr>
        <a:xfrm>
          <a:off x="1366520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11EF895F-12EC-4F88-85D2-A7B70C50AE1C}"/>
            </a:ext>
          </a:extLst>
        </xdr:cNvPr>
        <xdr:cNvCxnSpPr/>
      </xdr:nvCxnSpPr>
      <xdr:spPr>
        <a:xfrm rot="10800000" flipV="1">
          <a:off x="1367472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7C75BC8-75FB-4E59-B97B-3D5F005D4E7D}"/>
            </a:ext>
          </a:extLst>
        </xdr:cNvPr>
        <xdr:cNvCxnSpPr/>
      </xdr:nvCxnSpPr>
      <xdr:spPr>
        <a:xfrm rot="10800000" flipV="1">
          <a:off x="1366520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D47ABB76-5E74-4CE3-8EF7-17A4C36E8299}"/>
            </a:ext>
          </a:extLst>
        </xdr:cNvPr>
        <xdr:cNvCxnSpPr/>
      </xdr:nvCxnSpPr>
      <xdr:spPr>
        <a:xfrm rot="10800000" flipV="1">
          <a:off x="1366520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C55ACC9F-BDF6-42D6-8262-1C83E6946E61}"/>
            </a:ext>
          </a:extLst>
        </xdr:cNvPr>
        <xdr:cNvCxnSpPr/>
      </xdr:nvCxnSpPr>
      <xdr:spPr>
        <a:xfrm rot="10800000" flipV="1">
          <a:off x="1366520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7BACFC21-5FB0-4BCB-9C3A-051100FD6A87}"/>
            </a:ext>
          </a:extLst>
        </xdr:cNvPr>
        <xdr:cNvCxnSpPr/>
      </xdr:nvCxnSpPr>
      <xdr:spPr>
        <a:xfrm>
          <a:off x="1461452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3EFEBA8A-8F5E-4CA7-BE34-FE7ABCA5762A}"/>
            </a:ext>
          </a:extLst>
        </xdr:cNvPr>
        <xdr:cNvCxnSpPr/>
      </xdr:nvCxnSpPr>
      <xdr:spPr>
        <a:xfrm rot="10800000" flipV="1">
          <a:off x="1461452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EA0DE096-EC16-4747-B64C-8F0D1EF9A244}"/>
            </a:ext>
          </a:extLst>
        </xdr:cNvPr>
        <xdr:cNvCxnSpPr/>
      </xdr:nvCxnSpPr>
      <xdr:spPr>
        <a:xfrm>
          <a:off x="1460500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7F85B87D-B772-4ADB-81A4-344C5A063E61}"/>
            </a:ext>
          </a:extLst>
        </xdr:cNvPr>
        <xdr:cNvCxnSpPr/>
      </xdr:nvCxnSpPr>
      <xdr:spPr>
        <a:xfrm rot="10800000" flipV="1">
          <a:off x="1460500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210DA93D-73A3-494E-ADEC-950D2FBF53CD}"/>
            </a:ext>
          </a:extLst>
        </xdr:cNvPr>
        <xdr:cNvCxnSpPr/>
      </xdr:nvCxnSpPr>
      <xdr:spPr>
        <a:xfrm>
          <a:off x="1460500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E26C1F4B-C9BB-4C4A-9C67-5EDA2F0C6423}"/>
            </a:ext>
          </a:extLst>
        </xdr:cNvPr>
        <xdr:cNvCxnSpPr/>
      </xdr:nvCxnSpPr>
      <xdr:spPr>
        <a:xfrm>
          <a:off x="1460500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2A17E86D-D656-47A0-AA2D-4EC937B4EFAA}"/>
            </a:ext>
          </a:extLst>
        </xdr:cNvPr>
        <xdr:cNvCxnSpPr/>
      </xdr:nvCxnSpPr>
      <xdr:spPr>
        <a:xfrm>
          <a:off x="1460500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11A0DBE0-86FB-4FE4-8EAE-F518137748F2}"/>
            </a:ext>
          </a:extLst>
        </xdr:cNvPr>
        <xdr:cNvCxnSpPr/>
      </xdr:nvCxnSpPr>
      <xdr:spPr>
        <a:xfrm>
          <a:off x="1460500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4BB4AA1D-CEAD-46E8-913F-16DAC7A36DF8}"/>
            </a:ext>
          </a:extLst>
        </xdr:cNvPr>
        <xdr:cNvCxnSpPr/>
      </xdr:nvCxnSpPr>
      <xdr:spPr>
        <a:xfrm rot="10800000" flipV="1">
          <a:off x="1461452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9D14103F-6C67-49CC-A363-7A2DED8568FF}"/>
            </a:ext>
          </a:extLst>
        </xdr:cNvPr>
        <xdr:cNvCxnSpPr/>
      </xdr:nvCxnSpPr>
      <xdr:spPr>
        <a:xfrm rot="10800000" flipV="1">
          <a:off x="1460500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34867184-8A7D-47F5-8169-71436CC55A45}"/>
            </a:ext>
          </a:extLst>
        </xdr:cNvPr>
        <xdr:cNvCxnSpPr/>
      </xdr:nvCxnSpPr>
      <xdr:spPr>
        <a:xfrm rot="10800000" flipV="1">
          <a:off x="1460500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6F13FED9-D0FA-465C-B55F-1334745E044A}"/>
            </a:ext>
          </a:extLst>
        </xdr:cNvPr>
        <xdr:cNvCxnSpPr/>
      </xdr:nvCxnSpPr>
      <xdr:spPr>
        <a:xfrm rot="10800000" flipV="1">
          <a:off x="1460500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461C0F58-AF01-4AA8-BA4B-785DAA8AA250}"/>
            </a:ext>
          </a:extLst>
        </xdr:cNvPr>
        <xdr:cNvCxnSpPr/>
      </xdr:nvCxnSpPr>
      <xdr:spPr>
        <a:xfrm>
          <a:off x="2762250" y="5734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C6D5B5D9-D20B-4F9D-8FB3-CAA747EFFD78}"/>
            </a:ext>
          </a:extLst>
        </xdr:cNvPr>
        <xdr:cNvCxnSpPr/>
      </xdr:nvCxnSpPr>
      <xdr:spPr>
        <a:xfrm>
          <a:off x="36766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76D6BD6-D2CC-4BA3-A983-5E3998896347}"/>
            </a:ext>
          </a:extLst>
        </xdr:cNvPr>
        <xdr:cNvCxnSpPr/>
      </xdr:nvCxnSpPr>
      <xdr:spPr>
        <a:xfrm>
          <a:off x="47752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4A0A5010-FC92-48F7-8245-CB4B26E1D552}"/>
            </a:ext>
          </a:extLst>
        </xdr:cNvPr>
        <xdr:cNvCxnSpPr/>
      </xdr:nvCxnSpPr>
      <xdr:spPr>
        <a:xfrm>
          <a:off x="58801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DDD97EBF-FF63-48F5-9BF7-1B81F655CB0E}"/>
            </a:ext>
          </a:extLst>
        </xdr:cNvPr>
        <xdr:cNvCxnSpPr/>
      </xdr:nvCxnSpPr>
      <xdr:spPr>
        <a:xfrm>
          <a:off x="7004050" y="5734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A9A7B49A-ECB5-4FC0-8A25-13A79D7BE597}"/>
            </a:ext>
          </a:extLst>
        </xdr:cNvPr>
        <xdr:cNvCxnSpPr/>
      </xdr:nvCxnSpPr>
      <xdr:spPr>
        <a:xfrm>
          <a:off x="2762250" y="6286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A61CDC65-5B06-4532-9561-9E91DF215EBE}"/>
            </a:ext>
          </a:extLst>
        </xdr:cNvPr>
        <xdr:cNvCxnSpPr/>
      </xdr:nvCxnSpPr>
      <xdr:spPr>
        <a:xfrm>
          <a:off x="36766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3D3E49FC-DC60-4FD3-B355-5E6B6D4D9A7E}"/>
            </a:ext>
          </a:extLst>
        </xdr:cNvPr>
        <xdr:cNvCxnSpPr/>
      </xdr:nvCxnSpPr>
      <xdr:spPr>
        <a:xfrm>
          <a:off x="477520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E668E3D-30C8-45FD-898D-EC7DE6FC9694}"/>
            </a:ext>
          </a:extLst>
        </xdr:cNvPr>
        <xdr:cNvCxnSpPr/>
      </xdr:nvCxnSpPr>
      <xdr:spPr>
        <a:xfrm>
          <a:off x="58801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4A869BFC-526A-4FE0-95F6-E7E5DF60EB0B}"/>
            </a:ext>
          </a:extLst>
        </xdr:cNvPr>
        <xdr:cNvCxnSpPr/>
      </xdr:nvCxnSpPr>
      <xdr:spPr>
        <a:xfrm>
          <a:off x="7004050" y="6286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DCDD9C6-E94E-452E-A50E-069254FE7D7C}"/>
            </a:ext>
          </a:extLst>
        </xdr:cNvPr>
        <xdr:cNvCxnSpPr/>
      </xdr:nvCxnSpPr>
      <xdr:spPr>
        <a:xfrm>
          <a:off x="8128000" y="5734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38990C90-9D15-4414-A469-D3D68B233636}"/>
            </a:ext>
          </a:extLst>
        </xdr:cNvPr>
        <xdr:cNvCxnSpPr/>
      </xdr:nvCxnSpPr>
      <xdr:spPr>
        <a:xfrm>
          <a:off x="9391650" y="5734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10C8CA-966A-4B08-B04B-7C455856C303}"/>
            </a:ext>
          </a:extLst>
        </xdr:cNvPr>
        <xdr:cNvCxnSpPr/>
      </xdr:nvCxnSpPr>
      <xdr:spPr>
        <a:xfrm>
          <a:off x="8128000" y="62865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93C2BC3D-2CB4-4CD6-8209-DE1B752FB729}"/>
            </a:ext>
          </a:extLst>
        </xdr:cNvPr>
        <xdr:cNvCxnSpPr/>
      </xdr:nvCxnSpPr>
      <xdr:spPr>
        <a:xfrm>
          <a:off x="9391650" y="62865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1604B6CE-8CA6-4339-840F-692780203C1E}"/>
            </a:ext>
          </a:extLst>
        </xdr:cNvPr>
        <xdr:cNvCxnSpPr/>
      </xdr:nvCxnSpPr>
      <xdr:spPr>
        <a:xfrm>
          <a:off x="10490200" y="62865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90C03B1F-EAEA-4713-B15E-9C951F0A7935}"/>
            </a:ext>
          </a:extLst>
        </xdr:cNvPr>
        <xdr:cNvCxnSpPr/>
      </xdr:nvCxnSpPr>
      <xdr:spPr>
        <a:xfrm>
          <a:off x="10490200" y="57340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D3A0DB19-28B3-407A-96B0-708CF332ECF1}"/>
            </a:ext>
          </a:extLst>
        </xdr:cNvPr>
        <xdr:cNvCxnSpPr/>
      </xdr:nvCxnSpPr>
      <xdr:spPr>
        <a:xfrm>
          <a:off x="116586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CA8F70A7-CF06-4DB8-A124-ADD17900DDDE}"/>
            </a:ext>
          </a:extLst>
        </xdr:cNvPr>
        <xdr:cNvCxnSpPr/>
      </xdr:nvCxnSpPr>
      <xdr:spPr>
        <a:xfrm>
          <a:off x="116586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2E95ADE5-0E62-41D6-A650-0DE0ACDF48B2}"/>
            </a:ext>
          </a:extLst>
        </xdr:cNvPr>
        <xdr:cNvCxnSpPr/>
      </xdr:nvCxnSpPr>
      <xdr:spPr>
        <a:xfrm>
          <a:off x="1275715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CA09A57D-AB42-457C-935A-142B648D40B6}"/>
            </a:ext>
          </a:extLst>
        </xdr:cNvPr>
        <xdr:cNvCxnSpPr/>
      </xdr:nvCxnSpPr>
      <xdr:spPr>
        <a:xfrm>
          <a:off x="1366520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3612B7FA-7CDF-4F03-966E-04136E82B4B8}"/>
            </a:ext>
          </a:extLst>
        </xdr:cNvPr>
        <xdr:cNvCxnSpPr/>
      </xdr:nvCxnSpPr>
      <xdr:spPr>
        <a:xfrm>
          <a:off x="1460500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6AA020C3-5C0E-424B-85C4-070CCB6F946A}"/>
            </a:ext>
          </a:extLst>
        </xdr:cNvPr>
        <xdr:cNvCxnSpPr/>
      </xdr:nvCxnSpPr>
      <xdr:spPr>
        <a:xfrm>
          <a:off x="1460500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071A5646-4393-4113-935D-7A79DCC341C0}"/>
            </a:ext>
          </a:extLst>
        </xdr:cNvPr>
        <xdr:cNvCxnSpPr/>
      </xdr:nvCxnSpPr>
      <xdr:spPr>
        <a:xfrm>
          <a:off x="1366520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61374ABD-A200-4941-A742-4F3D6BE5B898}"/>
            </a:ext>
          </a:extLst>
        </xdr:cNvPr>
        <xdr:cNvCxnSpPr/>
      </xdr:nvCxnSpPr>
      <xdr:spPr>
        <a:xfrm>
          <a:off x="1275715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B03AAB66-30B9-4A91-9686-740B539002C1}"/>
            </a:ext>
          </a:extLst>
        </xdr:cNvPr>
        <xdr:cNvCxnSpPr/>
      </xdr:nvCxnSpPr>
      <xdr:spPr>
        <a:xfrm rot="10800000" flipV="1">
          <a:off x="1275715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419881E-BE5C-4C78-8F36-BEB80BC3DEF4}"/>
            </a:ext>
          </a:extLst>
        </xdr:cNvPr>
        <xdr:cNvCxnSpPr/>
      </xdr:nvCxnSpPr>
      <xdr:spPr>
        <a:xfrm rot="10800000" flipV="1">
          <a:off x="1165860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441D3E52-01D0-4578-848E-0C5FE109E7D7}"/>
            </a:ext>
          </a:extLst>
        </xdr:cNvPr>
        <xdr:cNvCxnSpPr/>
      </xdr:nvCxnSpPr>
      <xdr:spPr>
        <a:xfrm rot="10800000" flipV="1">
          <a:off x="1165860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309E5E8C-BC78-453C-9D65-47478E55B4CE}"/>
            </a:ext>
          </a:extLst>
        </xdr:cNvPr>
        <xdr:cNvCxnSpPr/>
      </xdr:nvCxnSpPr>
      <xdr:spPr>
        <a:xfrm rot="10800000" flipV="1">
          <a:off x="1275715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793B72F2-7E9D-490A-9C93-B6FF35D0FF4D}"/>
            </a:ext>
          </a:extLst>
        </xdr:cNvPr>
        <xdr:cNvCxnSpPr/>
      </xdr:nvCxnSpPr>
      <xdr:spPr>
        <a:xfrm rot="10800000" flipV="1">
          <a:off x="1366520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EB8EFD2C-F321-45FD-866E-D605829F66C2}"/>
            </a:ext>
          </a:extLst>
        </xdr:cNvPr>
        <xdr:cNvCxnSpPr/>
      </xdr:nvCxnSpPr>
      <xdr:spPr>
        <a:xfrm rot="10800000" flipV="1">
          <a:off x="1460500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1E82D63F-CF20-4D2D-A55F-2D7536F18C4D}"/>
            </a:ext>
          </a:extLst>
        </xdr:cNvPr>
        <xdr:cNvCxnSpPr/>
      </xdr:nvCxnSpPr>
      <xdr:spPr>
        <a:xfrm rot="10800000" flipV="1">
          <a:off x="10490200" y="62865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CDA51332-670A-4BCC-9DF8-F228511516B6}"/>
            </a:ext>
          </a:extLst>
        </xdr:cNvPr>
        <xdr:cNvCxnSpPr/>
      </xdr:nvCxnSpPr>
      <xdr:spPr>
        <a:xfrm rot="10800000" flipV="1">
          <a:off x="9391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D425BA0B-A3F3-47CC-8A26-DD2D26A81D65}"/>
            </a:ext>
          </a:extLst>
        </xdr:cNvPr>
        <xdr:cNvCxnSpPr/>
      </xdr:nvCxnSpPr>
      <xdr:spPr>
        <a:xfrm rot="10800000" flipV="1">
          <a:off x="9391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BB17136D-76FF-4711-8817-270DA76910F4}"/>
            </a:ext>
          </a:extLst>
        </xdr:cNvPr>
        <xdr:cNvCxnSpPr/>
      </xdr:nvCxnSpPr>
      <xdr:spPr>
        <a:xfrm rot="10800000" flipV="1">
          <a:off x="8128000" y="573405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AC47CB51-7E4E-47A5-8617-E8FA65C55EED}"/>
            </a:ext>
          </a:extLst>
        </xdr:cNvPr>
        <xdr:cNvCxnSpPr/>
      </xdr:nvCxnSpPr>
      <xdr:spPr>
        <a:xfrm rot="10800000" flipV="1">
          <a:off x="8128000" y="628650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AD0B8CCC-68C7-408C-8C33-B2D7EDB0BE16}"/>
            </a:ext>
          </a:extLst>
        </xdr:cNvPr>
        <xdr:cNvCxnSpPr/>
      </xdr:nvCxnSpPr>
      <xdr:spPr>
        <a:xfrm rot="10800000" flipV="1">
          <a:off x="10490200" y="57340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C849D6FD-1C39-4F4B-8C7D-BFC4021C7942}"/>
            </a:ext>
          </a:extLst>
        </xdr:cNvPr>
        <xdr:cNvCxnSpPr/>
      </xdr:nvCxnSpPr>
      <xdr:spPr>
        <a:xfrm rot="10800000" flipV="1">
          <a:off x="700405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1C29D0E3-C056-4B78-A224-121AB227BFC6}"/>
            </a:ext>
          </a:extLst>
        </xdr:cNvPr>
        <xdr:cNvCxnSpPr/>
      </xdr:nvCxnSpPr>
      <xdr:spPr>
        <a:xfrm rot="10800000" flipV="1">
          <a:off x="588010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75D51D11-8BF7-4BAD-9E8E-24F2A6552A5D}"/>
            </a:ext>
          </a:extLst>
        </xdr:cNvPr>
        <xdr:cNvCxnSpPr/>
      </xdr:nvCxnSpPr>
      <xdr:spPr>
        <a:xfrm rot="10800000" flipV="1">
          <a:off x="588010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8205E7E9-4B8A-4FE5-98E2-D64ADC83751F}"/>
            </a:ext>
          </a:extLst>
        </xdr:cNvPr>
        <xdr:cNvCxnSpPr/>
      </xdr:nvCxnSpPr>
      <xdr:spPr>
        <a:xfrm rot="10800000" flipV="1">
          <a:off x="4775200" y="5734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E6F1C8D2-E9B1-42CD-AE41-9BF49149D731}"/>
            </a:ext>
          </a:extLst>
        </xdr:cNvPr>
        <xdr:cNvCxnSpPr/>
      </xdr:nvCxnSpPr>
      <xdr:spPr>
        <a:xfrm rot="10800000" flipV="1">
          <a:off x="4775200" y="62865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9D68624D-B23B-4E4F-B994-480564268BD9}"/>
            </a:ext>
          </a:extLst>
        </xdr:cNvPr>
        <xdr:cNvCxnSpPr/>
      </xdr:nvCxnSpPr>
      <xdr:spPr>
        <a:xfrm rot="10800000" flipV="1">
          <a:off x="3676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0A9FBCEF-64DA-41B3-A8F9-6B6724DAADC4}"/>
            </a:ext>
          </a:extLst>
        </xdr:cNvPr>
        <xdr:cNvCxnSpPr/>
      </xdr:nvCxnSpPr>
      <xdr:spPr>
        <a:xfrm rot="10800000" flipV="1">
          <a:off x="3676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84B011A4-849F-4C8A-AAE2-7AA58F8CA85A}"/>
            </a:ext>
          </a:extLst>
        </xdr:cNvPr>
        <xdr:cNvCxnSpPr/>
      </xdr:nvCxnSpPr>
      <xdr:spPr>
        <a:xfrm rot="10800000" flipV="1">
          <a:off x="27622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9C99590D-4F9D-47E0-8876-7C15676D458D}"/>
            </a:ext>
          </a:extLst>
        </xdr:cNvPr>
        <xdr:cNvCxnSpPr/>
      </xdr:nvCxnSpPr>
      <xdr:spPr>
        <a:xfrm rot="10800000" flipV="1">
          <a:off x="2762250" y="62865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668D5872-93CE-4DBF-8E75-95FD6F8BB6CF}"/>
            </a:ext>
          </a:extLst>
        </xdr:cNvPr>
        <xdr:cNvCxnSpPr/>
      </xdr:nvCxnSpPr>
      <xdr:spPr>
        <a:xfrm>
          <a:off x="2762250" y="13601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26ACB63C-5F08-4388-B89C-78865D486CD7}"/>
            </a:ext>
          </a:extLst>
        </xdr:cNvPr>
        <xdr:cNvCxnSpPr/>
      </xdr:nvCxnSpPr>
      <xdr:spPr>
        <a:xfrm>
          <a:off x="3676650" y="13601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A8C775F0-9688-4E47-B0B1-D1EE0E4C5D44}"/>
            </a:ext>
          </a:extLst>
        </xdr:cNvPr>
        <xdr:cNvCxnSpPr/>
      </xdr:nvCxnSpPr>
      <xdr:spPr>
        <a:xfrm>
          <a:off x="47752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306FA135-AA7D-4C37-B825-E955BB4AC992}"/>
            </a:ext>
          </a:extLst>
        </xdr:cNvPr>
        <xdr:cNvCxnSpPr/>
      </xdr:nvCxnSpPr>
      <xdr:spPr>
        <a:xfrm>
          <a:off x="2762250" y="14154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AF142C6C-ABDA-47BF-ABB6-E2A52FBB0FFB}"/>
            </a:ext>
          </a:extLst>
        </xdr:cNvPr>
        <xdr:cNvCxnSpPr/>
      </xdr:nvCxnSpPr>
      <xdr:spPr>
        <a:xfrm>
          <a:off x="3676650" y="14154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87AD1764-A3AD-443D-834B-D4C3662A0EFD}"/>
            </a:ext>
          </a:extLst>
        </xdr:cNvPr>
        <xdr:cNvCxnSpPr/>
      </xdr:nvCxnSpPr>
      <xdr:spPr>
        <a:xfrm>
          <a:off x="47752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31217AD3-9CFC-4975-BC8C-46A8975BEA83}"/>
            </a:ext>
          </a:extLst>
        </xdr:cNvPr>
        <xdr:cNvCxnSpPr/>
      </xdr:nvCxnSpPr>
      <xdr:spPr>
        <a:xfrm>
          <a:off x="58801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1D23876E-E80F-4152-9F04-D008D7E6DE4C}"/>
            </a:ext>
          </a:extLst>
        </xdr:cNvPr>
        <xdr:cNvCxnSpPr/>
      </xdr:nvCxnSpPr>
      <xdr:spPr>
        <a:xfrm>
          <a:off x="58801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268A7EBF-FA21-4084-9E97-9A8577BE94E6}"/>
            </a:ext>
          </a:extLst>
        </xdr:cNvPr>
        <xdr:cNvCxnSpPr/>
      </xdr:nvCxnSpPr>
      <xdr:spPr>
        <a:xfrm>
          <a:off x="7004050" y="13601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D5964A66-13BF-4E95-8EF3-C741317CC062}"/>
            </a:ext>
          </a:extLst>
        </xdr:cNvPr>
        <xdr:cNvCxnSpPr/>
      </xdr:nvCxnSpPr>
      <xdr:spPr>
        <a:xfrm>
          <a:off x="7004050" y="14154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2AEAC06D-F237-43C8-B20D-ACE14330DE5B}"/>
            </a:ext>
          </a:extLst>
        </xdr:cNvPr>
        <xdr:cNvCxnSpPr/>
      </xdr:nvCxnSpPr>
      <xdr:spPr>
        <a:xfrm rot="10800000" flipV="1">
          <a:off x="6953250" y="62865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AA93692B-9B76-48C8-AF7A-AD170E477E6C}"/>
            </a:ext>
          </a:extLst>
        </xdr:cNvPr>
        <xdr:cNvCxnSpPr/>
      </xdr:nvCxnSpPr>
      <xdr:spPr>
        <a:xfrm rot="10800000" flipV="1">
          <a:off x="2762250" y="136017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6EBBE59F-71BD-46D0-BD8A-7B78207370FB}"/>
            </a:ext>
          </a:extLst>
        </xdr:cNvPr>
        <xdr:cNvCxnSpPr/>
      </xdr:nvCxnSpPr>
      <xdr:spPr>
        <a:xfrm rot="10800000" flipV="1">
          <a:off x="47752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E9FFFBB5-9462-44A6-8F20-4F6795814E39}"/>
            </a:ext>
          </a:extLst>
        </xdr:cNvPr>
        <xdr:cNvCxnSpPr/>
      </xdr:nvCxnSpPr>
      <xdr:spPr>
        <a:xfrm rot="10800000" flipV="1">
          <a:off x="3676650" y="136017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8AB708E9-8C51-41A2-9ABD-6B7FDEBCB5F5}"/>
            </a:ext>
          </a:extLst>
        </xdr:cNvPr>
        <xdr:cNvCxnSpPr/>
      </xdr:nvCxnSpPr>
      <xdr:spPr>
        <a:xfrm rot="10800000" flipV="1">
          <a:off x="58801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D6F4F157-FA91-433A-80DE-71A72C3A59B2}"/>
            </a:ext>
          </a:extLst>
        </xdr:cNvPr>
        <xdr:cNvCxnSpPr/>
      </xdr:nvCxnSpPr>
      <xdr:spPr>
        <a:xfrm rot="10800000" flipV="1">
          <a:off x="7004050" y="136017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C72BDF89-827B-4C62-A272-2851F9339F56}"/>
            </a:ext>
          </a:extLst>
        </xdr:cNvPr>
        <xdr:cNvCxnSpPr/>
      </xdr:nvCxnSpPr>
      <xdr:spPr>
        <a:xfrm rot="10800000" flipV="1">
          <a:off x="2762250" y="141541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36BF6BE7-15C3-4014-A4A8-7E5AD132B20B}"/>
            </a:ext>
          </a:extLst>
        </xdr:cNvPr>
        <xdr:cNvCxnSpPr/>
      </xdr:nvCxnSpPr>
      <xdr:spPr>
        <a:xfrm rot="10800000" flipV="1">
          <a:off x="3676650" y="141541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3192BEBB-2382-4255-BF79-88679EB0F517}"/>
            </a:ext>
          </a:extLst>
        </xdr:cNvPr>
        <xdr:cNvCxnSpPr/>
      </xdr:nvCxnSpPr>
      <xdr:spPr>
        <a:xfrm rot="10800000" flipV="1">
          <a:off x="47752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D1575251-879C-4CB5-8CD3-3E15F2DB679F}"/>
            </a:ext>
          </a:extLst>
        </xdr:cNvPr>
        <xdr:cNvCxnSpPr/>
      </xdr:nvCxnSpPr>
      <xdr:spPr>
        <a:xfrm rot="10800000" flipV="1">
          <a:off x="58801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68C2CE6E-A899-4807-BBB1-E47797EC369B}"/>
            </a:ext>
          </a:extLst>
        </xdr:cNvPr>
        <xdr:cNvCxnSpPr/>
      </xdr:nvCxnSpPr>
      <xdr:spPr>
        <a:xfrm rot="10800000" flipV="1">
          <a:off x="7004050" y="14154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4CADA97E-BD74-4E72-A0DB-8E1AF804C175}"/>
            </a:ext>
          </a:extLst>
        </xdr:cNvPr>
        <xdr:cNvCxnSpPr/>
      </xdr:nvCxnSpPr>
      <xdr:spPr>
        <a:xfrm rot="10800000" flipV="1">
          <a:off x="8128000" y="14154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78DA5E43-B9DA-45FD-A586-13526F854721}"/>
            </a:ext>
          </a:extLst>
        </xdr:cNvPr>
        <xdr:cNvCxnSpPr/>
      </xdr:nvCxnSpPr>
      <xdr:spPr>
        <a:xfrm rot="10800000" flipV="1">
          <a:off x="9391650" y="1415415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EF69B545-4C14-4EDD-A020-8A38C347AD9B}"/>
            </a:ext>
          </a:extLst>
        </xdr:cNvPr>
        <xdr:cNvCxnSpPr/>
      </xdr:nvCxnSpPr>
      <xdr:spPr>
        <a:xfrm rot="10800000" flipV="1">
          <a:off x="8128000" y="136017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7B07B95E-BCE3-4AC8-8FB3-0154215BFA7A}"/>
            </a:ext>
          </a:extLst>
        </xdr:cNvPr>
        <xdr:cNvCxnSpPr/>
      </xdr:nvCxnSpPr>
      <xdr:spPr>
        <a:xfrm rot="10800000" flipV="1">
          <a:off x="9391650" y="136017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51AE9438-1EF5-4898-91A2-E7F794BA72B1}"/>
            </a:ext>
          </a:extLst>
        </xdr:cNvPr>
        <xdr:cNvCxnSpPr/>
      </xdr:nvCxnSpPr>
      <xdr:spPr>
        <a:xfrm rot="10800000" flipV="1">
          <a:off x="10490200" y="136017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3D2A62AF-1742-493A-AB1A-345066853B14}"/>
            </a:ext>
          </a:extLst>
        </xdr:cNvPr>
        <xdr:cNvCxnSpPr/>
      </xdr:nvCxnSpPr>
      <xdr:spPr>
        <a:xfrm rot="10800000" flipV="1">
          <a:off x="10490200" y="141541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215D118B-6717-4863-84C5-7A934AFEAC67}"/>
            </a:ext>
          </a:extLst>
        </xdr:cNvPr>
        <xdr:cNvCxnSpPr/>
      </xdr:nvCxnSpPr>
      <xdr:spPr>
        <a:xfrm rot="10800000" flipV="1">
          <a:off x="116586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3A0020A1-78DA-48D7-9C73-9D7539E6B1DC}"/>
            </a:ext>
          </a:extLst>
        </xdr:cNvPr>
        <xdr:cNvCxnSpPr/>
      </xdr:nvCxnSpPr>
      <xdr:spPr>
        <a:xfrm rot="10800000" flipV="1">
          <a:off x="1275715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A50A23C2-F0F9-4BD0-8B34-E18554041AC1}"/>
            </a:ext>
          </a:extLst>
        </xdr:cNvPr>
        <xdr:cNvCxnSpPr/>
      </xdr:nvCxnSpPr>
      <xdr:spPr>
        <a:xfrm rot="10800000" flipV="1">
          <a:off x="1366520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C5309BAD-5423-43E9-9774-575FD0351DFE}"/>
            </a:ext>
          </a:extLst>
        </xdr:cNvPr>
        <xdr:cNvCxnSpPr/>
      </xdr:nvCxnSpPr>
      <xdr:spPr>
        <a:xfrm rot="10800000" flipV="1">
          <a:off x="1460500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779DA840-FC55-4260-BA8D-2A3B61C43C30}"/>
            </a:ext>
          </a:extLst>
        </xdr:cNvPr>
        <xdr:cNvCxnSpPr/>
      </xdr:nvCxnSpPr>
      <xdr:spPr>
        <a:xfrm rot="10800000" flipV="1">
          <a:off x="1460500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2DBCBE50-83A8-4752-ABBA-D8BB9981BF6F}"/>
            </a:ext>
          </a:extLst>
        </xdr:cNvPr>
        <xdr:cNvCxnSpPr/>
      </xdr:nvCxnSpPr>
      <xdr:spPr>
        <a:xfrm rot="10800000" flipV="1">
          <a:off x="1366520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0FFAF760-E0BC-40A8-9BE5-84B70084A1C5}"/>
            </a:ext>
          </a:extLst>
        </xdr:cNvPr>
        <xdr:cNvCxnSpPr/>
      </xdr:nvCxnSpPr>
      <xdr:spPr>
        <a:xfrm rot="10800000" flipV="1">
          <a:off x="1275715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110190C3-6E38-4633-B2B4-120BE5964C9E}"/>
            </a:ext>
          </a:extLst>
        </xdr:cNvPr>
        <xdr:cNvCxnSpPr/>
      </xdr:nvCxnSpPr>
      <xdr:spPr>
        <a:xfrm rot="10800000" flipV="1">
          <a:off x="116586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8E90FEF0-EC9D-4F26-897B-998FE25748C6}"/>
            </a:ext>
          </a:extLst>
        </xdr:cNvPr>
        <xdr:cNvCxnSpPr/>
      </xdr:nvCxnSpPr>
      <xdr:spPr>
        <a:xfrm rot="10800000" flipV="1">
          <a:off x="1366520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4737B155-2387-49B5-A7E4-20479FC94EE2}"/>
            </a:ext>
          </a:extLst>
        </xdr:cNvPr>
        <xdr:cNvCxnSpPr/>
      </xdr:nvCxnSpPr>
      <xdr:spPr>
        <a:xfrm rot="10800000" flipV="1">
          <a:off x="1460500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B160A25D-3134-4E36-BD47-80AC58489E59}"/>
            </a:ext>
          </a:extLst>
        </xdr:cNvPr>
        <xdr:cNvCxnSpPr/>
      </xdr:nvCxnSpPr>
      <xdr:spPr>
        <a:xfrm>
          <a:off x="8128000" y="13601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F0DE60AF-F523-4C8D-91A9-E6EEAF5D5F8B}"/>
            </a:ext>
          </a:extLst>
        </xdr:cNvPr>
        <xdr:cNvCxnSpPr/>
      </xdr:nvCxnSpPr>
      <xdr:spPr>
        <a:xfrm>
          <a:off x="9391650" y="13601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10DCFCD1-7FAA-4796-B9E3-E83ACC4FDC09}"/>
            </a:ext>
          </a:extLst>
        </xdr:cNvPr>
        <xdr:cNvCxnSpPr/>
      </xdr:nvCxnSpPr>
      <xdr:spPr>
        <a:xfrm>
          <a:off x="10490200" y="136017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B2EF8E1E-4939-4720-920D-4731BB38B18F}"/>
            </a:ext>
          </a:extLst>
        </xdr:cNvPr>
        <xdr:cNvCxnSpPr/>
      </xdr:nvCxnSpPr>
      <xdr:spPr>
        <a:xfrm>
          <a:off x="116586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55DFA46-A2AE-4892-9AB2-5CAA766B02D5}"/>
            </a:ext>
          </a:extLst>
        </xdr:cNvPr>
        <xdr:cNvCxnSpPr/>
      </xdr:nvCxnSpPr>
      <xdr:spPr>
        <a:xfrm>
          <a:off x="1275715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E42EF01D-22B7-46F5-8C53-931AB5E95022}"/>
            </a:ext>
          </a:extLst>
        </xdr:cNvPr>
        <xdr:cNvCxnSpPr/>
      </xdr:nvCxnSpPr>
      <xdr:spPr>
        <a:xfrm>
          <a:off x="1366520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7FDB458C-D678-47C3-BF3E-4EB19FCDFB09}"/>
            </a:ext>
          </a:extLst>
        </xdr:cNvPr>
        <xdr:cNvCxnSpPr/>
      </xdr:nvCxnSpPr>
      <xdr:spPr>
        <a:xfrm>
          <a:off x="1460500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0AA450C0-E51D-4886-8842-7670298AA507}"/>
            </a:ext>
          </a:extLst>
        </xdr:cNvPr>
        <xdr:cNvCxnSpPr/>
      </xdr:nvCxnSpPr>
      <xdr:spPr>
        <a:xfrm>
          <a:off x="1460500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C2658854-853F-49C0-BE50-0C2DA31C7898}"/>
            </a:ext>
          </a:extLst>
        </xdr:cNvPr>
        <xdr:cNvCxnSpPr/>
      </xdr:nvCxnSpPr>
      <xdr:spPr>
        <a:xfrm>
          <a:off x="1366520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4635BBD3-66A5-4A6E-826C-F0DD45B04824}"/>
            </a:ext>
          </a:extLst>
        </xdr:cNvPr>
        <xdr:cNvCxnSpPr/>
      </xdr:nvCxnSpPr>
      <xdr:spPr>
        <a:xfrm>
          <a:off x="1275715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142F389D-DCBE-4EC8-8064-EAF24181391E}"/>
            </a:ext>
          </a:extLst>
        </xdr:cNvPr>
        <xdr:cNvCxnSpPr/>
      </xdr:nvCxnSpPr>
      <xdr:spPr>
        <a:xfrm>
          <a:off x="116586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CB5F3A3C-7788-4D4A-A03D-57153B7DC2D5}"/>
            </a:ext>
          </a:extLst>
        </xdr:cNvPr>
        <xdr:cNvCxnSpPr/>
      </xdr:nvCxnSpPr>
      <xdr:spPr>
        <a:xfrm>
          <a:off x="10490200" y="141541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8F4A43D5-F443-4868-B15E-5B9A70E23A8F}"/>
            </a:ext>
          </a:extLst>
        </xdr:cNvPr>
        <xdr:cNvCxnSpPr/>
      </xdr:nvCxnSpPr>
      <xdr:spPr>
        <a:xfrm>
          <a:off x="9391650" y="14154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0A43774E-B5E4-492E-889A-B6DB7BF75FA2}"/>
            </a:ext>
          </a:extLst>
        </xdr:cNvPr>
        <xdr:cNvCxnSpPr/>
      </xdr:nvCxnSpPr>
      <xdr:spPr>
        <a:xfrm>
          <a:off x="8128000" y="14154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B3815F74-6C4F-43F6-A2F0-818C013EF821}"/>
            </a:ext>
          </a:extLst>
        </xdr:cNvPr>
        <xdr:cNvCxnSpPr/>
      </xdr:nvCxnSpPr>
      <xdr:spPr>
        <a:xfrm rot="10800000" flipV="1">
          <a:off x="2771775" y="130492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CE7831AF-ADC6-4018-BF27-CB052695EC7B}"/>
            </a:ext>
          </a:extLst>
        </xdr:cNvPr>
        <xdr:cNvCxnSpPr/>
      </xdr:nvCxnSpPr>
      <xdr:spPr>
        <a:xfrm>
          <a:off x="2762250" y="13049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6D6A3464-05FA-4D6D-A9AF-D86ABE9F8B7B}"/>
            </a:ext>
          </a:extLst>
        </xdr:cNvPr>
        <xdr:cNvCxnSpPr/>
      </xdr:nvCxnSpPr>
      <xdr:spPr>
        <a:xfrm>
          <a:off x="3676650" y="13049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A4502EFE-4D87-41CA-B738-BCDB29E9144D}"/>
            </a:ext>
          </a:extLst>
        </xdr:cNvPr>
        <xdr:cNvCxnSpPr/>
      </xdr:nvCxnSpPr>
      <xdr:spPr>
        <a:xfrm>
          <a:off x="47752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E578ECF8-1294-4CFE-9B6A-E885FB3B93DC}"/>
            </a:ext>
          </a:extLst>
        </xdr:cNvPr>
        <xdr:cNvCxnSpPr/>
      </xdr:nvCxnSpPr>
      <xdr:spPr>
        <a:xfrm>
          <a:off x="58801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AD74032E-E49B-4D46-9375-EA16951896B4}"/>
            </a:ext>
          </a:extLst>
        </xdr:cNvPr>
        <xdr:cNvCxnSpPr/>
      </xdr:nvCxnSpPr>
      <xdr:spPr>
        <a:xfrm>
          <a:off x="7004050" y="13049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8D3294E6-12CC-4B34-9E85-5401EE886517}"/>
            </a:ext>
          </a:extLst>
        </xdr:cNvPr>
        <xdr:cNvCxnSpPr/>
      </xdr:nvCxnSpPr>
      <xdr:spPr>
        <a:xfrm>
          <a:off x="8128000" y="13049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8FD312C1-2D6F-4BC7-AC2A-365B79E69AED}"/>
            </a:ext>
          </a:extLst>
        </xdr:cNvPr>
        <xdr:cNvCxnSpPr/>
      </xdr:nvCxnSpPr>
      <xdr:spPr>
        <a:xfrm>
          <a:off x="9391650" y="13049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03C3E337-BB67-46D3-B34A-D7970C96C50E}"/>
            </a:ext>
          </a:extLst>
        </xdr:cNvPr>
        <xdr:cNvCxnSpPr/>
      </xdr:nvCxnSpPr>
      <xdr:spPr>
        <a:xfrm>
          <a:off x="10490200" y="130492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D50E763E-7E4B-4021-9743-F0358597DEF0}"/>
            </a:ext>
          </a:extLst>
        </xdr:cNvPr>
        <xdr:cNvCxnSpPr/>
      </xdr:nvCxnSpPr>
      <xdr:spPr>
        <a:xfrm>
          <a:off x="116586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42BD43FD-8C32-4AC5-A5B4-DA1DF5424BCE}"/>
            </a:ext>
          </a:extLst>
        </xdr:cNvPr>
        <xdr:cNvCxnSpPr/>
      </xdr:nvCxnSpPr>
      <xdr:spPr>
        <a:xfrm>
          <a:off x="1275715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E1DF2683-A582-41E1-B010-96C75DF703AD}"/>
            </a:ext>
          </a:extLst>
        </xdr:cNvPr>
        <xdr:cNvCxnSpPr/>
      </xdr:nvCxnSpPr>
      <xdr:spPr>
        <a:xfrm>
          <a:off x="1366520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DAD24F7A-A6D6-4A6A-B822-0EDE813A0A52}"/>
            </a:ext>
          </a:extLst>
        </xdr:cNvPr>
        <xdr:cNvCxnSpPr/>
      </xdr:nvCxnSpPr>
      <xdr:spPr>
        <a:xfrm>
          <a:off x="1460500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5F4364B6-50FF-462C-88BA-EFE5917FB1D7}"/>
            </a:ext>
          </a:extLst>
        </xdr:cNvPr>
        <xdr:cNvCxnSpPr/>
      </xdr:nvCxnSpPr>
      <xdr:spPr>
        <a:xfrm rot="10800000" flipV="1">
          <a:off x="1460500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9306B8B8-BD34-4B81-9DA9-B7350157A5D2}"/>
            </a:ext>
          </a:extLst>
        </xdr:cNvPr>
        <xdr:cNvCxnSpPr/>
      </xdr:nvCxnSpPr>
      <xdr:spPr>
        <a:xfrm rot="10800000" flipV="1">
          <a:off x="1275715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EB59307E-4BA7-4FB8-9886-09744FAFD352}"/>
            </a:ext>
          </a:extLst>
        </xdr:cNvPr>
        <xdr:cNvCxnSpPr/>
      </xdr:nvCxnSpPr>
      <xdr:spPr>
        <a:xfrm rot="10800000" flipV="1">
          <a:off x="1366520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1206D954-B118-4E55-84DF-FF970C8839CC}"/>
            </a:ext>
          </a:extLst>
        </xdr:cNvPr>
        <xdr:cNvCxnSpPr/>
      </xdr:nvCxnSpPr>
      <xdr:spPr>
        <a:xfrm rot="10800000" flipV="1">
          <a:off x="1165860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6116F53C-65E2-48F0-BE49-1004597756CD}"/>
            </a:ext>
          </a:extLst>
        </xdr:cNvPr>
        <xdr:cNvCxnSpPr/>
      </xdr:nvCxnSpPr>
      <xdr:spPr>
        <a:xfrm rot="10800000" flipV="1">
          <a:off x="10490200" y="130492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75E34896-9833-48AC-A8D1-97AA98F48B1F}"/>
            </a:ext>
          </a:extLst>
        </xdr:cNvPr>
        <xdr:cNvCxnSpPr/>
      </xdr:nvCxnSpPr>
      <xdr:spPr>
        <a:xfrm rot="10800000" flipV="1">
          <a:off x="9391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48F89404-DCAD-444B-A687-20D63C66E3C3}"/>
            </a:ext>
          </a:extLst>
        </xdr:cNvPr>
        <xdr:cNvCxnSpPr/>
      </xdr:nvCxnSpPr>
      <xdr:spPr>
        <a:xfrm rot="10800000" flipV="1">
          <a:off x="8128000" y="130492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B67031C6-BD45-465C-BC68-E6A1D04CF0D9}"/>
            </a:ext>
          </a:extLst>
        </xdr:cNvPr>
        <xdr:cNvCxnSpPr/>
      </xdr:nvCxnSpPr>
      <xdr:spPr>
        <a:xfrm rot="10800000" flipV="1">
          <a:off x="700405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F5F3F29D-699D-4DCB-BC3A-C414C1A0678C}"/>
            </a:ext>
          </a:extLst>
        </xdr:cNvPr>
        <xdr:cNvCxnSpPr/>
      </xdr:nvCxnSpPr>
      <xdr:spPr>
        <a:xfrm rot="10800000" flipV="1">
          <a:off x="588010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D801BBF3-73F6-4E83-9447-168A95F7DDA2}"/>
            </a:ext>
          </a:extLst>
        </xdr:cNvPr>
        <xdr:cNvCxnSpPr/>
      </xdr:nvCxnSpPr>
      <xdr:spPr>
        <a:xfrm rot="10800000" flipV="1">
          <a:off x="4775200" y="130492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0FBE8143-47C8-40D3-99D0-7ED157A10BCB}"/>
            </a:ext>
          </a:extLst>
        </xdr:cNvPr>
        <xdr:cNvCxnSpPr/>
      </xdr:nvCxnSpPr>
      <xdr:spPr>
        <a:xfrm rot="10800000" flipV="1">
          <a:off x="3676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7387FD94-CDB3-4EF7-BF70-76EA12FF22F5}"/>
            </a:ext>
          </a:extLst>
        </xdr:cNvPr>
        <xdr:cNvCxnSpPr/>
      </xdr:nvCxnSpPr>
      <xdr:spPr>
        <a:xfrm>
          <a:off x="2762250" y="118110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72525B9F-575A-4D4E-BF0A-A76E818D7540}"/>
            </a:ext>
          </a:extLst>
        </xdr:cNvPr>
        <xdr:cNvCxnSpPr/>
      </xdr:nvCxnSpPr>
      <xdr:spPr>
        <a:xfrm rot="10800000" flipV="1">
          <a:off x="2781300" y="118110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FA7EC6B3-4D6E-4BD4-887E-E034CDD9F100}"/>
            </a:ext>
          </a:extLst>
        </xdr:cNvPr>
        <xdr:cNvCxnSpPr/>
      </xdr:nvCxnSpPr>
      <xdr:spPr>
        <a:xfrm>
          <a:off x="3676650" y="1181100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E9A9648A-D71F-48BB-9092-8228EE66B8AA}"/>
            </a:ext>
          </a:extLst>
        </xdr:cNvPr>
        <xdr:cNvCxnSpPr/>
      </xdr:nvCxnSpPr>
      <xdr:spPr>
        <a:xfrm rot="10800000" flipV="1">
          <a:off x="3695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ACB3298F-59E4-4958-B127-80C1FA7C90F8}"/>
            </a:ext>
          </a:extLst>
        </xdr:cNvPr>
        <xdr:cNvCxnSpPr/>
      </xdr:nvCxnSpPr>
      <xdr:spPr>
        <a:xfrm>
          <a:off x="47752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C4900E3A-564B-4AD0-BB06-F875A7F15287}"/>
            </a:ext>
          </a:extLst>
        </xdr:cNvPr>
        <xdr:cNvCxnSpPr/>
      </xdr:nvCxnSpPr>
      <xdr:spPr>
        <a:xfrm rot="10800000" flipV="1">
          <a:off x="4794250" y="11811000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006F3419-41F8-4ED7-9B40-1C6782A0EACE}"/>
            </a:ext>
          </a:extLst>
        </xdr:cNvPr>
        <xdr:cNvCxnSpPr/>
      </xdr:nvCxnSpPr>
      <xdr:spPr>
        <a:xfrm>
          <a:off x="58801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C726D3B4-D229-442A-9C80-A881B6015BFD}"/>
            </a:ext>
          </a:extLst>
        </xdr:cNvPr>
        <xdr:cNvCxnSpPr/>
      </xdr:nvCxnSpPr>
      <xdr:spPr>
        <a:xfrm rot="10800000" flipV="1">
          <a:off x="589915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AF257FA8-147A-4269-B52D-012AE176221B}"/>
            </a:ext>
          </a:extLst>
        </xdr:cNvPr>
        <xdr:cNvCxnSpPr/>
      </xdr:nvCxnSpPr>
      <xdr:spPr>
        <a:xfrm>
          <a:off x="7004050" y="118110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185BCA44-C1AB-4628-A932-8C9EB63F0EF6}"/>
            </a:ext>
          </a:extLst>
        </xdr:cNvPr>
        <xdr:cNvCxnSpPr/>
      </xdr:nvCxnSpPr>
      <xdr:spPr>
        <a:xfrm rot="10800000" flipV="1">
          <a:off x="702310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B51B7021-7F1D-4CF8-B361-DDC2B99E128C}"/>
            </a:ext>
          </a:extLst>
        </xdr:cNvPr>
        <xdr:cNvCxnSpPr/>
      </xdr:nvCxnSpPr>
      <xdr:spPr>
        <a:xfrm>
          <a:off x="8128000" y="1181100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A6DA0CA1-A0D8-4679-8D4F-7438909227B3}"/>
            </a:ext>
          </a:extLst>
        </xdr:cNvPr>
        <xdr:cNvCxnSpPr/>
      </xdr:nvCxnSpPr>
      <xdr:spPr>
        <a:xfrm rot="10800000" flipV="1">
          <a:off x="8147050" y="11811000"/>
          <a:ext cx="12446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1210F584-B8F2-4F45-B25A-CB5145EFFE3B}"/>
            </a:ext>
          </a:extLst>
        </xdr:cNvPr>
        <xdr:cNvCxnSpPr/>
      </xdr:nvCxnSpPr>
      <xdr:spPr>
        <a:xfrm>
          <a:off x="9391650" y="1181100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CDD8F402-797A-4958-A3A2-B871B6750271}"/>
            </a:ext>
          </a:extLst>
        </xdr:cNvPr>
        <xdr:cNvCxnSpPr/>
      </xdr:nvCxnSpPr>
      <xdr:spPr>
        <a:xfrm rot="10800000" flipV="1">
          <a:off x="9410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02E7EC22-D2AF-4F49-987F-8BA956E9A44D}"/>
            </a:ext>
          </a:extLst>
        </xdr:cNvPr>
        <xdr:cNvCxnSpPr/>
      </xdr:nvCxnSpPr>
      <xdr:spPr>
        <a:xfrm>
          <a:off x="10490200" y="11811000"/>
          <a:ext cx="11461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24797E17-1E5F-4ABA-AF67-2DC6D82922D6}"/>
            </a:ext>
          </a:extLst>
        </xdr:cNvPr>
        <xdr:cNvCxnSpPr/>
      </xdr:nvCxnSpPr>
      <xdr:spPr>
        <a:xfrm rot="10800000" flipV="1">
          <a:off x="10509250" y="11811000"/>
          <a:ext cx="1149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274F64D1-CD2F-4B3C-8A67-69F2EBB42633}"/>
            </a:ext>
          </a:extLst>
        </xdr:cNvPr>
        <xdr:cNvCxnSpPr/>
      </xdr:nvCxnSpPr>
      <xdr:spPr>
        <a:xfrm>
          <a:off x="116586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5CDA2DEB-7D7E-42C6-B534-A7B92C5CD0CC}"/>
            </a:ext>
          </a:extLst>
        </xdr:cNvPr>
        <xdr:cNvCxnSpPr/>
      </xdr:nvCxnSpPr>
      <xdr:spPr>
        <a:xfrm rot="10800000" flipV="1">
          <a:off x="1167765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CD1FF433-C2B1-4E79-8A39-A3E10D6D868A}"/>
            </a:ext>
          </a:extLst>
        </xdr:cNvPr>
        <xdr:cNvCxnSpPr/>
      </xdr:nvCxnSpPr>
      <xdr:spPr>
        <a:xfrm>
          <a:off x="1275715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39CA5B95-DA9C-4EBB-B3E1-9C3E3666205E}"/>
            </a:ext>
          </a:extLst>
        </xdr:cNvPr>
        <xdr:cNvCxnSpPr/>
      </xdr:nvCxnSpPr>
      <xdr:spPr>
        <a:xfrm rot="10800000" flipV="1">
          <a:off x="1277620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2773FCF6-93DF-467A-9F63-31D3E319CAB4}"/>
            </a:ext>
          </a:extLst>
        </xdr:cNvPr>
        <xdr:cNvCxnSpPr/>
      </xdr:nvCxnSpPr>
      <xdr:spPr>
        <a:xfrm>
          <a:off x="1366520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AA22ECD2-F974-4389-9E92-48424DFBEE47}"/>
            </a:ext>
          </a:extLst>
        </xdr:cNvPr>
        <xdr:cNvCxnSpPr/>
      </xdr:nvCxnSpPr>
      <xdr:spPr>
        <a:xfrm rot="10800000" flipV="1">
          <a:off x="1368425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4EAEB6FB-BFE1-4AEA-AB7C-8DA6D5C4018B}"/>
            </a:ext>
          </a:extLst>
        </xdr:cNvPr>
        <xdr:cNvCxnSpPr/>
      </xdr:nvCxnSpPr>
      <xdr:spPr>
        <a:xfrm>
          <a:off x="1460500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D9ABB2B6-1C3D-4318-AE1C-3CE051A7768A}"/>
            </a:ext>
          </a:extLst>
        </xdr:cNvPr>
        <xdr:cNvCxnSpPr/>
      </xdr:nvCxnSpPr>
      <xdr:spPr>
        <a:xfrm rot="10800000" flipV="1">
          <a:off x="1462405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E5053D30-A609-43A0-B9F5-04C42A07C0E2}"/>
            </a:ext>
          </a:extLst>
        </xdr:cNvPr>
        <xdr:cNvCxnSpPr/>
      </xdr:nvCxnSpPr>
      <xdr:spPr>
        <a:xfrm>
          <a:off x="2762250" y="101536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7BF224F-4502-4D7E-920F-076FBB25D4DB}"/>
            </a:ext>
          </a:extLst>
        </xdr:cNvPr>
        <xdr:cNvCxnSpPr/>
      </xdr:nvCxnSpPr>
      <xdr:spPr>
        <a:xfrm>
          <a:off x="2762250" y="11258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0D90A779-6A03-4CBD-94D1-988762B825FF}"/>
            </a:ext>
          </a:extLst>
        </xdr:cNvPr>
        <xdr:cNvCxnSpPr/>
      </xdr:nvCxnSpPr>
      <xdr:spPr>
        <a:xfrm>
          <a:off x="36766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BCF1888E-4210-42AC-9CA9-ACA8336C5462}"/>
            </a:ext>
          </a:extLst>
        </xdr:cNvPr>
        <xdr:cNvCxnSpPr/>
      </xdr:nvCxnSpPr>
      <xdr:spPr>
        <a:xfrm>
          <a:off x="36766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6EE67A70-ED47-4214-BEDD-4187456D77E9}"/>
            </a:ext>
          </a:extLst>
        </xdr:cNvPr>
        <xdr:cNvCxnSpPr/>
      </xdr:nvCxnSpPr>
      <xdr:spPr>
        <a:xfrm>
          <a:off x="47752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4F13C01B-FEBA-4D8B-AAC6-8AEFDA125903}"/>
            </a:ext>
          </a:extLst>
        </xdr:cNvPr>
        <xdr:cNvCxnSpPr/>
      </xdr:nvCxnSpPr>
      <xdr:spPr>
        <a:xfrm>
          <a:off x="47752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60484C21-70B8-4D19-A780-A1B0E96AD273}"/>
            </a:ext>
          </a:extLst>
        </xdr:cNvPr>
        <xdr:cNvCxnSpPr/>
      </xdr:nvCxnSpPr>
      <xdr:spPr>
        <a:xfrm>
          <a:off x="58801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0ACC1200-A17A-49E6-A4C0-67E797CFB866}"/>
            </a:ext>
          </a:extLst>
        </xdr:cNvPr>
        <xdr:cNvCxnSpPr/>
      </xdr:nvCxnSpPr>
      <xdr:spPr>
        <a:xfrm>
          <a:off x="58801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986212C3-BE84-4B4A-A4C2-64052184D14B}"/>
            </a:ext>
          </a:extLst>
        </xdr:cNvPr>
        <xdr:cNvCxnSpPr/>
      </xdr:nvCxnSpPr>
      <xdr:spPr>
        <a:xfrm>
          <a:off x="7004050" y="101536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5CCC6831-2F2F-4B28-9A7F-EECE289B2510}"/>
            </a:ext>
          </a:extLst>
        </xdr:cNvPr>
        <xdr:cNvCxnSpPr/>
      </xdr:nvCxnSpPr>
      <xdr:spPr>
        <a:xfrm>
          <a:off x="7004050" y="11258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DC032798-E83B-4AD4-AEA1-3ECC1C40F5D3}"/>
            </a:ext>
          </a:extLst>
        </xdr:cNvPr>
        <xdr:cNvCxnSpPr/>
      </xdr:nvCxnSpPr>
      <xdr:spPr>
        <a:xfrm>
          <a:off x="8128000" y="101536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1D2BE9BC-F4B7-4C51-A4BE-975BF818B3D9}"/>
            </a:ext>
          </a:extLst>
        </xdr:cNvPr>
        <xdr:cNvCxnSpPr/>
      </xdr:nvCxnSpPr>
      <xdr:spPr>
        <a:xfrm>
          <a:off x="8128000" y="112585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0726D542-76A8-40A6-8885-ED2B7E08DBD2}"/>
            </a:ext>
          </a:extLst>
        </xdr:cNvPr>
        <xdr:cNvCxnSpPr/>
      </xdr:nvCxnSpPr>
      <xdr:spPr>
        <a:xfrm>
          <a:off x="9391650" y="101536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6309C9AA-7A50-4412-866D-3E17CCBA9800}"/>
            </a:ext>
          </a:extLst>
        </xdr:cNvPr>
        <xdr:cNvCxnSpPr/>
      </xdr:nvCxnSpPr>
      <xdr:spPr>
        <a:xfrm>
          <a:off x="9391650" y="112585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A09C67F0-69BB-4BC3-B90F-D95AF33B6819}"/>
            </a:ext>
          </a:extLst>
        </xdr:cNvPr>
        <xdr:cNvCxnSpPr/>
      </xdr:nvCxnSpPr>
      <xdr:spPr>
        <a:xfrm>
          <a:off x="10490200" y="101536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3B1D5D92-0772-48E9-8A1F-657903D07C6E}"/>
            </a:ext>
          </a:extLst>
        </xdr:cNvPr>
        <xdr:cNvCxnSpPr/>
      </xdr:nvCxnSpPr>
      <xdr:spPr>
        <a:xfrm>
          <a:off x="10490200" y="112585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5A74A0E-83FB-487E-A465-500F756BC098}"/>
            </a:ext>
          </a:extLst>
        </xdr:cNvPr>
        <xdr:cNvCxnSpPr/>
      </xdr:nvCxnSpPr>
      <xdr:spPr>
        <a:xfrm>
          <a:off x="116586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D7525C14-37AA-4058-8F85-8B487CCB97DC}"/>
            </a:ext>
          </a:extLst>
        </xdr:cNvPr>
        <xdr:cNvCxnSpPr/>
      </xdr:nvCxnSpPr>
      <xdr:spPr>
        <a:xfrm>
          <a:off x="116586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D1DA634E-9CC9-4814-AD19-3316223EA97A}"/>
            </a:ext>
          </a:extLst>
        </xdr:cNvPr>
        <xdr:cNvCxnSpPr/>
      </xdr:nvCxnSpPr>
      <xdr:spPr>
        <a:xfrm>
          <a:off x="1275715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D3180181-73F8-471F-8233-2275EAC72EF4}"/>
            </a:ext>
          </a:extLst>
        </xdr:cNvPr>
        <xdr:cNvCxnSpPr/>
      </xdr:nvCxnSpPr>
      <xdr:spPr>
        <a:xfrm>
          <a:off x="1275715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52A1DA5E-6228-442A-A06F-0B88F81CC595}"/>
            </a:ext>
          </a:extLst>
        </xdr:cNvPr>
        <xdr:cNvCxnSpPr/>
      </xdr:nvCxnSpPr>
      <xdr:spPr>
        <a:xfrm>
          <a:off x="1366520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269AC4F0-04FF-4C4F-89B5-8A32B16C5007}"/>
            </a:ext>
          </a:extLst>
        </xdr:cNvPr>
        <xdr:cNvCxnSpPr/>
      </xdr:nvCxnSpPr>
      <xdr:spPr>
        <a:xfrm>
          <a:off x="1366520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E6B75763-91C4-4B13-BDC5-E450241D762B}"/>
            </a:ext>
          </a:extLst>
        </xdr:cNvPr>
        <xdr:cNvCxnSpPr/>
      </xdr:nvCxnSpPr>
      <xdr:spPr>
        <a:xfrm>
          <a:off x="1460500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D9FF0CAC-396B-40E2-9215-C4F593A4568C}"/>
            </a:ext>
          </a:extLst>
        </xdr:cNvPr>
        <xdr:cNvCxnSpPr/>
      </xdr:nvCxnSpPr>
      <xdr:spPr>
        <a:xfrm>
          <a:off x="1460500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82FCF6BE-AAF4-409F-B1E7-5FD2BFCA015D}"/>
            </a:ext>
          </a:extLst>
        </xdr:cNvPr>
        <xdr:cNvCxnSpPr/>
      </xdr:nvCxnSpPr>
      <xdr:spPr>
        <a:xfrm rot="10800000" flipV="1">
          <a:off x="146050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AF90D9AE-97F0-4C44-A439-E8CB3505A551}"/>
            </a:ext>
          </a:extLst>
        </xdr:cNvPr>
        <xdr:cNvCxnSpPr/>
      </xdr:nvCxnSpPr>
      <xdr:spPr>
        <a:xfrm rot="10800000" flipV="1">
          <a:off x="146050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941790B2-2046-436F-B287-7703D76F0A59}"/>
            </a:ext>
          </a:extLst>
        </xdr:cNvPr>
        <xdr:cNvCxnSpPr/>
      </xdr:nvCxnSpPr>
      <xdr:spPr>
        <a:xfrm rot="10800000" flipV="1">
          <a:off x="1366520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71D548FC-EA10-4AC3-AA12-156C2F630362}"/>
            </a:ext>
          </a:extLst>
        </xdr:cNvPr>
        <xdr:cNvCxnSpPr/>
      </xdr:nvCxnSpPr>
      <xdr:spPr>
        <a:xfrm rot="10800000" flipV="1">
          <a:off x="1366520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162DD8A-2521-4208-BDAC-F6583C71CCCC}"/>
            </a:ext>
          </a:extLst>
        </xdr:cNvPr>
        <xdr:cNvCxnSpPr/>
      </xdr:nvCxnSpPr>
      <xdr:spPr>
        <a:xfrm rot="10800000" flipV="1">
          <a:off x="1275715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52F0DEE2-EBF7-4982-95A8-223A32B26FD6}"/>
            </a:ext>
          </a:extLst>
        </xdr:cNvPr>
        <xdr:cNvCxnSpPr/>
      </xdr:nvCxnSpPr>
      <xdr:spPr>
        <a:xfrm rot="10800000" flipV="1">
          <a:off x="1275715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B8D92E91-A307-4BC0-83B1-E76711863D9B}"/>
            </a:ext>
          </a:extLst>
        </xdr:cNvPr>
        <xdr:cNvCxnSpPr/>
      </xdr:nvCxnSpPr>
      <xdr:spPr>
        <a:xfrm rot="10800000" flipV="1">
          <a:off x="1165860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C2AA5782-5D57-4C48-A3DE-7C164E44E19E}"/>
            </a:ext>
          </a:extLst>
        </xdr:cNvPr>
        <xdr:cNvCxnSpPr/>
      </xdr:nvCxnSpPr>
      <xdr:spPr>
        <a:xfrm rot="10800000" flipV="1">
          <a:off x="1165860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32CF1C6C-7C6A-4B84-A082-97E39296F579}"/>
            </a:ext>
          </a:extLst>
        </xdr:cNvPr>
        <xdr:cNvCxnSpPr/>
      </xdr:nvCxnSpPr>
      <xdr:spPr>
        <a:xfrm rot="10800000" flipV="1">
          <a:off x="10490200" y="101536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CC8A0720-6A08-45AF-B332-A7B8044F352C}"/>
            </a:ext>
          </a:extLst>
        </xdr:cNvPr>
        <xdr:cNvCxnSpPr/>
      </xdr:nvCxnSpPr>
      <xdr:spPr>
        <a:xfrm rot="10800000" flipV="1">
          <a:off x="10490200" y="112585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D76D0973-F78B-45AE-B9C0-37F778D1F063}"/>
            </a:ext>
          </a:extLst>
        </xdr:cNvPr>
        <xdr:cNvCxnSpPr/>
      </xdr:nvCxnSpPr>
      <xdr:spPr>
        <a:xfrm rot="10800000" flipV="1">
          <a:off x="9391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40FAC36A-F96F-48EC-A38F-A51A98A05B43}"/>
            </a:ext>
          </a:extLst>
        </xdr:cNvPr>
        <xdr:cNvCxnSpPr/>
      </xdr:nvCxnSpPr>
      <xdr:spPr>
        <a:xfrm rot="10800000" flipV="1">
          <a:off x="9391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D47261FC-6FD6-4A18-B66D-73FBE230961D}"/>
            </a:ext>
          </a:extLst>
        </xdr:cNvPr>
        <xdr:cNvCxnSpPr/>
      </xdr:nvCxnSpPr>
      <xdr:spPr>
        <a:xfrm rot="10800000" flipV="1">
          <a:off x="8128000" y="101536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3413C3EF-2539-469B-AB34-EAFF8A68F82A}"/>
            </a:ext>
          </a:extLst>
        </xdr:cNvPr>
        <xdr:cNvCxnSpPr/>
      </xdr:nvCxnSpPr>
      <xdr:spPr>
        <a:xfrm rot="10800000" flipV="1">
          <a:off x="8128000" y="112585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E1BE6E7C-40F0-4056-A65E-65700667515F}"/>
            </a:ext>
          </a:extLst>
        </xdr:cNvPr>
        <xdr:cNvCxnSpPr/>
      </xdr:nvCxnSpPr>
      <xdr:spPr>
        <a:xfrm rot="10800000" flipV="1">
          <a:off x="700405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64A52313-7661-4DF8-9CEE-33A5789B7172}"/>
            </a:ext>
          </a:extLst>
        </xdr:cNvPr>
        <xdr:cNvCxnSpPr/>
      </xdr:nvCxnSpPr>
      <xdr:spPr>
        <a:xfrm rot="10800000" flipV="1">
          <a:off x="700405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405277C1-C345-41D4-BD44-7629FF52EB6E}"/>
            </a:ext>
          </a:extLst>
        </xdr:cNvPr>
        <xdr:cNvCxnSpPr/>
      </xdr:nvCxnSpPr>
      <xdr:spPr>
        <a:xfrm rot="10800000" flipV="1">
          <a:off x="588010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F8786DA4-6E0D-4747-9C24-4396E5D6ECD0}"/>
            </a:ext>
          </a:extLst>
        </xdr:cNvPr>
        <xdr:cNvCxnSpPr/>
      </xdr:nvCxnSpPr>
      <xdr:spPr>
        <a:xfrm rot="10800000" flipV="1">
          <a:off x="588010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EEE3863C-5E03-4B9B-98BD-D44E66BE2014}"/>
            </a:ext>
          </a:extLst>
        </xdr:cNvPr>
        <xdr:cNvCxnSpPr/>
      </xdr:nvCxnSpPr>
      <xdr:spPr>
        <a:xfrm rot="10800000" flipV="1">
          <a:off x="4775200" y="101536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A98DC945-8547-483A-807B-69E016D2540F}"/>
            </a:ext>
          </a:extLst>
        </xdr:cNvPr>
        <xdr:cNvCxnSpPr/>
      </xdr:nvCxnSpPr>
      <xdr:spPr>
        <a:xfrm rot="10800000" flipV="1">
          <a:off x="4775200" y="112585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6C524C0E-5EA5-4C69-84B5-7B75AD2CD281}"/>
            </a:ext>
          </a:extLst>
        </xdr:cNvPr>
        <xdr:cNvCxnSpPr/>
      </xdr:nvCxnSpPr>
      <xdr:spPr>
        <a:xfrm rot="10800000" flipV="1">
          <a:off x="3676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F57562F0-EC8D-469F-A777-A4B1594B5A2A}"/>
            </a:ext>
          </a:extLst>
        </xdr:cNvPr>
        <xdr:cNvCxnSpPr/>
      </xdr:nvCxnSpPr>
      <xdr:spPr>
        <a:xfrm rot="10800000" flipV="1">
          <a:off x="3676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1C8EF051-20FB-44FA-8579-4C77B9ED4EBA}"/>
            </a:ext>
          </a:extLst>
        </xdr:cNvPr>
        <xdr:cNvCxnSpPr/>
      </xdr:nvCxnSpPr>
      <xdr:spPr>
        <a:xfrm rot="10800000" flipV="1">
          <a:off x="2762250" y="101536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01F3F672-E921-4F08-8597-B445017D00BB}"/>
            </a:ext>
          </a:extLst>
        </xdr:cNvPr>
        <xdr:cNvCxnSpPr/>
      </xdr:nvCxnSpPr>
      <xdr:spPr>
        <a:xfrm rot="10800000" flipV="1">
          <a:off x="2762250" y="112585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D9C62C33-E2EE-4389-BCA3-2E18DAD49A37}"/>
            </a:ext>
          </a:extLst>
        </xdr:cNvPr>
        <xdr:cNvCxnSpPr/>
      </xdr:nvCxnSpPr>
      <xdr:spPr>
        <a:xfrm>
          <a:off x="2762250" y="4629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AE7D38B-156E-4763-814E-551806505A76}"/>
            </a:ext>
          </a:extLst>
        </xdr:cNvPr>
        <xdr:cNvCxnSpPr/>
      </xdr:nvCxnSpPr>
      <xdr:spPr>
        <a:xfrm>
          <a:off x="36766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38D60556-2DAE-444C-B700-16CFA7579FD0}"/>
            </a:ext>
          </a:extLst>
        </xdr:cNvPr>
        <xdr:cNvCxnSpPr/>
      </xdr:nvCxnSpPr>
      <xdr:spPr>
        <a:xfrm>
          <a:off x="47752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C6FC8A8C-D2B0-4919-8C61-00E9213868D9}"/>
            </a:ext>
          </a:extLst>
        </xdr:cNvPr>
        <xdr:cNvCxnSpPr/>
      </xdr:nvCxnSpPr>
      <xdr:spPr>
        <a:xfrm>
          <a:off x="58801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4597EFD9-CD45-44D2-A48F-47FF8A87B8FB}"/>
            </a:ext>
          </a:extLst>
        </xdr:cNvPr>
        <xdr:cNvCxnSpPr/>
      </xdr:nvCxnSpPr>
      <xdr:spPr>
        <a:xfrm>
          <a:off x="2762250" y="5181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8649C476-2DEF-4C9A-8BEF-54CFC657F1CB}"/>
            </a:ext>
          </a:extLst>
        </xdr:cNvPr>
        <xdr:cNvCxnSpPr/>
      </xdr:nvCxnSpPr>
      <xdr:spPr>
        <a:xfrm>
          <a:off x="36766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F7644FA-4EA0-4644-8AF9-E068C2D59913}"/>
            </a:ext>
          </a:extLst>
        </xdr:cNvPr>
        <xdr:cNvCxnSpPr/>
      </xdr:nvCxnSpPr>
      <xdr:spPr>
        <a:xfrm>
          <a:off x="47752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3DF11B56-E8CE-428B-877F-B0664CA921B5}"/>
            </a:ext>
          </a:extLst>
        </xdr:cNvPr>
        <xdr:cNvCxnSpPr/>
      </xdr:nvCxnSpPr>
      <xdr:spPr>
        <a:xfrm>
          <a:off x="58801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F70F08FF-437D-4F4E-A344-1D7D135FB074}"/>
            </a:ext>
          </a:extLst>
        </xdr:cNvPr>
        <xdr:cNvCxnSpPr/>
      </xdr:nvCxnSpPr>
      <xdr:spPr>
        <a:xfrm>
          <a:off x="7004050" y="5181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67BD4783-9BF5-47BC-B1DB-E5A6F2695C60}"/>
            </a:ext>
          </a:extLst>
        </xdr:cNvPr>
        <xdr:cNvCxnSpPr/>
      </xdr:nvCxnSpPr>
      <xdr:spPr>
        <a:xfrm>
          <a:off x="7004050" y="4629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117A852E-4100-425C-BE16-63A78C55BF91}"/>
            </a:ext>
          </a:extLst>
        </xdr:cNvPr>
        <xdr:cNvCxnSpPr/>
      </xdr:nvCxnSpPr>
      <xdr:spPr>
        <a:xfrm>
          <a:off x="8128000" y="4629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836E119D-FE67-43C2-A542-D2F92FA471DD}"/>
            </a:ext>
          </a:extLst>
        </xdr:cNvPr>
        <xdr:cNvCxnSpPr/>
      </xdr:nvCxnSpPr>
      <xdr:spPr>
        <a:xfrm>
          <a:off x="8128000" y="5181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824F7531-529D-4011-AF91-26B290B97A30}"/>
            </a:ext>
          </a:extLst>
        </xdr:cNvPr>
        <xdr:cNvCxnSpPr/>
      </xdr:nvCxnSpPr>
      <xdr:spPr>
        <a:xfrm>
          <a:off x="9391650" y="4629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3CBF426E-6FD6-40DE-BDD1-FE7C902F2CD7}"/>
            </a:ext>
          </a:extLst>
        </xdr:cNvPr>
        <xdr:cNvCxnSpPr/>
      </xdr:nvCxnSpPr>
      <xdr:spPr>
        <a:xfrm>
          <a:off x="10490200" y="46291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BCB0EAF5-BF81-48FC-B4FF-898FC5C10387}"/>
            </a:ext>
          </a:extLst>
        </xdr:cNvPr>
        <xdr:cNvCxnSpPr/>
      </xdr:nvCxnSpPr>
      <xdr:spPr>
        <a:xfrm>
          <a:off x="9391650" y="5181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C63EF261-A082-4FF1-A337-F101BA3B9CFB}"/>
            </a:ext>
          </a:extLst>
        </xdr:cNvPr>
        <xdr:cNvCxnSpPr/>
      </xdr:nvCxnSpPr>
      <xdr:spPr>
        <a:xfrm>
          <a:off x="10490200" y="51816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02AD7363-62C4-41AC-92EA-0687066F0D2E}"/>
            </a:ext>
          </a:extLst>
        </xdr:cNvPr>
        <xdr:cNvCxnSpPr/>
      </xdr:nvCxnSpPr>
      <xdr:spPr>
        <a:xfrm>
          <a:off x="116586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24C2F937-2FF9-4E6E-9785-F31ACF95E60D}"/>
            </a:ext>
          </a:extLst>
        </xdr:cNvPr>
        <xdr:cNvCxnSpPr/>
      </xdr:nvCxnSpPr>
      <xdr:spPr>
        <a:xfrm>
          <a:off x="1275715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4A32B658-1AA6-4F3E-95BF-DD28EF2E4773}"/>
            </a:ext>
          </a:extLst>
        </xdr:cNvPr>
        <xdr:cNvCxnSpPr/>
      </xdr:nvCxnSpPr>
      <xdr:spPr>
        <a:xfrm>
          <a:off x="1366520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9B0F4090-0B6E-41F5-9D2B-1B5CA7CCB46F}"/>
            </a:ext>
          </a:extLst>
        </xdr:cNvPr>
        <xdr:cNvCxnSpPr/>
      </xdr:nvCxnSpPr>
      <xdr:spPr>
        <a:xfrm>
          <a:off x="1460500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DC856D44-CA38-4B71-922B-E61B9D9F752A}"/>
            </a:ext>
          </a:extLst>
        </xdr:cNvPr>
        <xdr:cNvCxnSpPr/>
      </xdr:nvCxnSpPr>
      <xdr:spPr>
        <a:xfrm>
          <a:off x="1460500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22D06ED1-9BE9-4A42-BB08-AF08CFFEA966}"/>
            </a:ext>
          </a:extLst>
        </xdr:cNvPr>
        <xdr:cNvCxnSpPr/>
      </xdr:nvCxnSpPr>
      <xdr:spPr>
        <a:xfrm>
          <a:off x="1366520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E4AB9067-CDF3-4F19-8336-63B1A81ACBBC}"/>
            </a:ext>
          </a:extLst>
        </xdr:cNvPr>
        <xdr:cNvCxnSpPr/>
      </xdr:nvCxnSpPr>
      <xdr:spPr>
        <a:xfrm>
          <a:off x="1275715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8EB4ABAA-698D-4872-87FF-15356A93D522}"/>
            </a:ext>
          </a:extLst>
        </xdr:cNvPr>
        <xdr:cNvCxnSpPr/>
      </xdr:nvCxnSpPr>
      <xdr:spPr>
        <a:xfrm>
          <a:off x="116586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72F8BB67-CA1B-449C-8997-74E294589695}"/>
            </a:ext>
          </a:extLst>
        </xdr:cNvPr>
        <xdr:cNvCxnSpPr/>
      </xdr:nvCxnSpPr>
      <xdr:spPr>
        <a:xfrm rot="10800000" flipV="1">
          <a:off x="1460500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5E728938-08B3-47CE-A1DC-A85E5A26FE6A}"/>
            </a:ext>
          </a:extLst>
        </xdr:cNvPr>
        <xdr:cNvCxnSpPr/>
      </xdr:nvCxnSpPr>
      <xdr:spPr>
        <a:xfrm rot="10800000" flipV="1">
          <a:off x="1366520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6170F186-759A-4BE6-B6C4-7AAF763C9404}"/>
            </a:ext>
          </a:extLst>
        </xdr:cNvPr>
        <xdr:cNvCxnSpPr/>
      </xdr:nvCxnSpPr>
      <xdr:spPr>
        <a:xfrm rot="10800000" flipV="1">
          <a:off x="1275715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43F3FE28-EB63-468F-9738-D65451E8BF47}"/>
            </a:ext>
          </a:extLst>
        </xdr:cNvPr>
        <xdr:cNvCxnSpPr/>
      </xdr:nvCxnSpPr>
      <xdr:spPr>
        <a:xfrm rot="10800000" flipV="1">
          <a:off x="1460500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3D2E60FC-2DFD-4F92-9D51-C27DAC14830F}"/>
            </a:ext>
          </a:extLst>
        </xdr:cNvPr>
        <xdr:cNvCxnSpPr/>
      </xdr:nvCxnSpPr>
      <xdr:spPr>
        <a:xfrm rot="10800000" flipV="1">
          <a:off x="1366520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BC3C5CD-9C8D-41F2-B9DE-82E66F839369}"/>
            </a:ext>
          </a:extLst>
        </xdr:cNvPr>
        <xdr:cNvCxnSpPr/>
      </xdr:nvCxnSpPr>
      <xdr:spPr>
        <a:xfrm rot="10800000" flipV="1">
          <a:off x="1275715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134FF475-7901-4A70-AED1-5DDBC4EDAB36}"/>
            </a:ext>
          </a:extLst>
        </xdr:cNvPr>
        <xdr:cNvCxnSpPr/>
      </xdr:nvCxnSpPr>
      <xdr:spPr>
        <a:xfrm rot="10800000" flipV="1">
          <a:off x="1165860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8EC40AF8-E2B1-45CD-B4CE-65E595EA8653}"/>
            </a:ext>
          </a:extLst>
        </xdr:cNvPr>
        <xdr:cNvCxnSpPr/>
      </xdr:nvCxnSpPr>
      <xdr:spPr>
        <a:xfrm rot="10800000" flipV="1">
          <a:off x="10490200" y="51816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09E43F22-EA18-4564-8B03-9D1947B3B109}"/>
            </a:ext>
          </a:extLst>
        </xdr:cNvPr>
        <xdr:cNvCxnSpPr/>
      </xdr:nvCxnSpPr>
      <xdr:spPr>
        <a:xfrm rot="10800000" flipV="1">
          <a:off x="9391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3579C1B1-CD2A-44FB-8C47-90CD4108EF2A}"/>
            </a:ext>
          </a:extLst>
        </xdr:cNvPr>
        <xdr:cNvCxnSpPr/>
      </xdr:nvCxnSpPr>
      <xdr:spPr>
        <a:xfrm rot="10800000" flipV="1">
          <a:off x="9391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EC456BA4-4263-4D4F-BE0C-454ABAF2E6D8}"/>
            </a:ext>
          </a:extLst>
        </xdr:cNvPr>
        <xdr:cNvCxnSpPr/>
      </xdr:nvCxnSpPr>
      <xdr:spPr>
        <a:xfrm rot="10800000" flipV="1">
          <a:off x="10490200" y="46291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F190AE93-3151-4F75-A8B5-5BDC3CB94546}"/>
            </a:ext>
          </a:extLst>
        </xdr:cNvPr>
        <xdr:cNvCxnSpPr/>
      </xdr:nvCxnSpPr>
      <xdr:spPr>
        <a:xfrm rot="10800000" flipV="1">
          <a:off x="1165860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F11BE7B2-B75C-4FB0-85B5-FD116DFCC035}"/>
            </a:ext>
          </a:extLst>
        </xdr:cNvPr>
        <xdr:cNvCxnSpPr/>
      </xdr:nvCxnSpPr>
      <xdr:spPr>
        <a:xfrm rot="10800000" flipV="1">
          <a:off x="8128000" y="46291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8520432F-B85E-4F6C-B25C-162E43C905DA}"/>
            </a:ext>
          </a:extLst>
        </xdr:cNvPr>
        <xdr:cNvCxnSpPr/>
      </xdr:nvCxnSpPr>
      <xdr:spPr>
        <a:xfrm rot="10800000" flipV="1">
          <a:off x="700405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A66EB1F0-B980-4B60-97BC-713DEDC0C545}"/>
            </a:ext>
          </a:extLst>
        </xdr:cNvPr>
        <xdr:cNvCxnSpPr/>
      </xdr:nvCxnSpPr>
      <xdr:spPr>
        <a:xfrm rot="10800000" flipV="1">
          <a:off x="700405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57583962-6F56-4CAC-8FC4-52D3AEBB0C4B}"/>
            </a:ext>
          </a:extLst>
        </xdr:cNvPr>
        <xdr:cNvCxnSpPr/>
      </xdr:nvCxnSpPr>
      <xdr:spPr>
        <a:xfrm rot="10800000" flipV="1">
          <a:off x="588010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ED5A7049-C96C-46C6-9AD5-E2DC88311B54}"/>
            </a:ext>
          </a:extLst>
        </xdr:cNvPr>
        <xdr:cNvCxnSpPr/>
      </xdr:nvCxnSpPr>
      <xdr:spPr>
        <a:xfrm rot="10800000" flipV="1">
          <a:off x="588010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C502A7F2-DF9F-49A7-B732-55296B1F2658}"/>
            </a:ext>
          </a:extLst>
        </xdr:cNvPr>
        <xdr:cNvCxnSpPr/>
      </xdr:nvCxnSpPr>
      <xdr:spPr>
        <a:xfrm rot="10800000" flipV="1">
          <a:off x="4775200" y="46291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FAD50B59-3578-43CD-923A-9C33A543C6FF}"/>
            </a:ext>
          </a:extLst>
        </xdr:cNvPr>
        <xdr:cNvCxnSpPr/>
      </xdr:nvCxnSpPr>
      <xdr:spPr>
        <a:xfrm rot="10800000" flipV="1">
          <a:off x="4775200" y="51816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32A7AF1B-2EF8-46B2-B6A4-B8E17BDBCCED}"/>
            </a:ext>
          </a:extLst>
        </xdr:cNvPr>
        <xdr:cNvCxnSpPr/>
      </xdr:nvCxnSpPr>
      <xdr:spPr>
        <a:xfrm rot="10800000" flipV="1">
          <a:off x="3676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AEAB1242-1386-43A8-A094-345309BE34FF}"/>
            </a:ext>
          </a:extLst>
        </xdr:cNvPr>
        <xdr:cNvCxnSpPr/>
      </xdr:nvCxnSpPr>
      <xdr:spPr>
        <a:xfrm rot="10800000" flipV="1">
          <a:off x="3676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0B356203-F486-4DE4-94D5-9128F757BE9D}"/>
            </a:ext>
          </a:extLst>
        </xdr:cNvPr>
        <xdr:cNvCxnSpPr/>
      </xdr:nvCxnSpPr>
      <xdr:spPr>
        <a:xfrm rot="10800000" flipV="1">
          <a:off x="2762250" y="4629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F0147E3-01EE-4DB5-87FC-95B8F770746B}"/>
            </a:ext>
          </a:extLst>
        </xdr:cNvPr>
        <xdr:cNvCxnSpPr/>
      </xdr:nvCxnSpPr>
      <xdr:spPr>
        <a:xfrm rot="10800000" flipV="1">
          <a:off x="2762250" y="5181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09AE4A67-EF74-4F75-90D9-5CF632A36C6D}"/>
            </a:ext>
          </a:extLst>
        </xdr:cNvPr>
        <xdr:cNvCxnSpPr/>
      </xdr:nvCxnSpPr>
      <xdr:spPr>
        <a:xfrm rot="10800000" flipV="1">
          <a:off x="8128000" y="518160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F5284C36-954C-45CF-84D9-BCFD8C803A7D}"/>
            </a:ext>
          </a:extLst>
        </xdr:cNvPr>
        <xdr:cNvCxnSpPr/>
      </xdr:nvCxnSpPr>
      <xdr:spPr>
        <a:xfrm>
          <a:off x="2762250" y="90487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CAE442E-C818-4862-A4E8-AF50A6EDA8B1}"/>
            </a:ext>
          </a:extLst>
        </xdr:cNvPr>
        <xdr:cNvCxnSpPr/>
      </xdr:nvCxnSpPr>
      <xdr:spPr>
        <a:xfrm>
          <a:off x="36766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59C93BC0-63B0-4B0B-A95A-B385DC6EE04D}"/>
            </a:ext>
          </a:extLst>
        </xdr:cNvPr>
        <xdr:cNvCxnSpPr/>
      </xdr:nvCxnSpPr>
      <xdr:spPr>
        <a:xfrm>
          <a:off x="47752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19B7723-BB6A-42A8-BAEA-056EC3FB80D5}"/>
            </a:ext>
          </a:extLst>
        </xdr:cNvPr>
        <xdr:cNvCxnSpPr/>
      </xdr:nvCxnSpPr>
      <xdr:spPr>
        <a:xfrm>
          <a:off x="58801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0A579749-3EDA-4173-9FE9-5E890760E039}"/>
            </a:ext>
          </a:extLst>
        </xdr:cNvPr>
        <xdr:cNvCxnSpPr/>
      </xdr:nvCxnSpPr>
      <xdr:spPr>
        <a:xfrm>
          <a:off x="7004050" y="90487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FCBBF90-2456-40AB-A54C-3D53E96F3C5D}"/>
            </a:ext>
          </a:extLst>
        </xdr:cNvPr>
        <xdr:cNvCxnSpPr/>
      </xdr:nvCxnSpPr>
      <xdr:spPr>
        <a:xfrm>
          <a:off x="8128000" y="90487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2501DE84-B606-49E5-A801-753279DF6EE7}"/>
            </a:ext>
          </a:extLst>
        </xdr:cNvPr>
        <xdr:cNvCxnSpPr/>
      </xdr:nvCxnSpPr>
      <xdr:spPr>
        <a:xfrm>
          <a:off x="2762250" y="96012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8BB4822-1A52-4D13-891A-08D35F67DF45}"/>
            </a:ext>
          </a:extLst>
        </xdr:cNvPr>
        <xdr:cNvCxnSpPr/>
      </xdr:nvCxnSpPr>
      <xdr:spPr>
        <a:xfrm>
          <a:off x="36766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9671B48E-436B-437E-9433-DF879621C224}"/>
            </a:ext>
          </a:extLst>
        </xdr:cNvPr>
        <xdr:cNvCxnSpPr/>
      </xdr:nvCxnSpPr>
      <xdr:spPr>
        <a:xfrm>
          <a:off x="47752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3ED4A737-165F-471F-A48A-FDFA9A688627}"/>
            </a:ext>
          </a:extLst>
        </xdr:cNvPr>
        <xdr:cNvCxnSpPr/>
      </xdr:nvCxnSpPr>
      <xdr:spPr>
        <a:xfrm>
          <a:off x="58801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5DE48C6E-DB68-428C-81CC-16066F8776AC}"/>
            </a:ext>
          </a:extLst>
        </xdr:cNvPr>
        <xdr:cNvCxnSpPr/>
      </xdr:nvCxnSpPr>
      <xdr:spPr>
        <a:xfrm>
          <a:off x="7004050" y="96012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D67F6F79-D10C-423B-9B63-D4374185A584}"/>
            </a:ext>
          </a:extLst>
        </xdr:cNvPr>
        <xdr:cNvCxnSpPr/>
      </xdr:nvCxnSpPr>
      <xdr:spPr>
        <a:xfrm>
          <a:off x="8128000" y="96012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4CADDBDF-C1A7-46E7-95E2-25DD157E7A4B}"/>
            </a:ext>
          </a:extLst>
        </xdr:cNvPr>
        <xdr:cNvCxnSpPr/>
      </xdr:nvCxnSpPr>
      <xdr:spPr>
        <a:xfrm>
          <a:off x="9391650" y="90487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5D7FAA98-71E5-4024-A4A7-75E66E560CD4}"/>
            </a:ext>
          </a:extLst>
        </xdr:cNvPr>
        <xdr:cNvCxnSpPr/>
      </xdr:nvCxnSpPr>
      <xdr:spPr>
        <a:xfrm>
          <a:off x="9391650" y="96012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EBC94854-B302-4DB9-9001-F026A9FBF928}"/>
            </a:ext>
          </a:extLst>
        </xdr:cNvPr>
        <xdr:cNvCxnSpPr/>
      </xdr:nvCxnSpPr>
      <xdr:spPr>
        <a:xfrm>
          <a:off x="10490200" y="90487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FEEEB650-0404-4BE9-B2FB-66B494129F4E}"/>
            </a:ext>
          </a:extLst>
        </xdr:cNvPr>
        <xdr:cNvCxnSpPr/>
      </xdr:nvCxnSpPr>
      <xdr:spPr>
        <a:xfrm>
          <a:off x="10490200" y="96012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CE50CC76-7B63-4945-941C-CBDCA32A5B2D}"/>
            </a:ext>
          </a:extLst>
        </xdr:cNvPr>
        <xdr:cNvCxnSpPr/>
      </xdr:nvCxnSpPr>
      <xdr:spPr>
        <a:xfrm>
          <a:off x="116586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322C2CE4-799A-46CE-91E2-8EEB0603132A}"/>
            </a:ext>
          </a:extLst>
        </xdr:cNvPr>
        <xdr:cNvCxnSpPr/>
      </xdr:nvCxnSpPr>
      <xdr:spPr>
        <a:xfrm>
          <a:off x="116586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DEC3A6E-045E-464F-89CC-4423555B8981}"/>
            </a:ext>
          </a:extLst>
        </xdr:cNvPr>
        <xdr:cNvCxnSpPr/>
      </xdr:nvCxnSpPr>
      <xdr:spPr>
        <a:xfrm>
          <a:off x="1275715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50008F33-B11D-44B3-AA92-1C713068D27A}"/>
            </a:ext>
          </a:extLst>
        </xdr:cNvPr>
        <xdr:cNvCxnSpPr/>
      </xdr:nvCxnSpPr>
      <xdr:spPr>
        <a:xfrm>
          <a:off x="1275715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38C9D271-BA24-49E2-B077-E6C2A7CA2ADA}"/>
            </a:ext>
          </a:extLst>
        </xdr:cNvPr>
        <xdr:cNvCxnSpPr/>
      </xdr:nvCxnSpPr>
      <xdr:spPr>
        <a:xfrm>
          <a:off x="1366520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31F32853-5A31-4F5F-A575-81C2E4A28BB9}"/>
            </a:ext>
          </a:extLst>
        </xdr:cNvPr>
        <xdr:cNvCxnSpPr/>
      </xdr:nvCxnSpPr>
      <xdr:spPr>
        <a:xfrm>
          <a:off x="1366520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45158846-F043-4781-AFA9-79F01597D415}"/>
            </a:ext>
          </a:extLst>
        </xdr:cNvPr>
        <xdr:cNvCxnSpPr/>
      </xdr:nvCxnSpPr>
      <xdr:spPr>
        <a:xfrm>
          <a:off x="1460500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2B24946E-2A63-4973-8A39-28C69796359D}"/>
            </a:ext>
          </a:extLst>
        </xdr:cNvPr>
        <xdr:cNvCxnSpPr/>
      </xdr:nvCxnSpPr>
      <xdr:spPr>
        <a:xfrm>
          <a:off x="1460500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22723A93-432E-409E-8793-298ED3EF3D4C}"/>
            </a:ext>
          </a:extLst>
        </xdr:cNvPr>
        <xdr:cNvCxnSpPr/>
      </xdr:nvCxnSpPr>
      <xdr:spPr>
        <a:xfrm>
          <a:off x="1460500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59651034-E64B-4A91-88FB-958966836D91}"/>
            </a:ext>
          </a:extLst>
        </xdr:cNvPr>
        <xdr:cNvCxnSpPr/>
      </xdr:nvCxnSpPr>
      <xdr:spPr>
        <a:xfrm>
          <a:off x="1366520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1CAAF472-4360-4CC9-B1FF-1EB4847FF902}"/>
            </a:ext>
          </a:extLst>
        </xdr:cNvPr>
        <xdr:cNvCxnSpPr/>
      </xdr:nvCxnSpPr>
      <xdr:spPr>
        <a:xfrm>
          <a:off x="1275715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BD29F5CF-6A8E-4491-AFB5-2B5C646FAB47}"/>
            </a:ext>
          </a:extLst>
        </xdr:cNvPr>
        <xdr:cNvCxnSpPr/>
      </xdr:nvCxnSpPr>
      <xdr:spPr>
        <a:xfrm>
          <a:off x="116586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07444A97-101A-4B87-9566-285DFA4CFFDD}"/>
            </a:ext>
          </a:extLst>
        </xdr:cNvPr>
        <xdr:cNvCxnSpPr/>
      </xdr:nvCxnSpPr>
      <xdr:spPr>
        <a:xfrm>
          <a:off x="10490200" y="12414250"/>
          <a:ext cx="11366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BF3E3426-AB2A-447B-A5E5-ECE6F21DD6BB}"/>
            </a:ext>
          </a:extLst>
        </xdr:cNvPr>
        <xdr:cNvCxnSpPr/>
      </xdr:nvCxnSpPr>
      <xdr:spPr>
        <a:xfrm>
          <a:off x="9391650" y="1241425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AF089D35-A12B-4C92-8E62-B4D8B8CDF224}"/>
            </a:ext>
          </a:extLst>
        </xdr:cNvPr>
        <xdr:cNvCxnSpPr/>
      </xdr:nvCxnSpPr>
      <xdr:spPr>
        <a:xfrm>
          <a:off x="8128000" y="1241425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2F116631-2E81-4DBF-80CD-C5AC44B625BF}"/>
            </a:ext>
          </a:extLst>
        </xdr:cNvPr>
        <xdr:cNvCxnSpPr/>
      </xdr:nvCxnSpPr>
      <xdr:spPr>
        <a:xfrm>
          <a:off x="7004050" y="124142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65F537A3-98B2-4C59-8572-E5AFE06B7E42}"/>
            </a:ext>
          </a:extLst>
        </xdr:cNvPr>
        <xdr:cNvCxnSpPr/>
      </xdr:nvCxnSpPr>
      <xdr:spPr>
        <a:xfrm>
          <a:off x="58801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3CD66487-A10F-4FDA-B038-9D570D6FB034}"/>
            </a:ext>
          </a:extLst>
        </xdr:cNvPr>
        <xdr:cNvCxnSpPr/>
      </xdr:nvCxnSpPr>
      <xdr:spPr>
        <a:xfrm>
          <a:off x="47752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816A4B91-46C1-40B7-BC84-742219D562F1}"/>
            </a:ext>
          </a:extLst>
        </xdr:cNvPr>
        <xdr:cNvCxnSpPr/>
      </xdr:nvCxnSpPr>
      <xdr:spPr>
        <a:xfrm>
          <a:off x="3676650" y="1241425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56738285-16F0-4331-A5FA-E8F49C117282}"/>
            </a:ext>
          </a:extLst>
        </xdr:cNvPr>
        <xdr:cNvCxnSpPr/>
      </xdr:nvCxnSpPr>
      <xdr:spPr>
        <a:xfrm>
          <a:off x="2762250" y="124142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9A457DFD-2D13-49E5-BF33-223AD19A962D}"/>
            </a:ext>
          </a:extLst>
        </xdr:cNvPr>
        <xdr:cNvCxnSpPr/>
      </xdr:nvCxnSpPr>
      <xdr:spPr>
        <a:xfrm rot="10800000" flipV="1">
          <a:off x="2762250" y="124142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251EE265-EF9E-4211-AAF3-71BBD56F9BA6}"/>
            </a:ext>
          </a:extLst>
        </xdr:cNvPr>
        <xdr:cNvCxnSpPr/>
      </xdr:nvCxnSpPr>
      <xdr:spPr>
        <a:xfrm rot="10800000" flipV="1">
          <a:off x="3676650" y="12414250"/>
          <a:ext cx="1016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C2229539-F985-446E-8AED-02A0C59EF62A}"/>
            </a:ext>
          </a:extLst>
        </xdr:cNvPr>
        <xdr:cNvCxnSpPr/>
      </xdr:nvCxnSpPr>
      <xdr:spPr>
        <a:xfrm rot="10800000" flipV="1">
          <a:off x="47752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BE0D0BCD-200C-408D-BC76-18DB9048424F}"/>
            </a:ext>
          </a:extLst>
        </xdr:cNvPr>
        <xdr:cNvCxnSpPr/>
      </xdr:nvCxnSpPr>
      <xdr:spPr>
        <a:xfrm rot="10800000" flipV="1">
          <a:off x="58801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8F00B85-0C0C-4376-A6AA-B44A3C5A8AD0}"/>
            </a:ext>
          </a:extLst>
        </xdr:cNvPr>
        <xdr:cNvCxnSpPr/>
      </xdr:nvCxnSpPr>
      <xdr:spPr>
        <a:xfrm rot="10800000" flipV="1">
          <a:off x="7004050" y="124142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AA3C05B8-6069-46CD-935E-83646389B0E0}"/>
            </a:ext>
          </a:extLst>
        </xdr:cNvPr>
        <xdr:cNvCxnSpPr/>
      </xdr:nvCxnSpPr>
      <xdr:spPr>
        <a:xfrm rot="10800000" flipV="1">
          <a:off x="8128000" y="12414250"/>
          <a:ext cx="1162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5C154FD5-67B0-4758-A40F-D55FE51E7103}"/>
            </a:ext>
          </a:extLst>
        </xdr:cNvPr>
        <xdr:cNvCxnSpPr/>
      </xdr:nvCxnSpPr>
      <xdr:spPr>
        <a:xfrm rot="10800000" flipV="1">
          <a:off x="9391650" y="12414250"/>
          <a:ext cx="1035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587B56DD-F390-4DB1-92DD-BBB02C3E66EC}"/>
            </a:ext>
          </a:extLst>
        </xdr:cNvPr>
        <xdr:cNvCxnSpPr/>
      </xdr:nvCxnSpPr>
      <xdr:spPr>
        <a:xfrm rot="10800000" flipV="1">
          <a:off x="10490200" y="12414250"/>
          <a:ext cx="112712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CB53E490-95E9-4F4F-865D-D5A2B86157F9}"/>
            </a:ext>
          </a:extLst>
        </xdr:cNvPr>
        <xdr:cNvCxnSpPr/>
      </xdr:nvCxnSpPr>
      <xdr:spPr>
        <a:xfrm rot="10800000" flipV="1">
          <a:off x="116586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9E7B88BB-9E93-40AA-97DF-A4574DA29D8D}"/>
            </a:ext>
          </a:extLst>
        </xdr:cNvPr>
        <xdr:cNvCxnSpPr/>
      </xdr:nvCxnSpPr>
      <xdr:spPr>
        <a:xfrm rot="10800000" flipV="1">
          <a:off x="1275715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F256DDED-87C3-42DE-8A63-C77BA8FC9A52}"/>
            </a:ext>
          </a:extLst>
        </xdr:cNvPr>
        <xdr:cNvCxnSpPr/>
      </xdr:nvCxnSpPr>
      <xdr:spPr>
        <a:xfrm rot="10800000" flipV="1">
          <a:off x="136652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AA04E2B4-C5F3-4E95-A82C-B79B41CFA743}"/>
            </a:ext>
          </a:extLst>
        </xdr:cNvPr>
        <xdr:cNvCxnSpPr/>
      </xdr:nvCxnSpPr>
      <xdr:spPr>
        <a:xfrm rot="10800000" flipV="1">
          <a:off x="1460500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C1B4EB0-2E1A-4525-9FA6-05A0A2F8891B}"/>
            </a:ext>
          </a:extLst>
        </xdr:cNvPr>
        <xdr:cNvCxnSpPr/>
      </xdr:nvCxnSpPr>
      <xdr:spPr>
        <a:xfrm rot="10800000" flipV="1">
          <a:off x="1460500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D8D10621-7276-4671-8830-681032FBFBA1}"/>
            </a:ext>
          </a:extLst>
        </xdr:cNvPr>
        <xdr:cNvCxnSpPr/>
      </xdr:nvCxnSpPr>
      <xdr:spPr>
        <a:xfrm rot="10800000" flipV="1">
          <a:off x="136652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19DA5B16-59AA-42D8-B104-8586C7A8464B}"/>
            </a:ext>
          </a:extLst>
        </xdr:cNvPr>
        <xdr:cNvCxnSpPr/>
      </xdr:nvCxnSpPr>
      <xdr:spPr>
        <a:xfrm rot="10800000" flipV="1">
          <a:off x="1275715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EDD9E253-77B0-4DE0-BF92-145ABA83C9F2}"/>
            </a:ext>
          </a:extLst>
        </xdr:cNvPr>
        <xdr:cNvCxnSpPr/>
      </xdr:nvCxnSpPr>
      <xdr:spPr>
        <a:xfrm rot="10800000" flipV="1">
          <a:off x="116586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72CA12F8-BF66-4171-9B71-6FD2FDC53DC3}"/>
            </a:ext>
          </a:extLst>
        </xdr:cNvPr>
        <xdr:cNvCxnSpPr/>
      </xdr:nvCxnSpPr>
      <xdr:spPr>
        <a:xfrm rot="10800000" flipV="1">
          <a:off x="10490200" y="904875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880D78FC-2F7A-4456-A783-C2388161D88F}"/>
            </a:ext>
          </a:extLst>
        </xdr:cNvPr>
        <xdr:cNvCxnSpPr/>
      </xdr:nvCxnSpPr>
      <xdr:spPr>
        <a:xfrm rot="10800000" flipV="1">
          <a:off x="9391650" y="90487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C09B20D7-6DE4-4D18-9B7E-F66291254121}"/>
            </a:ext>
          </a:extLst>
        </xdr:cNvPr>
        <xdr:cNvCxnSpPr/>
      </xdr:nvCxnSpPr>
      <xdr:spPr>
        <a:xfrm rot="10800000" flipV="1">
          <a:off x="8128000" y="90487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40CB7BEE-60C2-4593-B0BA-A00449FDAA3F}"/>
            </a:ext>
          </a:extLst>
        </xdr:cNvPr>
        <xdr:cNvCxnSpPr/>
      </xdr:nvCxnSpPr>
      <xdr:spPr>
        <a:xfrm rot="10800000" flipV="1">
          <a:off x="7004050" y="90487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520BDC3D-7B2B-470D-AE1C-49EA30E956CA}"/>
            </a:ext>
          </a:extLst>
        </xdr:cNvPr>
        <xdr:cNvCxnSpPr/>
      </xdr:nvCxnSpPr>
      <xdr:spPr>
        <a:xfrm rot="10800000" flipV="1">
          <a:off x="58801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CB352CEE-6421-40C8-861C-2F13FD54AE33}"/>
            </a:ext>
          </a:extLst>
        </xdr:cNvPr>
        <xdr:cNvCxnSpPr/>
      </xdr:nvCxnSpPr>
      <xdr:spPr>
        <a:xfrm rot="10800000" flipV="1">
          <a:off x="47752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A90A9753-F84B-443A-A336-DFA8F992D45D}"/>
            </a:ext>
          </a:extLst>
        </xdr:cNvPr>
        <xdr:cNvCxnSpPr/>
      </xdr:nvCxnSpPr>
      <xdr:spPr>
        <a:xfrm rot="10800000" flipV="1">
          <a:off x="367665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57D1F44F-B15B-4426-8D77-1137B95C3EBD}"/>
            </a:ext>
          </a:extLst>
        </xdr:cNvPr>
        <xdr:cNvCxnSpPr/>
      </xdr:nvCxnSpPr>
      <xdr:spPr>
        <a:xfrm rot="10800000" flipV="1">
          <a:off x="1460500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45A52334-C2BC-403D-9ED4-AB740AE44C94}"/>
            </a:ext>
          </a:extLst>
        </xdr:cNvPr>
        <xdr:cNvCxnSpPr/>
      </xdr:nvCxnSpPr>
      <xdr:spPr>
        <a:xfrm rot="10800000" flipV="1">
          <a:off x="136652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15D35B87-BE4D-46F8-ABB7-148B56B0EE8B}"/>
            </a:ext>
          </a:extLst>
        </xdr:cNvPr>
        <xdr:cNvCxnSpPr/>
      </xdr:nvCxnSpPr>
      <xdr:spPr>
        <a:xfrm rot="10800000" flipV="1">
          <a:off x="1275715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3B193317-111A-472A-B379-B26528C6DB08}"/>
            </a:ext>
          </a:extLst>
        </xdr:cNvPr>
        <xdr:cNvCxnSpPr/>
      </xdr:nvCxnSpPr>
      <xdr:spPr>
        <a:xfrm rot="10800000" flipV="1">
          <a:off x="116586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4C56632-46AB-487F-B8C8-8FCCFA93EDD6}"/>
            </a:ext>
          </a:extLst>
        </xdr:cNvPr>
        <xdr:cNvCxnSpPr/>
      </xdr:nvCxnSpPr>
      <xdr:spPr>
        <a:xfrm rot="10800000" flipV="1">
          <a:off x="10490200" y="960120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8D37B970-D98F-4738-82AC-FCE57E68AC90}"/>
            </a:ext>
          </a:extLst>
        </xdr:cNvPr>
        <xdr:cNvCxnSpPr/>
      </xdr:nvCxnSpPr>
      <xdr:spPr>
        <a:xfrm rot="10800000" flipV="1">
          <a:off x="9391650" y="96012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A15BFAA3-12E5-4FAD-A730-DEF4E566B46E}"/>
            </a:ext>
          </a:extLst>
        </xdr:cNvPr>
        <xdr:cNvCxnSpPr/>
      </xdr:nvCxnSpPr>
      <xdr:spPr>
        <a:xfrm rot="10800000" flipV="1">
          <a:off x="8128000" y="96012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32EECAE1-FB45-4EB1-B3DD-0484EA9EBA31}"/>
            </a:ext>
          </a:extLst>
        </xdr:cNvPr>
        <xdr:cNvCxnSpPr/>
      </xdr:nvCxnSpPr>
      <xdr:spPr>
        <a:xfrm rot="10800000" flipV="1">
          <a:off x="7004050" y="96012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8476D0-A546-4A1B-9877-290734E7809A}"/>
            </a:ext>
          </a:extLst>
        </xdr:cNvPr>
        <xdr:cNvCxnSpPr/>
      </xdr:nvCxnSpPr>
      <xdr:spPr>
        <a:xfrm rot="10800000" flipV="1">
          <a:off x="58801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77D36490-E80D-4F3D-B93B-AA0A414F55B3}"/>
            </a:ext>
          </a:extLst>
        </xdr:cNvPr>
        <xdr:cNvCxnSpPr/>
      </xdr:nvCxnSpPr>
      <xdr:spPr>
        <a:xfrm rot="10800000" flipV="1">
          <a:off x="47752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B49F9801-541B-454C-B868-181868E26449}"/>
            </a:ext>
          </a:extLst>
        </xdr:cNvPr>
        <xdr:cNvCxnSpPr/>
      </xdr:nvCxnSpPr>
      <xdr:spPr>
        <a:xfrm rot="10800000" flipV="1">
          <a:off x="367665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2328069D-6FBA-4147-90C2-E84C40B999FC}"/>
            </a:ext>
          </a:extLst>
        </xdr:cNvPr>
        <xdr:cNvCxnSpPr/>
      </xdr:nvCxnSpPr>
      <xdr:spPr>
        <a:xfrm rot="10800000" flipV="1">
          <a:off x="2762250" y="90487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9E44B8D1-616F-4BDC-A6FB-5A4751D28FD6}"/>
            </a:ext>
          </a:extLst>
        </xdr:cNvPr>
        <xdr:cNvCxnSpPr/>
      </xdr:nvCxnSpPr>
      <xdr:spPr>
        <a:xfrm rot="10800000" flipV="1">
          <a:off x="2762250" y="96012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8607E5A3-CBAD-4083-967C-4A85A32D264A}"/>
            </a:ext>
          </a:extLst>
        </xdr:cNvPr>
        <xdr:cNvCxnSpPr/>
      </xdr:nvCxnSpPr>
      <xdr:spPr>
        <a:xfrm>
          <a:off x="2762250" y="14706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A8AEC026-8762-451C-AD0C-ED9EAE4B04CD}"/>
            </a:ext>
          </a:extLst>
        </xdr:cNvPr>
        <xdr:cNvCxnSpPr/>
      </xdr:nvCxnSpPr>
      <xdr:spPr>
        <a:xfrm>
          <a:off x="3676650" y="14706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CBC05757-88C2-41E6-8409-967C9189B2FE}"/>
            </a:ext>
          </a:extLst>
        </xdr:cNvPr>
        <xdr:cNvCxnSpPr/>
      </xdr:nvCxnSpPr>
      <xdr:spPr>
        <a:xfrm>
          <a:off x="47752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2CBDE10B-BF96-482A-9BF7-360C2D3C0DD4}"/>
            </a:ext>
          </a:extLst>
        </xdr:cNvPr>
        <xdr:cNvCxnSpPr/>
      </xdr:nvCxnSpPr>
      <xdr:spPr>
        <a:xfrm>
          <a:off x="58801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DE5FF11F-6667-4032-B4CD-B0209E21AA87}"/>
            </a:ext>
          </a:extLst>
        </xdr:cNvPr>
        <xdr:cNvCxnSpPr/>
      </xdr:nvCxnSpPr>
      <xdr:spPr>
        <a:xfrm>
          <a:off x="7004050" y="14706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D258B70A-5BCF-4070-936A-9E4E4929B815}"/>
            </a:ext>
          </a:extLst>
        </xdr:cNvPr>
        <xdr:cNvCxnSpPr/>
      </xdr:nvCxnSpPr>
      <xdr:spPr>
        <a:xfrm rot="10800000" flipV="1">
          <a:off x="2762250" y="147066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13561041-412F-4E66-A941-595445EF7D08}"/>
            </a:ext>
          </a:extLst>
        </xdr:cNvPr>
        <xdr:cNvCxnSpPr/>
      </xdr:nvCxnSpPr>
      <xdr:spPr>
        <a:xfrm rot="10800000" flipV="1">
          <a:off x="3676650" y="147066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0E82D116-C9B4-44F5-AD96-079A39CD9A2D}"/>
            </a:ext>
          </a:extLst>
        </xdr:cNvPr>
        <xdr:cNvCxnSpPr/>
      </xdr:nvCxnSpPr>
      <xdr:spPr>
        <a:xfrm rot="10800000" flipV="1">
          <a:off x="47752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CC95AF70-2D13-4340-ACF0-BDA036582DB9}"/>
            </a:ext>
          </a:extLst>
        </xdr:cNvPr>
        <xdr:cNvCxnSpPr/>
      </xdr:nvCxnSpPr>
      <xdr:spPr>
        <a:xfrm rot="10800000" flipV="1">
          <a:off x="58801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85542154-5F35-471A-A1D6-E9186A76D94E}"/>
            </a:ext>
          </a:extLst>
        </xdr:cNvPr>
        <xdr:cNvCxnSpPr/>
      </xdr:nvCxnSpPr>
      <xdr:spPr>
        <a:xfrm rot="10800000" flipV="1">
          <a:off x="7004050" y="14706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31864344-0B26-4B53-A455-F201B0E238B3}"/>
            </a:ext>
          </a:extLst>
        </xdr:cNvPr>
        <xdr:cNvCxnSpPr/>
      </xdr:nvCxnSpPr>
      <xdr:spPr>
        <a:xfrm rot="10800000" flipV="1">
          <a:off x="8128000" y="14706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DD4DE207-39F8-433C-AC86-9692C4DF3D13}"/>
            </a:ext>
          </a:extLst>
        </xdr:cNvPr>
        <xdr:cNvCxnSpPr/>
      </xdr:nvCxnSpPr>
      <xdr:spPr>
        <a:xfrm rot="10800000" flipV="1">
          <a:off x="9391650" y="147066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77D99B44-6CFE-408A-BFBB-6007972CE15E}"/>
            </a:ext>
          </a:extLst>
        </xdr:cNvPr>
        <xdr:cNvCxnSpPr/>
      </xdr:nvCxnSpPr>
      <xdr:spPr>
        <a:xfrm rot="10800000" flipV="1">
          <a:off x="10490200" y="147066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5D949845-6B2A-4963-A820-6855E6E079C4}"/>
            </a:ext>
          </a:extLst>
        </xdr:cNvPr>
        <xdr:cNvCxnSpPr/>
      </xdr:nvCxnSpPr>
      <xdr:spPr>
        <a:xfrm rot="10800000" flipV="1">
          <a:off x="1460500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A394477A-9154-431A-8781-2D59D8A50B43}"/>
            </a:ext>
          </a:extLst>
        </xdr:cNvPr>
        <xdr:cNvCxnSpPr/>
      </xdr:nvCxnSpPr>
      <xdr:spPr>
        <a:xfrm rot="10800000" flipV="1">
          <a:off x="1366520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9824546B-E24D-4EDC-AC37-AEBDC13FC39A}"/>
            </a:ext>
          </a:extLst>
        </xdr:cNvPr>
        <xdr:cNvCxnSpPr/>
      </xdr:nvCxnSpPr>
      <xdr:spPr>
        <a:xfrm rot="10800000" flipV="1">
          <a:off x="1275715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EA6F7BAE-AA5B-4BE8-A4A2-EED897FF0855}"/>
            </a:ext>
          </a:extLst>
        </xdr:cNvPr>
        <xdr:cNvCxnSpPr/>
      </xdr:nvCxnSpPr>
      <xdr:spPr>
        <a:xfrm rot="10800000" flipV="1">
          <a:off x="116586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30C8B2EF-0067-4212-B6D4-057F5D2558EA}"/>
            </a:ext>
          </a:extLst>
        </xdr:cNvPr>
        <xdr:cNvCxnSpPr/>
      </xdr:nvCxnSpPr>
      <xdr:spPr>
        <a:xfrm>
          <a:off x="1460500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62B8B5D1-45B4-4F0C-BB34-821261E5216A}"/>
            </a:ext>
          </a:extLst>
        </xdr:cNvPr>
        <xdr:cNvCxnSpPr/>
      </xdr:nvCxnSpPr>
      <xdr:spPr>
        <a:xfrm>
          <a:off x="1366520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EF2FCC9A-B55D-4906-9342-01DDBD61FFB4}"/>
            </a:ext>
          </a:extLst>
        </xdr:cNvPr>
        <xdr:cNvCxnSpPr/>
      </xdr:nvCxnSpPr>
      <xdr:spPr>
        <a:xfrm>
          <a:off x="1275715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09A51222-6332-4514-B0C9-69E79E4928DB}"/>
            </a:ext>
          </a:extLst>
        </xdr:cNvPr>
        <xdr:cNvCxnSpPr/>
      </xdr:nvCxnSpPr>
      <xdr:spPr>
        <a:xfrm>
          <a:off x="116586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E51A6370-0D1E-4E67-9AEC-1FE6DE3DE6ED}"/>
            </a:ext>
          </a:extLst>
        </xdr:cNvPr>
        <xdr:cNvCxnSpPr/>
      </xdr:nvCxnSpPr>
      <xdr:spPr>
        <a:xfrm>
          <a:off x="10490200" y="147066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275CFC25-C201-4F1E-BBF6-3341275B3B11}"/>
            </a:ext>
          </a:extLst>
        </xdr:cNvPr>
        <xdr:cNvCxnSpPr/>
      </xdr:nvCxnSpPr>
      <xdr:spPr>
        <a:xfrm>
          <a:off x="9391650" y="14706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EEF7CEA0-AB8F-449B-B1A1-F84DE6F81E9B}"/>
            </a:ext>
          </a:extLst>
        </xdr:cNvPr>
        <xdr:cNvCxnSpPr/>
      </xdr:nvCxnSpPr>
      <xdr:spPr>
        <a:xfrm>
          <a:off x="8128000" y="14706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ADF3B6A8-8CF3-4763-AF8E-DF253C0E4F18}"/>
            </a:ext>
          </a:extLst>
        </xdr:cNvPr>
        <xdr:cNvCxnSpPr/>
      </xdr:nvCxnSpPr>
      <xdr:spPr>
        <a:xfrm rot="10800000" flipV="1">
          <a:off x="2771775" y="152590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35743FC6-743B-43D2-87B5-34151622D9CE}"/>
            </a:ext>
          </a:extLst>
        </xdr:cNvPr>
        <xdr:cNvCxnSpPr/>
      </xdr:nvCxnSpPr>
      <xdr:spPr>
        <a:xfrm>
          <a:off x="2762250" y="15259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D7F38DF0-6EDC-4F67-9B58-F4C5F2A29C89}"/>
            </a:ext>
          </a:extLst>
        </xdr:cNvPr>
        <xdr:cNvCxnSpPr/>
      </xdr:nvCxnSpPr>
      <xdr:spPr>
        <a:xfrm>
          <a:off x="3676650" y="15259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FA4D83FC-8567-438B-875F-24735FD90AC8}"/>
            </a:ext>
          </a:extLst>
        </xdr:cNvPr>
        <xdr:cNvCxnSpPr/>
      </xdr:nvCxnSpPr>
      <xdr:spPr>
        <a:xfrm>
          <a:off x="47752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9CF6FD3F-C11A-4682-8A25-4FB8019E1761}"/>
            </a:ext>
          </a:extLst>
        </xdr:cNvPr>
        <xdr:cNvCxnSpPr/>
      </xdr:nvCxnSpPr>
      <xdr:spPr>
        <a:xfrm>
          <a:off x="58801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8CAFAD2D-1C55-4DF2-A184-A995D5540CC9}"/>
            </a:ext>
          </a:extLst>
        </xdr:cNvPr>
        <xdr:cNvCxnSpPr/>
      </xdr:nvCxnSpPr>
      <xdr:spPr>
        <a:xfrm>
          <a:off x="7004050" y="15259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7D0DBB16-642D-467B-8A26-AB1B76B78FEA}"/>
            </a:ext>
          </a:extLst>
        </xdr:cNvPr>
        <xdr:cNvCxnSpPr/>
      </xdr:nvCxnSpPr>
      <xdr:spPr>
        <a:xfrm>
          <a:off x="8128000" y="15259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51AF0B26-3F1D-4C73-B353-BAFF9956AEFE}"/>
            </a:ext>
          </a:extLst>
        </xdr:cNvPr>
        <xdr:cNvCxnSpPr/>
      </xdr:nvCxnSpPr>
      <xdr:spPr>
        <a:xfrm>
          <a:off x="9391650" y="15259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8C088EA7-FC5C-4F10-890D-ABFB05003DFA}"/>
            </a:ext>
          </a:extLst>
        </xdr:cNvPr>
        <xdr:cNvCxnSpPr/>
      </xdr:nvCxnSpPr>
      <xdr:spPr>
        <a:xfrm>
          <a:off x="10490200" y="152590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38BAA4D7-9FE1-4BD8-9DC8-DCDA5A31C848}"/>
            </a:ext>
          </a:extLst>
        </xdr:cNvPr>
        <xdr:cNvCxnSpPr/>
      </xdr:nvCxnSpPr>
      <xdr:spPr>
        <a:xfrm>
          <a:off x="116586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55872085-BD71-4E21-A333-68E135D32A96}"/>
            </a:ext>
          </a:extLst>
        </xdr:cNvPr>
        <xdr:cNvCxnSpPr/>
      </xdr:nvCxnSpPr>
      <xdr:spPr>
        <a:xfrm>
          <a:off x="1275715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C4A0DCDF-B3CC-4EC8-9173-9AE5564FDA47}"/>
            </a:ext>
          </a:extLst>
        </xdr:cNvPr>
        <xdr:cNvCxnSpPr/>
      </xdr:nvCxnSpPr>
      <xdr:spPr>
        <a:xfrm>
          <a:off x="1366520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3625CA04-093C-488D-9175-EB586C06A5BC}"/>
            </a:ext>
          </a:extLst>
        </xdr:cNvPr>
        <xdr:cNvCxnSpPr/>
      </xdr:nvCxnSpPr>
      <xdr:spPr>
        <a:xfrm>
          <a:off x="1460500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AA5798FA-AA1D-4BD2-AB4D-0EED9ACA0CD9}"/>
            </a:ext>
          </a:extLst>
        </xdr:cNvPr>
        <xdr:cNvCxnSpPr/>
      </xdr:nvCxnSpPr>
      <xdr:spPr>
        <a:xfrm rot="10800000" flipV="1">
          <a:off x="1460500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3144AEEE-A61A-4AE7-B584-4207B62F3858}"/>
            </a:ext>
          </a:extLst>
        </xdr:cNvPr>
        <xdr:cNvCxnSpPr/>
      </xdr:nvCxnSpPr>
      <xdr:spPr>
        <a:xfrm rot="10800000" flipV="1">
          <a:off x="1275715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0531A0CA-E6A1-4CAD-81C5-DF123811EDB7}"/>
            </a:ext>
          </a:extLst>
        </xdr:cNvPr>
        <xdr:cNvCxnSpPr/>
      </xdr:nvCxnSpPr>
      <xdr:spPr>
        <a:xfrm rot="10800000" flipV="1">
          <a:off x="1366520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5956B2F4-9AA3-4382-BDDA-9076594D2D52}"/>
            </a:ext>
          </a:extLst>
        </xdr:cNvPr>
        <xdr:cNvCxnSpPr/>
      </xdr:nvCxnSpPr>
      <xdr:spPr>
        <a:xfrm rot="10800000" flipV="1">
          <a:off x="1165860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1239D965-1258-4373-81A2-44CC825A7AAC}"/>
            </a:ext>
          </a:extLst>
        </xdr:cNvPr>
        <xdr:cNvCxnSpPr/>
      </xdr:nvCxnSpPr>
      <xdr:spPr>
        <a:xfrm rot="10800000" flipV="1">
          <a:off x="10490200" y="152590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7593CBAF-5C07-4F3B-9230-63BF1119DF0C}"/>
            </a:ext>
          </a:extLst>
        </xdr:cNvPr>
        <xdr:cNvCxnSpPr/>
      </xdr:nvCxnSpPr>
      <xdr:spPr>
        <a:xfrm rot="10800000" flipV="1">
          <a:off x="9391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52CDC1F0-1967-400F-AEEC-247C81F63192}"/>
            </a:ext>
          </a:extLst>
        </xdr:cNvPr>
        <xdr:cNvCxnSpPr/>
      </xdr:nvCxnSpPr>
      <xdr:spPr>
        <a:xfrm rot="10800000" flipV="1">
          <a:off x="8128000" y="152590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82DFE46C-90D7-43D8-9875-B340DB5EACE9}"/>
            </a:ext>
          </a:extLst>
        </xdr:cNvPr>
        <xdr:cNvCxnSpPr/>
      </xdr:nvCxnSpPr>
      <xdr:spPr>
        <a:xfrm rot="10800000" flipV="1">
          <a:off x="698500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83533834-3BA7-4077-998C-6F592355EACB}"/>
            </a:ext>
          </a:extLst>
        </xdr:cNvPr>
        <xdr:cNvCxnSpPr/>
      </xdr:nvCxnSpPr>
      <xdr:spPr>
        <a:xfrm rot="10800000" flipV="1">
          <a:off x="5880100" y="15259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2EDF3E4B-A358-40ED-AC0F-F34D9D36BF94}"/>
            </a:ext>
          </a:extLst>
        </xdr:cNvPr>
        <xdr:cNvCxnSpPr/>
      </xdr:nvCxnSpPr>
      <xdr:spPr>
        <a:xfrm rot="10800000" flipV="1">
          <a:off x="4775200" y="15259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B9A8295E-0EB9-4D36-9677-6072F3365172}"/>
            </a:ext>
          </a:extLst>
        </xdr:cNvPr>
        <xdr:cNvCxnSpPr/>
      </xdr:nvCxnSpPr>
      <xdr:spPr>
        <a:xfrm rot="10800000" flipV="1">
          <a:off x="3676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AB4EF607-E66B-4256-9A8C-B46ACF24B55B}"/>
            </a:ext>
          </a:extLst>
        </xdr:cNvPr>
        <xdr:cNvCxnSpPr/>
      </xdr:nvCxnSpPr>
      <xdr:spPr>
        <a:xfrm rot="10800000" flipV="1">
          <a:off x="146050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C5797B02-0BB5-46FB-8C6A-0D0DA9849AF6}"/>
            </a:ext>
          </a:extLst>
        </xdr:cNvPr>
        <xdr:cNvCxnSpPr/>
      </xdr:nvCxnSpPr>
      <xdr:spPr>
        <a:xfrm rot="10800000" flipV="1">
          <a:off x="136652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189F8D3A-AE1D-4FA7-953B-3EDB315ADCDE}"/>
            </a:ext>
          </a:extLst>
        </xdr:cNvPr>
        <xdr:cNvCxnSpPr/>
      </xdr:nvCxnSpPr>
      <xdr:spPr>
        <a:xfrm rot="10800000" flipV="1">
          <a:off x="127571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7264FF77-FBED-4798-87FF-F7893636A92B}"/>
            </a:ext>
          </a:extLst>
        </xdr:cNvPr>
        <xdr:cNvCxnSpPr/>
      </xdr:nvCxnSpPr>
      <xdr:spPr>
        <a:xfrm rot="10800000" flipV="1">
          <a:off x="146050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6E6EAD2A-488F-4656-9D52-B1A644B4482F}"/>
            </a:ext>
          </a:extLst>
        </xdr:cNvPr>
        <xdr:cNvCxnSpPr/>
      </xdr:nvCxnSpPr>
      <xdr:spPr>
        <a:xfrm rot="10800000" flipV="1">
          <a:off x="136652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C975F177-377E-416C-8712-7B65452A4DDA}"/>
            </a:ext>
          </a:extLst>
        </xdr:cNvPr>
        <xdr:cNvCxnSpPr/>
      </xdr:nvCxnSpPr>
      <xdr:spPr>
        <a:xfrm rot="10800000" flipV="1">
          <a:off x="127571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5E5CD4C6-303F-4109-9D8B-B5C6E72BB9AE}"/>
            </a:ext>
          </a:extLst>
        </xdr:cNvPr>
        <xdr:cNvCxnSpPr/>
      </xdr:nvCxnSpPr>
      <xdr:spPr>
        <a:xfrm>
          <a:off x="2762250" y="6838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81E6F57C-1ABF-40B4-A608-B84B89ACA517}"/>
            </a:ext>
          </a:extLst>
        </xdr:cNvPr>
        <xdr:cNvCxnSpPr/>
      </xdr:nvCxnSpPr>
      <xdr:spPr>
        <a:xfrm rot="10800000" flipV="1">
          <a:off x="2762250" y="68484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8E9DD70D-6EBB-4778-9EE7-7192C655E602}"/>
            </a:ext>
          </a:extLst>
        </xdr:cNvPr>
        <xdr:cNvCxnSpPr/>
      </xdr:nvCxnSpPr>
      <xdr:spPr>
        <a:xfrm>
          <a:off x="36766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33B84038-B076-4275-9B4D-44524AF32234}"/>
            </a:ext>
          </a:extLst>
        </xdr:cNvPr>
        <xdr:cNvCxnSpPr/>
      </xdr:nvCxnSpPr>
      <xdr:spPr>
        <a:xfrm rot="10800000" flipV="1">
          <a:off x="36766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ED18FE50-0E78-464F-9454-F629094EEB80}"/>
            </a:ext>
          </a:extLst>
        </xdr:cNvPr>
        <xdr:cNvCxnSpPr/>
      </xdr:nvCxnSpPr>
      <xdr:spPr>
        <a:xfrm>
          <a:off x="47752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5440669E-0A79-4230-96B8-C8A94FC48AC4}"/>
            </a:ext>
          </a:extLst>
        </xdr:cNvPr>
        <xdr:cNvCxnSpPr/>
      </xdr:nvCxnSpPr>
      <xdr:spPr>
        <a:xfrm rot="10800000" flipV="1">
          <a:off x="47752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DC4636BF-5B24-4A21-AC0C-0C2B759122C9}"/>
            </a:ext>
          </a:extLst>
        </xdr:cNvPr>
        <xdr:cNvCxnSpPr/>
      </xdr:nvCxnSpPr>
      <xdr:spPr>
        <a:xfrm>
          <a:off x="58801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B5892D15-C6C0-44CE-B213-6F84AA349A4C}"/>
            </a:ext>
          </a:extLst>
        </xdr:cNvPr>
        <xdr:cNvCxnSpPr/>
      </xdr:nvCxnSpPr>
      <xdr:spPr>
        <a:xfrm rot="10800000" flipV="1">
          <a:off x="58801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9C0092C8-FF47-4CEE-A48C-7088F839E766}"/>
            </a:ext>
          </a:extLst>
        </xdr:cNvPr>
        <xdr:cNvCxnSpPr/>
      </xdr:nvCxnSpPr>
      <xdr:spPr>
        <a:xfrm>
          <a:off x="7004050" y="6838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D8A764B4-6EC9-4761-B54F-D8883485DEEB}"/>
            </a:ext>
          </a:extLst>
        </xdr:cNvPr>
        <xdr:cNvCxnSpPr/>
      </xdr:nvCxnSpPr>
      <xdr:spPr>
        <a:xfrm rot="10800000" flipV="1">
          <a:off x="7004050" y="68484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A7A002E6-97E4-4D74-A453-57458247E8BE}"/>
            </a:ext>
          </a:extLst>
        </xdr:cNvPr>
        <xdr:cNvCxnSpPr/>
      </xdr:nvCxnSpPr>
      <xdr:spPr>
        <a:xfrm>
          <a:off x="8128000" y="68389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2BB33DFB-B466-4AE0-96C6-C9E7E0B28F84}"/>
            </a:ext>
          </a:extLst>
        </xdr:cNvPr>
        <xdr:cNvCxnSpPr/>
      </xdr:nvCxnSpPr>
      <xdr:spPr>
        <a:xfrm rot="10800000" flipV="1">
          <a:off x="8128000" y="68484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19C45F0A-0794-4812-9D5D-AB95D81DF558}"/>
            </a:ext>
          </a:extLst>
        </xdr:cNvPr>
        <xdr:cNvCxnSpPr/>
      </xdr:nvCxnSpPr>
      <xdr:spPr>
        <a:xfrm>
          <a:off x="9391650" y="68389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0396BC8B-88C9-44B6-ABDE-2F53E494F3C5}"/>
            </a:ext>
          </a:extLst>
        </xdr:cNvPr>
        <xdr:cNvCxnSpPr/>
      </xdr:nvCxnSpPr>
      <xdr:spPr>
        <a:xfrm rot="10800000" flipV="1">
          <a:off x="9391650" y="68484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7CD0DD7B-C026-4C7C-B065-9D5A80AF0FCE}"/>
            </a:ext>
          </a:extLst>
        </xdr:cNvPr>
        <xdr:cNvCxnSpPr/>
      </xdr:nvCxnSpPr>
      <xdr:spPr>
        <a:xfrm>
          <a:off x="10490200" y="683895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FA316BC4-DD07-4C13-8570-7EF0493FCA9A}"/>
            </a:ext>
          </a:extLst>
        </xdr:cNvPr>
        <xdr:cNvCxnSpPr/>
      </xdr:nvCxnSpPr>
      <xdr:spPr>
        <a:xfrm rot="10800000" flipV="1">
          <a:off x="10490200" y="68484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90C28236-AFFC-4923-912A-77FA2D1B7C0A}"/>
            </a:ext>
          </a:extLst>
        </xdr:cNvPr>
        <xdr:cNvCxnSpPr/>
      </xdr:nvCxnSpPr>
      <xdr:spPr>
        <a:xfrm>
          <a:off x="116586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6B2773F3-4338-46E5-A2F8-F044ADD62687}"/>
            </a:ext>
          </a:extLst>
        </xdr:cNvPr>
        <xdr:cNvCxnSpPr/>
      </xdr:nvCxnSpPr>
      <xdr:spPr>
        <a:xfrm rot="10800000" flipV="1">
          <a:off x="116586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1B7B86AD-E593-4CE1-961B-DDF84CB7ECDF}"/>
            </a:ext>
          </a:extLst>
        </xdr:cNvPr>
        <xdr:cNvCxnSpPr/>
      </xdr:nvCxnSpPr>
      <xdr:spPr>
        <a:xfrm>
          <a:off x="1275715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41F0A3B8-7BE1-467F-A827-0B0F37FE4D04}"/>
            </a:ext>
          </a:extLst>
        </xdr:cNvPr>
        <xdr:cNvCxnSpPr/>
      </xdr:nvCxnSpPr>
      <xdr:spPr>
        <a:xfrm rot="10800000" flipV="1">
          <a:off x="1275715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3E47C9DF-A6A9-457D-89CB-F5536E9297BF}"/>
            </a:ext>
          </a:extLst>
        </xdr:cNvPr>
        <xdr:cNvCxnSpPr/>
      </xdr:nvCxnSpPr>
      <xdr:spPr>
        <a:xfrm>
          <a:off x="1366520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F866B279-3379-44CF-B00F-26327DBA5188}"/>
            </a:ext>
          </a:extLst>
        </xdr:cNvPr>
        <xdr:cNvCxnSpPr/>
      </xdr:nvCxnSpPr>
      <xdr:spPr>
        <a:xfrm rot="10800000" flipV="1">
          <a:off x="1366520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BA7F31FA-3590-45F3-BE67-0F83D37AD213}"/>
            </a:ext>
          </a:extLst>
        </xdr:cNvPr>
        <xdr:cNvCxnSpPr/>
      </xdr:nvCxnSpPr>
      <xdr:spPr>
        <a:xfrm>
          <a:off x="1460500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2488EEB4-ABE0-4215-8475-71826936BDAC}"/>
            </a:ext>
          </a:extLst>
        </xdr:cNvPr>
        <xdr:cNvCxnSpPr/>
      </xdr:nvCxnSpPr>
      <xdr:spPr>
        <a:xfrm rot="10800000" flipV="1">
          <a:off x="1460500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2BE71DE0-8935-4349-882D-9991F7F8C4DA}"/>
            </a:ext>
          </a:extLst>
        </xdr:cNvPr>
        <xdr:cNvCxnSpPr/>
      </xdr:nvCxnSpPr>
      <xdr:spPr>
        <a:xfrm>
          <a:off x="2762250" y="7391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E9ECD94D-6692-4F5F-B6B3-2107D7248819}"/>
            </a:ext>
          </a:extLst>
        </xdr:cNvPr>
        <xdr:cNvCxnSpPr/>
      </xdr:nvCxnSpPr>
      <xdr:spPr>
        <a:xfrm rot="10800000" flipV="1">
          <a:off x="2762250" y="74009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F6B83F8E-6458-48AB-A447-2A4103E83EBA}"/>
            </a:ext>
          </a:extLst>
        </xdr:cNvPr>
        <xdr:cNvCxnSpPr/>
      </xdr:nvCxnSpPr>
      <xdr:spPr>
        <a:xfrm>
          <a:off x="36766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ADC9D610-A695-40CD-8B70-678A87C792C3}"/>
            </a:ext>
          </a:extLst>
        </xdr:cNvPr>
        <xdr:cNvCxnSpPr/>
      </xdr:nvCxnSpPr>
      <xdr:spPr>
        <a:xfrm rot="10800000" flipV="1">
          <a:off x="36766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7B774026-C09D-479A-B1DA-E05AED6C017C}"/>
            </a:ext>
          </a:extLst>
        </xdr:cNvPr>
        <xdr:cNvCxnSpPr/>
      </xdr:nvCxnSpPr>
      <xdr:spPr>
        <a:xfrm>
          <a:off x="47752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A6379CCF-1E11-4BCB-AE45-16C8F337D02E}"/>
            </a:ext>
          </a:extLst>
        </xdr:cNvPr>
        <xdr:cNvCxnSpPr/>
      </xdr:nvCxnSpPr>
      <xdr:spPr>
        <a:xfrm rot="10800000" flipV="1">
          <a:off x="47752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91C324E7-4A68-4B7A-823D-C1655FD37F68}"/>
            </a:ext>
          </a:extLst>
        </xdr:cNvPr>
        <xdr:cNvCxnSpPr/>
      </xdr:nvCxnSpPr>
      <xdr:spPr>
        <a:xfrm>
          <a:off x="58801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C9969DA1-5164-4198-B6E6-A842E9BC2BF7}"/>
            </a:ext>
          </a:extLst>
        </xdr:cNvPr>
        <xdr:cNvCxnSpPr/>
      </xdr:nvCxnSpPr>
      <xdr:spPr>
        <a:xfrm rot="10800000" flipV="1">
          <a:off x="58801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1DEEF9D2-C2AF-44D1-9319-832B0F77192B}"/>
            </a:ext>
          </a:extLst>
        </xdr:cNvPr>
        <xdr:cNvCxnSpPr/>
      </xdr:nvCxnSpPr>
      <xdr:spPr>
        <a:xfrm>
          <a:off x="7004050" y="7391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A86E9196-1048-4E2B-9A87-B34075B1A95B}"/>
            </a:ext>
          </a:extLst>
        </xdr:cNvPr>
        <xdr:cNvCxnSpPr/>
      </xdr:nvCxnSpPr>
      <xdr:spPr>
        <a:xfrm rot="10800000" flipV="1">
          <a:off x="7004050" y="74009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A104F8CA-1CE0-4A06-840C-5AD327B71335}"/>
            </a:ext>
          </a:extLst>
        </xdr:cNvPr>
        <xdr:cNvCxnSpPr/>
      </xdr:nvCxnSpPr>
      <xdr:spPr>
        <a:xfrm>
          <a:off x="8128000" y="73914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97F5B81C-D450-4EC3-92D6-A928473B21C1}"/>
            </a:ext>
          </a:extLst>
        </xdr:cNvPr>
        <xdr:cNvCxnSpPr/>
      </xdr:nvCxnSpPr>
      <xdr:spPr>
        <a:xfrm rot="10800000" flipV="1">
          <a:off x="8128000" y="74009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068814EF-C271-40C1-88CE-4AAB942102E8}"/>
            </a:ext>
          </a:extLst>
        </xdr:cNvPr>
        <xdr:cNvCxnSpPr/>
      </xdr:nvCxnSpPr>
      <xdr:spPr>
        <a:xfrm>
          <a:off x="9391650" y="73914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0305B08E-3EEC-47FF-A0F9-AEFA05ACD6AE}"/>
            </a:ext>
          </a:extLst>
        </xdr:cNvPr>
        <xdr:cNvCxnSpPr/>
      </xdr:nvCxnSpPr>
      <xdr:spPr>
        <a:xfrm rot="10800000" flipV="1">
          <a:off x="9391650" y="74009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D86E603F-D6D6-43CF-B7F5-9EAA2CAD8923}"/>
            </a:ext>
          </a:extLst>
        </xdr:cNvPr>
        <xdr:cNvCxnSpPr/>
      </xdr:nvCxnSpPr>
      <xdr:spPr>
        <a:xfrm>
          <a:off x="10490200" y="73914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F37EEADE-D561-4CA7-9AB1-2A188512BCF1}"/>
            </a:ext>
          </a:extLst>
        </xdr:cNvPr>
        <xdr:cNvCxnSpPr/>
      </xdr:nvCxnSpPr>
      <xdr:spPr>
        <a:xfrm rot="10800000" flipV="1">
          <a:off x="10490200" y="74009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700B9CDD-FA09-4DC5-9913-CDDB7E06547F}"/>
            </a:ext>
          </a:extLst>
        </xdr:cNvPr>
        <xdr:cNvCxnSpPr/>
      </xdr:nvCxnSpPr>
      <xdr:spPr>
        <a:xfrm>
          <a:off x="116586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BA5F178D-FD23-40C7-8FE4-890B5FE2891F}"/>
            </a:ext>
          </a:extLst>
        </xdr:cNvPr>
        <xdr:cNvCxnSpPr/>
      </xdr:nvCxnSpPr>
      <xdr:spPr>
        <a:xfrm rot="10800000" flipV="1">
          <a:off x="116586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2C5822D8-A0CF-4D43-867C-3FC38EBB6661}"/>
            </a:ext>
          </a:extLst>
        </xdr:cNvPr>
        <xdr:cNvCxnSpPr/>
      </xdr:nvCxnSpPr>
      <xdr:spPr>
        <a:xfrm>
          <a:off x="1275715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8953A725-D8E0-4A7B-A008-3793CAB24877}"/>
            </a:ext>
          </a:extLst>
        </xdr:cNvPr>
        <xdr:cNvCxnSpPr/>
      </xdr:nvCxnSpPr>
      <xdr:spPr>
        <a:xfrm rot="10800000" flipV="1">
          <a:off x="1275715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84BC2DD5-19ED-461F-B4D2-EB894795AA65}"/>
            </a:ext>
          </a:extLst>
        </xdr:cNvPr>
        <xdr:cNvCxnSpPr/>
      </xdr:nvCxnSpPr>
      <xdr:spPr>
        <a:xfrm>
          <a:off x="1366520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D2ADEEF6-59D8-4236-AABB-1511BDF9279C}"/>
            </a:ext>
          </a:extLst>
        </xdr:cNvPr>
        <xdr:cNvCxnSpPr/>
      </xdr:nvCxnSpPr>
      <xdr:spPr>
        <a:xfrm rot="10800000" flipV="1">
          <a:off x="1366520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240F9FCA-5E71-49A8-91CE-B7096BFFCDD2}"/>
            </a:ext>
          </a:extLst>
        </xdr:cNvPr>
        <xdr:cNvCxnSpPr/>
      </xdr:nvCxnSpPr>
      <xdr:spPr>
        <a:xfrm>
          <a:off x="1460500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9F490ED8-51E4-472F-847F-F166AE84F7D8}"/>
            </a:ext>
          </a:extLst>
        </xdr:cNvPr>
        <xdr:cNvCxnSpPr/>
      </xdr:nvCxnSpPr>
      <xdr:spPr>
        <a:xfrm rot="10800000" flipV="1">
          <a:off x="1460500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72E78186-5689-4B99-AA95-B9DA70114B04}"/>
            </a:ext>
          </a:extLst>
        </xdr:cNvPr>
        <xdr:cNvCxnSpPr/>
      </xdr:nvCxnSpPr>
      <xdr:spPr>
        <a:xfrm>
          <a:off x="2762250" y="7943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65CD2C35-BE4D-42FD-A710-D7A669794568}"/>
            </a:ext>
          </a:extLst>
        </xdr:cNvPr>
        <xdr:cNvCxnSpPr/>
      </xdr:nvCxnSpPr>
      <xdr:spPr>
        <a:xfrm>
          <a:off x="36766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62778D9E-C0B4-4E0C-9925-047B680D2DFE}"/>
            </a:ext>
          </a:extLst>
        </xdr:cNvPr>
        <xdr:cNvCxnSpPr/>
      </xdr:nvCxnSpPr>
      <xdr:spPr>
        <a:xfrm>
          <a:off x="47752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E4DE2307-D1AB-4180-B54A-288BE083FBD8}"/>
            </a:ext>
          </a:extLst>
        </xdr:cNvPr>
        <xdr:cNvCxnSpPr/>
      </xdr:nvCxnSpPr>
      <xdr:spPr>
        <a:xfrm>
          <a:off x="58801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9C84C2EC-BDB3-4166-AE67-F76B8C68E334}"/>
            </a:ext>
          </a:extLst>
        </xdr:cNvPr>
        <xdr:cNvCxnSpPr/>
      </xdr:nvCxnSpPr>
      <xdr:spPr>
        <a:xfrm>
          <a:off x="7004050" y="7943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6D5E49C4-6A68-42EC-B001-9C43C05F3957}"/>
            </a:ext>
          </a:extLst>
        </xdr:cNvPr>
        <xdr:cNvCxnSpPr/>
      </xdr:nvCxnSpPr>
      <xdr:spPr>
        <a:xfrm>
          <a:off x="8128000" y="79438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D1659BCD-616C-47D0-A6C7-0A1B377FA54E}"/>
            </a:ext>
          </a:extLst>
        </xdr:cNvPr>
        <xdr:cNvCxnSpPr/>
      </xdr:nvCxnSpPr>
      <xdr:spPr>
        <a:xfrm>
          <a:off x="9391650" y="79438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087245C5-CB58-4F36-BE4C-C07AEF9B4B85}"/>
            </a:ext>
          </a:extLst>
        </xdr:cNvPr>
        <xdr:cNvCxnSpPr/>
      </xdr:nvCxnSpPr>
      <xdr:spPr>
        <a:xfrm>
          <a:off x="10490200" y="79438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E51275C6-83C2-47A6-9C7A-DB7EEF236964}"/>
            </a:ext>
          </a:extLst>
        </xdr:cNvPr>
        <xdr:cNvCxnSpPr/>
      </xdr:nvCxnSpPr>
      <xdr:spPr>
        <a:xfrm>
          <a:off x="116586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8B5318BA-99A9-4D98-BF23-ABE6489053E9}"/>
            </a:ext>
          </a:extLst>
        </xdr:cNvPr>
        <xdr:cNvCxnSpPr/>
      </xdr:nvCxnSpPr>
      <xdr:spPr>
        <a:xfrm>
          <a:off x="1275715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1B0A6DB9-2C1A-4A4C-8751-C3210367F112}"/>
            </a:ext>
          </a:extLst>
        </xdr:cNvPr>
        <xdr:cNvCxnSpPr/>
      </xdr:nvCxnSpPr>
      <xdr:spPr>
        <a:xfrm>
          <a:off x="1366520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7B77DC21-9CA0-4980-9FB8-CB09EF75A78B}"/>
            </a:ext>
          </a:extLst>
        </xdr:cNvPr>
        <xdr:cNvCxnSpPr/>
      </xdr:nvCxnSpPr>
      <xdr:spPr>
        <a:xfrm>
          <a:off x="1460500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D16807A4-E651-424E-95FE-5F3B8D9B7D0A}"/>
            </a:ext>
          </a:extLst>
        </xdr:cNvPr>
        <xdr:cNvCxnSpPr/>
      </xdr:nvCxnSpPr>
      <xdr:spPr>
        <a:xfrm rot="10800000" flipV="1">
          <a:off x="1460500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8DBD9559-7A39-463A-83AF-07567D6534C7}"/>
            </a:ext>
          </a:extLst>
        </xdr:cNvPr>
        <xdr:cNvCxnSpPr/>
      </xdr:nvCxnSpPr>
      <xdr:spPr>
        <a:xfrm rot="10800000" flipV="1">
          <a:off x="136652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90331E00-24CC-468C-B307-07EC5E9572E4}"/>
            </a:ext>
          </a:extLst>
        </xdr:cNvPr>
        <xdr:cNvCxnSpPr/>
      </xdr:nvCxnSpPr>
      <xdr:spPr>
        <a:xfrm rot="10800000" flipV="1">
          <a:off x="1275715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61426CB3-6D5D-4B44-925B-440EED0259CA}"/>
            </a:ext>
          </a:extLst>
        </xdr:cNvPr>
        <xdr:cNvCxnSpPr/>
      </xdr:nvCxnSpPr>
      <xdr:spPr>
        <a:xfrm rot="10800000" flipV="1">
          <a:off x="116586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3537914C-534E-46E3-8837-058484FFA59C}"/>
            </a:ext>
          </a:extLst>
        </xdr:cNvPr>
        <xdr:cNvCxnSpPr/>
      </xdr:nvCxnSpPr>
      <xdr:spPr>
        <a:xfrm rot="10800000" flipV="1">
          <a:off x="10490200" y="794385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407D6FC1-EBA5-45A6-859F-7D2E5BDBB729}"/>
            </a:ext>
          </a:extLst>
        </xdr:cNvPr>
        <xdr:cNvCxnSpPr/>
      </xdr:nvCxnSpPr>
      <xdr:spPr>
        <a:xfrm rot="10800000" flipV="1">
          <a:off x="9391650" y="79438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19B558A0-B631-4DE1-AB5B-594F11718E7F}"/>
            </a:ext>
          </a:extLst>
        </xdr:cNvPr>
        <xdr:cNvCxnSpPr/>
      </xdr:nvCxnSpPr>
      <xdr:spPr>
        <a:xfrm rot="10800000" flipV="1">
          <a:off x="8128000" y="79438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E9A3F539-BEAA-47EE-8B17-E9748E10F5FE}"/>
            </a:ext>
          </a:extLst>
        </xdr:cNvPr>
        <xdr:cNvCxnSpPr/>
      </xdr:nvCxnSpPr>
      <xdr:spPr>
        <a:xfrm rot="10800000" flipV="1">
          <a:off x="7004050" y="79438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F1C93F9E-24A1-4709-BBD5-E7DD156DB2F0}"/>
            </a:ext>
          </a:extLst>
        </xdr:cNvPr>
        <xdr:cNvCxnSpPr/>
      </xdr:nvCxnSpPr>
      <xdr:spPr>
        <a:xfrm rot="10800000" flipV="1">
          <a:off x="58801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0B912D4A-51BA-49B8-80AB-EDF678B39A99}"/>
            </a:ext>
          </a:extLst>
        </xdr:cNvPr>
        <xdr:cNvCxnSpPr/>
      </xdr:nvCxnSpPr>
      <xdr:spPr>
        <a:xfrm rot="10800000" flipV="1">
          <a:off x="47752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D7A7737E-492C-4379-82F8-71B867E63C4A}"/>
            </a:ext>
          </a:extLst>
        </xdr:cNvPr>
        <xdr:cNvCxnSpPr/>
      </xdr:nvCxnSpPr>
      <xdr:spPr>
        <a:xfrm rot="10800000" flipV="1">
          <a:off x="367665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2A9E5BA7-F07B-4436-ADE5-2E92DFBD5FD8}"/>
            </a:ext>
          </a:extLst>
        </xdr:cNvPr>
        <xdr:cNvCxnSpPr/>
      </xdr:nvCxnSpPr>
      <xdr:spPr>
        <a:xfrm rot="10800000" flipV="1">
          <a:off x="2762250" y="79438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A8E01653-826B-452D-AD0C-EF1B3F486F5B}"/>
            </a:ext>
          </a:extLst>
        </xdr:cNvPr>
        <xdr:cNvCxnSpPr/>
      </xdr:nvCxnSpPr>
      <xdr:spPr>
        <a:xfrm>
          <a:off x="2762250" y="10706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D19F4A50-3B29-4975-9848-25E8A297540A}"/>
            </a:ext>
          </a:extLst>
        </xdr:cNvPr>
        <xdr:cNvCxnSpPr/>
      </xdr:nvCxnSpPr>
      <xdr:spPr>
        <a:xfrm>
          <a:off x="36766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FAA3D6BD-8939-45B4-9C51-0F68A7530D3D}"/>
            </a:ext>
          </a:extLst>
        </xdr:cNvPr>
        <xdr:cNvCxnSpPr/>
      </xdr:nvCxnSpPr>
      <xdr:spPr>
        <a:xfrm>
          <a:off x="47752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A18C9658-D53B-4D10-BC00-25D7A5678EAA}"/>
            </a:ext>
          </a:extLst>
        </xdr:cNvPr>
        <xdr:cNvCxnSpPr/>
      </xdr:nvCxnSpPr>
      <xdr:spPr>
        <a:xfrm>
          <a:off x="58801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2FD22BA0-C1EE-4601-BE15-946A93C1C40D}"/>
            </a:ext>
          </a:extLst>
        </xdr:cNvPr>
        <xdr:cNvCxnSpPr/>
      </xdr:nvCxnSpPr>
      <xdr:spPr>
        <a:xfrm>
          <a:off x="7004050" y="10706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97D550D1-A9EA-4E77-AE1D-52C1B3C39850}"/>
            </a:ext>
          </a:extLst>
        </xdr:cNvPr>
        <xdr:cNvCxnSpPr/>
      </xdr:nvCxnSpPr>
      <xdr:spPr>
        <a:xfrm>
          <a:off x="8128000" y="107061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93E03A67-0F78-45F6-B623-287FA92F3AAF}"/>
            </a:ext>
          </a:extLst>
        </xdr:cNvPr>
        <xdr:cNvCxnSpPr/>
      </xdr:nvCxnSpPr>
      <xdr:spPr>
        <a:xfrm>
          <a:off x="9391650" y="107061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C57D8EDC-96C9-4D50-8090-645595F308DE}"/>
            </a:ext>
          </a:extLst>
        </xdr:cNvPr>
        <xdr:cNvCxnSpPr/>
      </xdr:nvCxnSpPr>
      <xdr:spPr>
        <a:xfrm>
          <a:off x="10490200" y="107061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EE670DAF-C0FA-42D2-A95B-B186D5EA9E62}"/>
            </a:ext>
          </a:extLst>
        </xdr:cNvPr>
        <xdr:cNvCxnSpPr/>
      </xdr:nvCxnSpPr>
      <xdr:spPr>
        <a:xfrm>
          <a:off x="116586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8734F6F7-0C15-431A-9925-725DB0D4540B}"/>
            </a:ext>
          </a:extLst>
        </xdr:cNvPr>
        <xdr:cNvCxnSpPr/>
      </xdr:nvCxnSpPr>
      <xdr:spPr>
        <a:xfrm>
          <a:off x="1275715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9305A932-328D-423A-A818-F0B12FEE36BA}"/>
            </a:ext>
          </a:extLst>
        </xdr:cNvPr>
        <xdr:cNvCxnSpPr/>
      </xdr:nvCxnSpPr>
      <xdr:spPr>
        <a:xfrm>
          <a:off x="1366520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B70AA3F3-7B6A-43BC-97D0-1E4F9D70BA08}"/>
            </a:ext>
          </a:extLst>
        </xdr:cNvPr>
        <xdr:cNvCxnSpPr/>
      </xdr:nvCxnSpPr>
      <xdr:spPr>
        <a:xfrm>
          <a:off x="1460500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8401ECDA-8264-4ACD-ADE0-6CC823A507D8}"/>
            </a:ext>
          </a:extLst>
        </xdr:cNvPr>
        <xdr:cNvCxnSpPr/>
      </xdr:nvCxnSpPr>
      <xdr:spPr>
        <a:xfrm rot="10800000" flipV="1">
          <a:off x="146050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015015B7-CBA4-49BE-9E05-9512B036FFA4}"/>
            </a:ext>
          </a:extLst>
        </xdr:cNvPr>
        <xdr:cNvCxnSpPr/>
      </xdr:nvCxnSpPr>
      <xdr:spPr>
        <a:xfrm rot="10800000" flipV="1">
          <a:off x="1366520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9C292B25-DF97-471C-B732-D3EEF19E74C9}"/>
            </a:ext>
          </a:extLst>
        </xdr:cNvPr>
        <xdr:cNvCxnSpPr/>
      </xdr:nvCxnSpPr>
      <xdr:spPr>
        <a:xfrm rot="10800000" flipV="1">
          <a:off x="1275715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FE4A32BA-779C-4DAF-9BF9-5D10A6BEC406}"/>
            </a:ext>
          </a:extLst>
        </xdr:cNvPr>
        <xdr:cNvCxnSpPr/>
      </xdr:nvCxnSpPr>
      <xdr:spPr>
        <a:xfrm rot="10800000" flipV="1">
          <a:off x="1165860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6388A92B-0537-45A0-850C-7D33E597EC4F}"/>
            </a:ext>
          </a:extLst>
        </xdr:cNvPr>
        <xdr:cNvCxnSpPr/>
      </xdr:nvCxnSpPr>
      <xdr:spPr>
        <a:xfrm rot="10800000" flipV="1">
          <a:off x="10490200" y="107061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B62B3E75-9327-4521-82B5-BD2BAF14CB99}"/>
            </a:ext>
          </a:extLst>
        </xdr:cNvPr>
        <xdr:cNvCxnSpPr/>
      </xdr:nvCxnSpPr>
      <xdr:spPr>
        <a:xfrm rot="10800000" flipV="1">
          <a:off x="9391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9F42BCF9-2AA6-49C0-B34A-6B60694CA1F1}"/>
            </a:ext>
          </a:extLst>
        </xdr:cNvPr>
        <xdr:cNvCxnSpPr/>
      </xdr:nvCxnSpPr>
      <xdr:spPr>
        <a:xfrm rot="10800000" flipV="1">
          <a:off x="8128000" y="1070610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0391140C-A446-4A8E-98D6-3F5EA203F070}"/>
            </a:ext>
          </a:extLst>
        </xdr:cNvPr>
        <xdr:cNvCxnSpPr/>
      </xdr:nvCxnSpPr>
      <xdr:spPr>
        <a:xfrm rot="10800000" flipV="1">
          <a:off x="700405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8DE8A2D9-B5B0-469A-A589-A37F9E979CE0}"/>
            </a:ext>
          </a:extLst>
        </xdr:cNvPr>
        <xdr:cNvCxnSpPr/>
      </xdr:nvCxnSpPr>
      <xdr:spPr>
        <a:xfrm rot="10800000" flipV="1">
          <a:off x="588010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559306C2-D42F-4C19-8D43-E9B00579E679}"/>
            </a:ext>
          </a:extLst>
        </xdr:cNvPr>
        <xdr:cNvCxnSpPr/>
      </xdr:nvCxnSpPr>
      <xdr:spPr>
        <a:xfrm rot="10800000" flipV="1">
          <a:off x="4775200" y="1070610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29509F6D-1CC7-4ECE-8DC5-4CC54DBF236B}"/>
            </a:ext>
          </a:extLst>
        </xdr:cNvPr>
        <xdr:cNvCxnSpPr/>
      </xdr:nvCxnSpPr>
      <xdr:spPr>
        <a:xfrm rot="10800000" flipV="1">
          <a:off x="3676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688C252C-5587-428E-BFEA-FDD699636578}"/>
            </a:ext>
          </a:extLst>
        </xdr:cNvPr>
        <xdr:cNvCxnSpPr/>
      </xdr:nvCxnSpPr>
      <xdr:spPr>
        <a:xfrm rot="10800000" flipV="1">
          <a:off x="2762250" y="107061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31781A2-948E-42D5-8A22-6CEF856A5E8D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780499C-296F-41A4-A25B-C8C73B2F4F32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326290A-9F82-4660-AFB7-0B90EFDE8A0F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0924D88-75FD-4627-87EF-F53BF5363B7A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137B24D-6BC8-4B61-966A-84CDF291676E}"/>
            </a:ext>
          </a:extLst>
        </xdr:cNvPr>
        <xdr:cNvCxnSpPr/>
      </xdr:nvCxnSpPr>
      <xdr:spPr>
        <a:xfrm>
          <a:off x="2762250" y="2959100"/>
          <a:ext cx="9112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D3F2264-59FC-4E96-AFFC-7218374567FA}"/>
            </a:ext>
          </a:extLst>
        </xdr:cNvPr>
        <xdr:cNvCxnSpPr/>
      </xdr:nvCxnSpPr>
      <xdr:spPr>
        <a:xfrm>
          <a:off x="2762250" y="3524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4F200C0-1A50-464F-AC2E-B0A80DE6AC63}"/>
            </a:ext>
          </a:extLst>
        </xdr:cNvPr>
        <xdr:cNvCxnSpPr/>
      </xdr:nvCxnSpPr>
      <xdr:spPr>
        <a:xfrm>
          <a:off x="2762250" y="4076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5F4E75F-6CD6-44E2-B74F-71485C95CDC9}"/>
            </a:ext>
          </a:extLst>
        </xdr:cNvPr>
        <xdr:cNvCxnSpPr/>
      </xdr:nvCxnSpPr>
      <xdr:spPr>
        <a:xfrm>
          <a:off x="2762250" y="84963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D27D9FC-554B-4961-8EA7-F88D515DA374}"/>
            </a:ext>
          </a:extLst>
        </xdr:cNvPr>
        <xdr:cNvCxnSpPr/>
      </xdr:nvCxnSpPr>
      <xdr:spPr>
        <a:xfrm rot="10800000" flipV="1">
          <a:off x="2771775" y="2959100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03D5960-CE48-4590-BE5A-DCFB5DC9CF97}"/>
            </a:ext>
          </a:extLst>
        </xdr:cNvPr>
        <xdr:cNvCxnSpPr/>
      </xdr:nvCxnSpPr>
      <xdr:spPr>
        <a:xfrm rot="10800000" flipV="1">
          <a:off x="2762250" y="3533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5EA1E3D-3C19-4A0E-9543-BD6EB703D2AE}"/>
            </a:ext>
          </a:extLst>
        </xdr:cNvPr>
        <xdr:cNvCxnSpPr/>
      </xdr:nvCxnSpPr>
      <xdr:spPr>
        <a:xfrm rot="10800000" flipV="1">
          <a:off x="2762250" y="4086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4CFA6AD-5F5E-4FE1-973E-93F3B07C02D2}"/>
            </a:ext>
          </a:extLst>
        </xdr:cNvPr>
        <xdr:cNvCxnSpPr/>
      </xdr:nvCxnSpPr>
      <xdr:spPr>
        <a:xfrm rot="10800000" flipV="1">
          <a:off x="2762250" y="85058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EF07C1D-38F9-408A-9282-21EFF62703C1}"/>
            </a:ext>
          </a:extLst>
        </xdr:cNvPr>
        <xdr:cNvCxnSpPr/>
      </xdr:nvCxnSpPr>
      <xdr:spPr>
        <a:xfrm>
          <a:off x="3676650" y="1847850"/>
          <a:ext cx="10255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C59771FB-B4C7-43D4-9E2B-9024524A0C4D}"/>
            </a:ext>
          </a:extLst>
        </xdr:cNvPr>
        <xdr:cNvCxnSpPr/>
      </xdr:nvCxnSpPr>
      <xdr:spPr>
        <a:xfrm rot="10800000" flipV="1">
          <a:off x="3686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8659145-1B1C-43D3-92C2-CA9F12233757}"/>
            </a:ext>
          </a:extLst>
        </xdr:cNvPr>
        <xdr:cNvCxnSpPr/>
      </xdr:nvCxnSpPr>
      <xdr:spPr>
        <a:xfrm>
          <a:off x="3676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CAED0CAE-32F3-4B51-8E43-C4DFF0B922FE}"/>
            </a:ext>
          </a:extLst>
        </xdr:cNvPr>
        <xdr:cNvCxnSpPr/>
      </xdr:nvCxnSpPr>
      <xdr:spPr>
        <a:xfrm rot="10800000" flipV="1">
          <a:off x="36766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24B1A44A-4F50-4CCB-B54C-04A62B8F5F66}"/>
            </a:ext>
          </a:extLst>
        </xdr:cNvPr>
        <xdr:cNvCxnSpPr/>
      </xdr:nvCxnSpPr>
      <xdr:spPr>
        <a:xfrm>
          <a:off x="36766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ADBB74C-60D9-4A9C-B4D1-C5530D0D6195}"/>
            </a:ext>
          </a:extLst>
        </xdr:cNvPr>
        <xdr:cNvCxnSpPr/>
      </xdr:nvCxnSpPr>
      <xdr:spPr>
        <a:xfrm>
          <a:off x="36766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2B258EA-FCAF-4B56-8C2B-8466DC8EB486}"/>
            </a:ext>
          </a:extLst>
        </xdr:cNvPr>
        <xdr:cNvCxnSpPr/>
      </xdr:nvCxnSpPr>
      <xdr:spPr>
        <a:xfrm>
          <a:off x="36766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E657DF71-4231-4828-AE9D-D46A09B8969A}"/>
            </a:ext>
          </a:extLst>
        </xdr:cNvPr>
        <xdr:cNvCxnSpPr/>
      </xdr:nvCxnSpPr>
      <xdr:spPr>
        <a:xfrm>
          <a:off x="36766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1F70DED5-0514-4A59-AA60-CE389E996773}"/>
            </a:ext>
          </a:extLst>
        </xdr:cNvPr>
        <xdr:cNvCxnSpPr/>
      </xdr:nvCxnSpPr>
      <xdr:spPr>
        <a:xfrm rot="10800000" flipV="1">
          <a:off x="3686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6ED7FC39-7FBE-4DB9-A4C8-496FC20209D6}"/>
            </a:ext>
          </a:extLst>
        </xdr:cNvPr>
        <xdr:cNvCxnSpPr/>
      </xdr:nvCxnSpPr>
      <xdr:spPr>
        <a:xfrm rot="10800000" flipV="1">
          <a:off x="36766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C3021F4-FDFE-4C59-92C7-8A0C00D671BD}"/>
            </a:ext>
          </a:extLst>
        </xdr:cNvPr>
        <xdr:cNvCxnSpPr/>
      </xdr:nvCxnSpPr>
      <xdr:spPr>
        <a:xfrm rot="10800000" flipV="1">
          <a:off x="36766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FDF008DB-367D-420A-AA51-BBCA991B4940}"/>
            </a:ext>
          </a:extLst>
        </xdr:cNvPr>
        <xdr:cNvCxnSpPr/>
      </xdr:nvCxnSpPr>
      <xdr:spPr>
        <a:xfrm rot="10800000" flipV="1">
          <a:off x="36766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3E364877-68AF-472E-8254-E9789418EB60}"/>
            </a:ext>
          </a:extLst>
        </xdr:cNvPr>
        <xdr:cNvCxnSpPr/>
      </xdr:nvCxnSpPr>
      <xdr:spPr>
        <a:xfrm>
          <a:off x="4784725" y="1857375"/>
          <a:ext cx="1095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4C55644F-14CD-4A8B-872E-3302022BFF25}"/>
            </a:ext>
          </a:extLst>
        </xdr:cNvPr>
        <xdr:cNvCxnSpPr/>
      </xdr:nvCxnSpPr>
      <xdr:spPr>
        <a:xfrm rot="10800000" flipV="1">
          <a:off x="4784725" y="1847850"/>
          <a:ext cx="1095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2AEAB7D-FE37-4DB7-9A7D-E880CC16F452}"/>
            </a:ext>
          </a:extLst>
        </xdr:cNvPr>
        <xdr:cNvCxnSpPr/>
      </xdr:nvCxnSpPr>
      <xdr:spPr>
        <a:xfrm>
          <a:off x="4775200" y="2416175"/>
          <a:ext cx="1104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574E55F-2192-4B5B-AFE0-4618B749E512}"/>
            </a:ext>
          </a:extLst>
        </xdr:cNvPr>
        <xdr:cNvCxnSpPr/>
      </xdr:nvCxnSpPr>
      <xdr:spPr>
        <a:xfrm rot="10800000" flipV="1">
          <a:off x="47752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30D8D1F8-ADF7-4581-B4D5-943831257D4B}"/>
            </a:ext>
          </a:extLst>
        </xdr:cNvPr>
        <xdr:cNvCxnSpPr/>
      </xdr:nvCxnSpPr>
      <xdr:spPr>
        <a:xfrm>
          <a:off x="47752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EF5C90DF-54C2-4FF4-A5AE-899BA3A6D8CA}"/>
            </a:ext>
          </a:extLst>
        </xdr:cNvPr>
        <xdr:cNvCxnSpPr/>
      </xdr:nvCxnSpPr>
      <xdr:spPr>
        <a:xfrm>
          <a:off x="47752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F1FC2361-CB92-4419-9EC5-8B05D752811E}"/>
            </a:ext>
          </a:extLst>
        </xdr:cNvPr>
        <xdr:cNvCxnSpPr/>
      </xdr:nvCxnSpPr>
      <xdr:spPr>
        <a:xfrm>
          <a:off x="47752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658E080B-33FF-4D9B-AB6A-6D49EB8A2FC2}"/>
            </a:ext>
          </a:extLst>
        </xdr:cNvPr>
        <xdr:cNvCxnSpPr/>
      </xdr:nvCxnSpPr>
      <xdr:spPr>
        <a:xfrm>
          <a:off x="47752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9A55F1EF-3FE4-4B2A-B7B0-A985C3B8AFD5}"/>
            </a:ext>
          </a:extLst>
        </xdr:cNvPr>
        <xdr:cNvCxnSpPr/>
      </xdr:nvCxnSpPr>
      <xdr:spPr>
        <a:xfrm rot="10800000" flipV="1">
          <a:off x="4784725" y="29591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8D6341E-85A4-4EED-A7B1-0DA6E2FD0DD0}"/>
            </a:ext>
          </a:extLst>
        </xdr:cNvPr>
        <xdr:cNvCxnSpPr/>
      </xdr:nvCxnSpPr>
      <xdr:spPr>
        <a:xfrm rot="10800000" flipV="1">
          <a:off x="47752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72A30291-D204-4336-9811-70176F135B35}"/>
            </a:ext>
          </a:extLst>
        </xdr:cNvPr>
        <xdr:cNvCxnSpPr/>
      </xdr:nvCxnSpPr>
      <xdr:spPr>
        <a:xfrm rot="10800000" flipV="1">
          <a:off x="47752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755C5998-B356-4D8B-B293-A1A057180837}"/>
            </a:ext>
          </a:extLst>
        </xdr:cNvPr>
        <xdr:cNvCxnSpPr/>
      </xdr:nvCxnSpPr>
      <xdr:spPr>
        <a:xfrm rot="10800000" flipV="1">
          <a:off x="47752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4A4ED1E7-9A77-4DAE-880F-4FA571CDE0B9}"/>
            </a:ext>
          </a:extLst>
        </xdr:cNvPr>
        <xdr:cNvCxnSpPr/>
      </xdr:nvCxnSpPr>
      <xdr:spPr>
        <a:xfrm>
          <a:off x="5889625" y="1857375"/>
          <a:ext cx="1114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E51A43F2-2931-4BC9-A56A-D359068E3DCF}"/>
            </a:ext>
          </a:extLst>
        </xdr:cNvPr>
        <xdr:cNvCxnSpPr/>
      </xdr:nvCxnSpPr>
      <xdr:spPr>
        <a:xfrm rot="10800000" flipV="1">
          <a:off x="58896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73313CAC-792C-45F8-B77E-88B3F26CC542}"/>
            </a:ext>
          </a:extLst>
        </xdr:cNvPr>
        <xdr:cNvCxnSpPr/>
      </xdr:nvCxnSpPr>
      <xdr:spPr>
        <a:xfrm>
          <a:off x="58801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F1667928-D810-41B4-BEB8-2116564EF80C}"/>
            </a:ext>
          </a:extLst>
        </xdr:cNvPr>
        <xdr:cNvCxnSpPr/>
      </xdr:nvCxnSpPr>
      <xdr:spPr>
        <a:xfrm rot="10800000" flipV="1">
          <a:off x="58801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2EB01AC7-299C-4BD6-97E1-0904A50EED17}"/>
            </a:ext>
          </a:extLst>
        </xdr:cNvPr>
        <xdr:cNvCxnSpPr/>
      </xdr:nvCxnSpPr>
      <xdr:spPr>
        <a:xfrm>
          <a:off x="58801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2C7FAB14-4AB6-428D-BE96-B75D8ED80B6C}"/>
            </a:ext>
          </a:extLst>
        </xdr:cNvPr>
        <xdr:cNvCxnSpPr/>
      </xdr:nvCxnSpPr>
      <xdr:spPr>
        <a:xfrm>
          <a:off x="58801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A9BA1DA-700B-4212-BAE4-76BDEF90EACC}"/>
            </a:ext>
          </a:extLst>
        </xdr:cNvPr>
        <xdr:cNvCxnSpPr/>
      </xdr:nvCxnSpPr>
      <xdr:spPr>
        <a:xfrm>
          <a:off x="58801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C2BE3480-D888-4546-8048-950374EBC09F}"/>
            </a:ext>
          </a:extLst>
        </xdr:cNvPr>
        <xdr:cNvCxnSpPr/>
      </xdr:nvCxnSpPr>
      <xdr:spPr>
        <a:xfrm>
          <a:off x="58801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C005604B-B480-46BF-9280-6960B879B2AF}"/>
            </a:ext>
          </a:extLst>
        </xdr:cNvPr>
        <xdr:cNvCxnSpPr/>
      </xdr:nvCxnSpPr>
      <xdr:spPr>
        <a:xfrm rot="10800000" flipV="1">
          <a:off x="588962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735E0D19-622A-40D5-ADC8-E2CABD0B609C}"/>
            </a:ext>
          </a:extLst>
        </xdr:cNvPr>
        <xdr:cNvCxnSpPr/>
      </xdr:nvCxnSpPr>
      <xdr:spPr>
        <a:xfrm rot="10800000" flipV="1">
          <a:off x="58801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7E381C2-5DCC-451C-8B83-31EF5FC8E1F3}"/>
            </a:ext>
          </a:extLst>
        </xdr:cNvPr>
        <xdr:cNvCxnSpPr/>
      </xdr:nvCxnSpPr>
      <xdr:spPr>
        <a:xfrm rot="10800000" flipV="1">
          <a:off x="58801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E99D12AF-6363-4603-A9DB-51A7692A0754}"/>
            </a:ext>
          </a:extLst>
        </xdr:cNvPr>
        <xdr:cNvCxnSpPr/>
      </xdr:nvCxnSpPr>
      <xdr:spPr>
        <a:xfrm rot="10800000" flipV="1">
          <a:off x="58801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43D4C3E4-FD62-4B33-A7E3-03A4EB68E74C}"/>
            </a:ext>
          </a:extLst>
        </xdr:cNvPr>
        <xdr:cNvCxnSpPr/>
      </xdr:nvCxnSpPr>
      <xdr:spPr>
        <a:xfrm>
          <a:off x="701357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5E96809C-3366-498B-B4E9-9AB9D7B23F2E}"/>
            </a:ext>
          </a:extLst>
        </xdr:cNvPr>
        <xdr:cNvCxnSpPr/>
      </xdr:nvCxnSpPr>
      <xdr:spPr>
        <a:xfrm rot="10800000" flipV="1">
          <a:off x="701357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77DD2B3D-DF2A-4EE0-9E96-C5CBD15EBEAA}"/>
            </a:ext>
          </a:extLst>
        </xdr:cNvPr>
        <xdr:cNvCxnSpPr/>
      </xdr:nvCxnSpPr>
      <xdr:spPr>
        <a:xfrm>
          <a:off x="700405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61DBFF82-39DD-43EF-901C-9F98EFEBCF83}"/>
            </a:ext>
          </a:extLst>
        </xdr:cNvPr>
        <xdr:cNvCxnSpPr/>
      </xdr:nvCxnSpPr>
      <xdr:spPr>
        <a:xfrm rot="10800000" flipV="1">
          <a:off x="700405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9BB42299-1891-40B0-8023-7C082F9B44FF}"/>
            </a:ext>
          </a:extLst>
        </xdr:cNvPr>
        <xdr:cNvCxnSpPr/>
      </xdr:nvCxnSpPr>
      <xdr:spPr>
        <a:xfrm>
          <a:off x="7004050" y="2959100"/>
          <a:ext cx="1114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17864AB7-7B89-4305-8458-8EDC41EF2D26}"/>
            </a:ext>
          </a:extLst>
        </xdr:cNvPr>
        <xdr:cNvCxnSpPr/>
      </xdr:nvCxnSpPr>
      <xdr:spPr>
        <a:xfrm>
          <a:off x="7004050" y="3524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601BC106-A8EA-4B15-89E7-777B4AFB00B1}"/>
            </a:ext>
          </a:extLst>
        </xdr:cNvPr>
        <xdr:cNvCxnSpPr/>
      </xdr:nvCxnSpPr>
      <xdr:spPr>
        <a:xfrm>
          <a:off x="7004050" y="4076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45B6FD31-C651-4BAF-BF3C-61588A9C0DCA}"/>
            </a:ext>
          </a:extLst>
        </xdr:cNvPr>
        <xdr:cNvCxnSpPr/>
      </xdr:nvCxnSpPr>
      <xdr:spPr>
        <a:xfrm>
          <a:off x="7004050" y="84963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A4AF181C-C785-47DB-AE68-C7B795C25C47}"/>
            </a:ext>
          </a:extLst>
        </xdr:cNvPr>
        <xdr:cNvCxnSpPr/>
      </xdr:nvCxnSpPr>
      <xdr:spPr>
        <a:xfrm rot="10800000" flipV="1">
          <a:off x="701357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1A4ABF53-731C-4915-8F81-9D7D8F8C48F3}"/>
            </a:ext>
          </a:extLst>
        </xdr:cNvPr>
        <xdr:cNvCxnSpPr/>
      </xdr:nvCxnSpPr>
      <xdr:spPr>
        <a:xfrm rot="10800000" flipV="1">
          <a:off x="7004050" y="3533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AE7A5704-D915-40CD-8F1E-297AAEF8353D}"/>
            </a:ext>
          </a:extLst>
        </xdr:cNvPr>
        <xdr:cNvCxnSpPr/>
      </xdr:nvCxnSpPr>
      <xdr:spPr>
        <a:xfrm rot="10800000" flipV="1">
          <a:off x="7004050" y="4086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CB787231-6A66-4BDE-BBAB-1AB07328DC47}"/>
            </a:ext>
          </a:extLst>
        </xdr:cNvPr>
        <xdr:cNvCxnSpPr/>
      </xdr:nvCxnSpPr>
      <xdr:spPr>
        <a:xfrm rot="10800000" flipV="1">
          <a:off x="7004050" y="85058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150B71D3-4357-49C1-9338-6F8E905C0E6B}"/>
            </a:ext>
          </a:extLst>
        </xdr:cNvPr>
        <xdr:cNvCxnSpPr/>
      </xdr:nvCxnSpPr>
      <xdr:spPr>
        <a:xfrm>
          <a:off x="8137525" y="1857375"/>
          <a:ext cx="12636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B50DFD7A-861A-4045-BF5A-10D2D334CE97}"/>
            </a:ext>
          </a:extLst>
        </xdr:cNvPr>
        <xdr:cNvCxnSpPr/>
      </xdr:nvCxnSpPr>
      <xdr:spPr>
        <a:xfrm rot="10800000" flipV="1">
          <a:off x="8137525" y="1847850"/>
          <a:ext cx="12541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1158F9F8-7D34-427C-B2D7-0528941A3643}"/>
            </a:ext>
          </a:extLst>
        </xdr:cNvPr>
        <xdr:cNvCxnSpPr/>
      </xdr:nvCxnSpPr>
      <xdr:spPr>
        <a:xfrm>
          <a:off x="8128000" y="2416175"/>
          <a:ext cx="12636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A21691E8-81B6-41E6-90B5-5A265E095387}"/>
            </a:ext>
          </a:extLst>
        </xdr:cNvPr>
        <xdr:cNvCxnSpPr/>
      </xdr:nvCxnSpPr>
      <xdr:spPr>
        <a:xfrm rot="10800000" flipV="1">
          <a:off x="8128000" y="24161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537D2D02-321C-45A5-BC35-029883196769}"/>
            </a:ext>
          </a:extLst>
        </xdr:cNvPr>
        <xdr:cNvCxnSpPr/>
      </xdr:nvCxnSpPr>
      <xdr:spPr>
        <a:xfrm>
          <a:off x="8128000" y="2959100"/>
          <a:ext cx="1171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7FD5D079-02DB-4455-92C2-17D3A10FEC5C}"/>
            </a:ext>
          </a:extLst>
        </xdr:cNvPr>
        <xdr:cNvCxnSpPr/>
      </xdr:nvCxnSpPr>
      <xdr:spPr>
        <a:xfrm>
          <a:off x="8128000" y="3524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72FC25AB-5EE6-43CD-8B8E-7C9BE8F98029}"/>
            </a:ext>
          </a:extLst>
        </xdr:cNvPr>
        <xdr:cNvCxnSpPr/>
      </xdr:nvCxnSpPr>
      <xdr:spPr>
        <a:xfrm>
          <a:off x="8128000" y="4076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3BC97E7-E53D-4AF0-9491-8D95BDDBD14A}"/>
            </a:ext>
          </a:extLst>
        </xdr:cNvPr>
        <xdr:cNvCxnSpPr/>
      </xdr:nvCxnSpPr>
      <xdr:spPr>
        <a:xfrm>
          <a:off x="8128000" y="84963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7382F391-AEF4-4189-AE40-FEF3115DEA8A}"/>
            </a:ext>
          </a:extLst>
        </xdr:cNvPr>
        <xdr:cNvCxnSpPr/>
      </xdr:nvCxnSpPr>
      <xdr:spPr>
        <a:xfrm rot="10800000" flipV="1">
          <a:off x="8137525" y="2959100"/>
          <a:ext cx="1254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52E35CDE-54CE-41B4-883D-E112417438C8}"/>
            </a:ext>
          </a:extLst>
        </xdr:cNvPr>
        <xdr:cNvCxnSpPr/>
      </xdr:nvCxnSpPr>
      <xdr:spPr>
        <a:xfrm rot="10800000" flipV="1">
          <a:off x="8128000" y="35337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C675C045-BB85-41C5-ADD5-C9059288106D}"/>
            </a:ext>
          </a:extLst>
        </xdr:cNvPr>
        <xdr:cNvCxnSpPr/>
      </xdr:nvCxnSpPr>
      <xdr:spPr>
        <a:xfrm rot="10800000" flipV="1">
          <a:off x="8128000" y="40862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76061FCD-BE79-4889-8168-41A6ECA623DA}"/>
            </a:ext>
          </a:extLst>
        </xdr:cNvPr>
        <xdr:cNvCxnSpPr/>
      </xdr:nvCxnSpPr>
      <xdr:spPr>
        <a:xfrm rot="10800000" flipV="1">
          <a:off x="8128000" y="85058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92D4F94A-EAC7-4B28-B0FD-C17B83CAF824}"/>
            </a:ext>
          </a:extLst>
        </xdr:cNvPr>
        <xdr:cNvCxnSpPr/>
      </xdr:nvCxnSpPr>
      <xdr:spPr>
        <a:xfrm>
          <a:off x="9401175" y="1857375"/>
          <a:ext cx="10445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64DC4E08-F6DD-428F-BB8D-50BC503EAD2D}"/>
            </a:ext>
          </a:extLst>
        </xdr:cNvPr>
        <xdr:cNvCxnSpPr/>
      </xdr:nvCxnSpPr>
      <xdr:spPr>
        <a:xfrm rot="10800000" flipV="1">
          <a:off x="9401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404C913A-1512-4155-B132-0B7FB0BED7FA}"/>
            </a:ext>
          </a:extLst>
        </xdr:cNvPr>
        <xdr:cNvCxnSpPr/>
      </xdr:nvCxnSpPr>
      <xdr:spPr>
        <a:xfrm>
          <a:off x="9391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2DB92243-AB24-40C9-8714-0A8AA01368B2}"/>
            </a:ext>
          </a:extLst>
        </xdr:cNvPr>
        <xdr:cNvCxnSpPr/>
      </xdr:nvCxnSpPr>
      <xdr:spPr>
        <a:xfrm rot="10800000" flipV="1">
          <a:off x="9391650" y="24161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E0150713-55DF-4248-8163-44F9E50018F3}"/>
            </a:ext>
          </a:extLst>
        </xdr:cNvPr>
        <xdr:cNvCxnSpPr/>
      </xdr:nvCxnSpPr>
      <xdr:spPr>
        <a:xfrm>
          <a:off x="9391650" y="2959100"/>
          <a:ext cx="1044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A41EB699-DC9A-4C61-ADB1-A8CA81CE01B2}"/>
            </a:ext>
          </a:extLst>
        </xdr:cNvPr>
        <xdr:cNvCxnSpPr/>
      </xdr:nvCxnSpPr>
      <xdr:spPr>
        <a:xfrm>
          <a:off x="9391650" y="3524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AD018EB4-7435-4E67-9F68-E0FD686719C4}"/>
            </a:ext>
          </a:extLst>
        </xdr:cNvPr>
        <xdr:cNvCxnSpPr/>
      </xdr:nvCxnSpPr>
      <xdr:spPr>
        <a:xfrm>
          <a:off x="9391650" y="4076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1B685EBE-5D6A-4F23-9E2D-10BEC2FB36CA}"/>
            </a:ext>
          </a:extLst>
        </xdr:cNvPr>
        <xdr:cNvCxnSpPr/>
      </xdr:nvCxnSpPr>
      <xdr:spPr>
        <a:xfrm>
          <a:off x="9391650" y="84963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EC437DE8-F7F7-48C4-99C5-1B09A9DB552B}"/>
            </a:ext>
          </a:extLst>
        </xdr:cNvPr>
        <xdr:cNvCxnSpPr/>
      </xdr:nvCxnSpPr>
      <xdr:spPr>
        <a:xfrm rot="10800000" flipV="1">
          <a:off x="9401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59E6880E-49E9-4D02-BE62-983540F08D12}"/>
            </a:ext>
          </a:extLst>
        </xdr:cNvPr>
        <xdr:cNvCxnSpPr/>
      </xdr:nvCxnSpPr>
      <xdr:spPr>
        <a:xfrm rot="10800000" flipV="1">
          <a:off x="9391650" y="35337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C7A6E17F-E206-411D-9C74-425793A35B9D}"/>
            </a:ext>
          </a:extLst>
        </xdr:cNvPr>
        <xdr:cNvCxnSpPr/>
      </xdr:nvCxnSpPr>
      <xdr:spPr>
        <a:xfrm rot="10800000" flipV="1">
          <a:off x="9391650" y="40862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D5560D26-25C7-4B59-911D-17E57150D6AA}"/>
            </a:ext>
          </a:extLst>
        </xdr:cNvPr>
        <xdr:cNvCxnSpPr/>
      </xdr:nvCxnSpPr>
      <xdr:spPr>
        <a:xfrm rot="10800000" flipV="1">
          <a:off x="9391650" y="85058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E1905301-D100-4E93-A3CC-A544F1FFB214}"/>
            </a:ext>
          </a:extLst>
        </xdr:cNvPr>
        <xdr:cNvCxnSpPr/>
      </xdr:nvCxnSpPr>
      <xdr:spPr>
        <a:xfrm>
          <a:off x="10499725" y="1857375"/>
          <a:ext cx="11461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F07949EB-EC54-40FC-A0B2-52B0A7CD57A1}"/>
            </a:ext>
          </a:extLst>
        </xdr:cNvPr>
        <xdr:cNvCxnSpPr/>
      </xdr:nvCxnSpPr>
      <xdr:spPr>
        <a:xfrm rot="10800000" flipV="1">
          <a:off x="10499725" y="1847850"/>
          <a:ext cx="1158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0CC9B233-C64A-4710-93B9-CA07A87EF5BD}"/>
            </a:ext>
          </a:extLst>
        </xdr:cNvPr>
        <xdr:cNvCxnSpPr/>
      </xdr:nvCxnSpPr>
      <xdr:spPr>
        <a:xfrm>
          <a:off x="10426700" y="24066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25B52BE7-C647-4CC9-BCCB-EA2AEE847C7B}"/>
            </a:ext>
          </a:extLst>
        </xdr:cNvPr>
        <xdr:cNvCxnSpPr/>
      </xdr:nvCxnSpPr>
      <xdr:spPr>
        <a:xfrm rot="10800000" flipV="1">
          <a:off x="10490200" y="24161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16833CE2-6049-464A-A224-28639B0CE7AD}"/>
            </a:ext>
          </a:extLst>
        </xdr:cNvPr>
        <xdr:cNvCxnSpPr/>
      </xdr:nvCxnSpPr>
      <xdr:spPr>
        <a:xfrm>
          <a:off x="10490200" y="2959100"/>
          <a:ext cx="11461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2A19F16-760E-4159-BEB3-3053952779D6}"/>
            </a:ext>
          </a:extLst>
        </xdr:cNvPr>
        <xdr:cNvCxnSpPr/>
      </xdr:nvCxnSpPr>
      <xdr:spPr>
        <a:xfrm>
          <a:off x="10490200" y="352425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C89BDA58-CC12-4811-939B-822361A0EEED}"/>
            </a:ext>
          </a:extLst>
        </xdr:cNvPr>
        <xdr:cNvCxnSpPr/>
      </xdr:nvCxnSpPr>
      <xdr:spPr>
        <a:xfrm>
          <a:off x="10490200" y="40767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F4810733-DB83-4920-9260-64B012E85580}"/>
            </a:ext>
          </a:extLst>
        </xdr:cNvPr>
        <xdr:cNvCxnSpPr/>
      </xdr:nvCxnSpPr>
      <xdr:spPr>
        <a:xfrm>
          <a:off x="10490200" y="84963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3231A60A-D783-44DB-8B85-36384CDA58C0}"/>
            </a:ext>
          </a:extLst>
        </xdr:cNvPr>
        <xdr:cNvCxnSpPr/>
      </xdr:nvCxnSpPr>
      <xdr:spPr>
        <a:xfrm rot="10800000" flipV="1">
          <a:off x="10499725" y="2959100"/>
          <a:ext cx="1158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24C9E57A-79FB-4194-BC91-C4BEA4821B4D}"/>
            </a:ext>
          </a:extLst>
        </xdr:cNvPr>
        <xdr:cNvCxnSpPr/>
      </xdr:nvCxnSpPr>
      <xdr:spPr>
        <a:xfrm rot="10800000" flipV="1">
          <a:off x="10490200" y="35337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A3E19DF5-25E1-4CF4-B907-331761DAF261}"/>
            </a:ext>
          </a:extLst>
        </xdr:cNvPr>
        <xdr:cNvCxnSpPr/>
      </xdr:nvCxnSpPr>
      <xdr:spPr>
        <a:xfrm rot="10800000" flipV="1">
          <a:off x="10490200" y="40862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6EB23C1B-307D-477B-846B-963B12D81C52}"/>
            </a:ext>
          </a:extLst>
        </xdr:cNvPr>
        <xdr:cNvCxnSpPr/>
      </xdr:nvCxnSpPr>
      <xdr:spPr>
        <a:xfrm rot="10800000" flipV="1">
          <a:off x="10490200" y="85058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48B554F8-21D9-4DFA-AF7D-8623BEBB37E6}"/>
            </a:ext>
          </a:extLst>
        </xdr:cNvPr>
        <xdr:cNvCxnSpPr/>
      </xdr:nvCxnSpPr>
      <xdr:spPr>
        <a:xfrm>
          <a:off x="11668125" y="1857375"/>
          <a:ext cx="10826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814150FE-6042-45AF-8138-D2BAE1F2697B}"/>
            </a:ext>
          </a:extLst>
        </xdr:cNvPr>
        <xdr:cNvCxnSpPr/>
      </xdr:nvCxnSpPr>
      <xdr:spPr>
        <a:xfrm rot="10800000" flipV="1">
          <a:off x="1166812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1059D2F8-4634-4132-AF26-D278449A1F12}"/>
            </a:ext>
          </a:extLst>
        </xdr:cNvPr>
        <xdr:cNvCxnSpPr/>
      </xdr:nvCxnSpPr>
      <xdr:spPr>
        <a:xfrm>
          <a:off x="1165860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110CBF73-B689-4A30-A549-3DA8A5E136B1}"/>
            </a:ext>
          </a:extLst>
        </xdr:cNvPr>
        <xdr:cNvCxnSpPr/>
      </xdr:nvCxnSpPr>
      <xdr:spPr>
        <a:xfrm rot="10800000" flipV="1">
          <a:off x="116586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9C7A5A0F-4360-4323-AE91-3BF4A2A1E84A}"/>
            </a:ext>
          </a:extLst>
        </xdr:cNvPr>
        <xdr:cNvCxnSpPr/>
      </xdr:nvCxnSpPr>
      <xdr:spPr>
        <a:xfrm>
          <a:off x="116586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8FECB8DA-2567-4812-A3EF-9C30F18DFBEC}"/>
            </a:ext>
          </a:extLst>
        </xdr:cNvPr>
        <xdr:cNvCxnSpPr/>
      </xdr:nvCxnSpPr>
      <xdr:spPr>
        <a:xfrm>
          <a:off x="116586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CA62EA6E-3632-4A83-9A40-0425C4B41D58}"/>
            </a:ext>
          </a:extLst>
        </xdr:cNvPr>
        <xdr:cNvCxnSpPr/>
      </xdr:nvCxnSpPr>
      <xdr:spPr>
        <a:xfrm>
          <a:off x="116586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66A39E6C-5B62-4537-8A2B-B51733FB1460}"/>
            </a:ext>
          </a:extLst>
        </xdr:cNvPr>
        <xdr:cNvCxnSpPr/>
      </xdr:nvCxnSpPr>
      <xdr:spPr>
        <a:xfrm>
          <a:off x="116586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7F38486F-3298-4166-8549-612F97BB5A82}"/>
            </a:ext>
          </a:extLst>
        </xdr:cNvPr>
        <xdr:cNvCxnSpPr/>
      </xdr:nvCxnSpPr>
      <xdr:spPr>
        <a:xfrm rot="10800000" flipV="1">
          <a:off x="1166812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5D0D9D9E-2053-40AA-B0A4-E8FBB19F01DF}"/>
            </a:ext>
          </a:extLst>
        </xdr:cNvPr>
        <xdr:cNvCxnSpPr/>
      </xdr:nvCxnSpPr>
      <xdr:spPr>
        <a:xfrm rot="10800000" flipV="1">
          <a:off x="116586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CD5EB016-8ACC-4539-B062-52A098D70751}"/>
            </a:ext>
          </a:extLst>
        </xdr:cNvPr>
        <xdr:cNvCxnSpPr/>
      </xdr:nvCxnSpPr>
      <xdr:spPr>
        <a:xfrm rot="10800000" flipV="1">
          <a:off x="116586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90250B95-6BBF-4E95-911F-2031AA2E4BA0}"/>
            </a:ext>
          </a:extLst>
        </xdr:cNvPr>
        <xdr:cNvCxnSpPr/>
      </xdr:nvCxnSpPr>
      <xdr:spPr>
        <a:xfrm rot="10800000" flipV="1">
          <a:off x="116586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20404762-6117-45C3-A613-E37C9673C675}"/>
            </a:ext>
          </a:extLst>
        </xdr:cNvPr>
        <xdr:cNvCxnSpPr/>
      </xdr:nvCxnSpPr>
      <xdr:spPr>
        <a:xfrm>
          <a:off x="12766675" y="1857375"/>
          <a:ext cx="10445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D0124A06-2F0B-4ED0-BE6B-BB4260218C6C}"/>
            </a:ext>
          </a:extLst>
        </xdr:cNvPr>
        <xdr:cNvCxnSpPr/>
      </xdr:nvCxnSpPr>
      <xdr:spPr>
        <a:xfrm rot="10800000" flipV="1">
          <a:off x="12766675" y="1847850"/>
          <a:ext cx="1044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50783DA1-2C70-4EB3-9D71-3DB291F0837A}"/>
            </a:ext>
          </a:extLst>
        </xdr:cNvPr>
        <xdr:cNvCxnSpPr/>
      </xdr:nvCxnSpPr>
      <xdr:spPr>
        <a:xfrm>
          <a:off x="12757150" y="2416175"/>
          <a:ext cx="1054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2580D22C-2FE9-4FC8-9268-2DB425B908AF}"/>
            </a:ext>
          </a:extLst>
        </xdr:cNvPr>
        <xdr:cNvCxnSpPr/>
      </xdr:nvCxnSpPr>
      <xdr:spPr>
        <a:xfrm rot="10800000" flipV="1">
          <a:off x="12757150" y="24161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6D1BA2A-8C5D-4890-A295-36EF813C5218}"/>
            </a:ext>
          </a:extLst>
        </xdr:cNvPr>
        <xdr:cNvCxnSpPr/>
      </xdr:nvCxnSpPr>
      <xdr:spPr>
        <a:xfrm>
          <a:off x="12757150" y="2959100"/>
          <a:ext cx="10509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3E589079-A185-40CA-8881-48C3297D49F4}"/>
            </a:ext>
          </a:extLst>
        </xdr:cNvPr>
        <xdr:cNvCxnSpPr/>
      </xdr:nvCxnSpPr>
      <xdr:spPr>
        <a:xfrm>
          <a:off x="12757150" y="35242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0B518932-E511-42BE-BA60-807FBEBB745F}"/>
            </a:ext>
          </a:extLst>
        </xdr:cNvPr>
        <xdr:cNvCxnSpPr/>
      </xdr:nvCxnSpPr>
      <xdr:spPr>
        <a:xfrm>
          <a:off x="12757150" y="40767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39D941B-B077-454C-8983-69EEDF4AA81C}"/>
            </a:ext>
          </a:extLst>
        </xdr:cNvPr>
        <xdr:cNvCxnSpPr/>
      </xdr:nvCxnSpPr>
      <xdr:spPr>
        <a:xfrm>
          <a:off x="12757150" y="84963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7E7D75DB-9D32-40F7-9BBC-97B98D857ED7}"/>
            </a:ext>
          </a:extLst>
        </xdr:cNvPr>
        <xdr:cNvCxnSpPr/>
      </xdr:nvCxnSpPr>
      <xdr:spPr>
        <a:xfrm rot="10800000" flipV="1">
          <a:off x="12766675" y="2959100"/>
          <a:ext cx="1044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34103772-CA9B-46FD-BE58-073B78B945CF}"/>
            </a:ext>
          </a:extLst>
        </xdr:cNvPr>
        <xdr:cNvCxnSpPr/>
      </xdr:nvCxnSpPr>
      <xdr:spPr>
        <a:xfrm rot="10800000" flipV="1">
          <a:off x="12757150" y="35337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02765236-096E-4255-BF49-3972ED11A0CC}"/>
            </a:ext>
          </a:extLst>
        </xdr:cNvPr>
        <xdr:cNvCxnSpPr/>
      </xdr:nvCxnSpPr>
      <xdr:spPr>
        <a:xfrm rot="10800000" flipV="1">
          <a:off x="12757150" y="40862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DB014447-619E-4EEA-8304-9DABD260EAF9}"/>
            </a:ext>
          </a:extLst>
        </xdr:cNvPr>
        <xdr:cNvCxnSpPr/>
      </xdr:nvCxnSpPr>
      <xdr:spPr>
        <a:xfrm rot="10800000" flipV="1">
          <a:off x="12757150" y="85058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F40E158C-96BE-4C97-9908-BB42B30B12AC}"/>
            </a:ext>
          </a:extLst>
        </xdr:cNvPr>
        <xdr:cNvCxnSpPr/>
      </xdr:nvCxnSpPr>
      <xdr:spPr>
        <a:xfrm>
          <a:off x="1382077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F3485C75-437D-4942-BC50-4C87D204055D}"/>
            </a:ext>
          </a:extLst>
        </xdr:cNvPr>
        <xdr:cNvCxnSpPr/>
      </xdr:nvCxnSpPr>
      <xdr:spPr>
        <a:xfrm rot="10800000" flipV="1">
          <a:off x="1382077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1FC83B56-FA5F-402C-8828-802107B28CD9}"/>
            </a:ext>
          </a:extLst>
        </xdr:cNvPr>
        <xdr:cNvCxnSpPr/>
      </xdr:nvCxnSpPr>
      <xdr:spPr>
        <a:xfrm>
          <a:off x="1381125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FA0A055B-7DAE-4E02-8138-79D199FCBA13}"/>
            </a:ext>
          </a:extLst>
        </xdr:cNvPr>
        <xdr:cNvCxnSpPr/>
      </xdr:nvCxnSpPr>
      <xdr:spPr>
        <a:xfrm rot="10800000" flipV="1">
          <a:off x="1381125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892BC0F3-F1C7-49B9-9745-2842E952B017}"/>
            </a:ext>
          </a:extLst>
        </xdr:cNvPr>
        <xdr:cNvCxnSpPr/>
      </xdr:nvCxnSpPr>
      <xdr:spPr>
        <a:xfrm>
          <a:off x="1381125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83A6BA39-3744-4298-98E1-9C8D236A2478}"/>
            </a:ext>
          </a:extLst>
        </xdr:cNvPr>
        <xdr:cNvCxnSpPr/>
      </xdr:nvCxnSpPr>
      <xdr:spPr>
        <a:xfrm>
          <a:off x="1381125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76EEE63A-1893-44A2-9F27-A50587C5F193}"/>
            </a:ext>
          </a:extLst>
        </xdr:cNvPr>
        <xdr:cNvCxnSpPr/>
      </xdr:nvCxnSpPr>
      <xdr:spPr>
        <a:xfrm>
          <a:off x="1381125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BFAC4CA-D5AA-48D9-B714-ED8E9A43014B}"/>
            </a:ext>
          </a:extLst>
        </xdr:cNvPr>
        <xdr:cNvCxnSpPr/>
      </xdr:nvCxnSpPr>
      <xdr:spPr>
        <a:xfrm>
          <a:off x="1381125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F0006205-AA04-48D4-BF30-8706F30071D9}"/>
            </a:ext>
          </a:extLst>
        </xdr:cNvPr>
        <xdr:cNvCxnSpPr/>
      </xdr:nvCxnSpPr>
      <xdr:spPr>
        <a:xfrm rot="10800000" flipV="1">
          <a:off x="1382077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4C07009B-9ECD-4C86-8D34-6B38E74F16F3}"/>
            </a:ext>
          </a:extLst>
        </xdr:cNvPr>
        <xdr:cNvCxnSpPr/>
      </xdr:nvCxnSpPr>
      <xdr:spPr>
        <a:xfrm rot="10800000" flipV="1">
          <a:off x="1381125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B213E866-BEC4-40FE-827D-A2574D5A6BD6}"/>
            </a:ext>
          </a:extLst>
        </xdr:cNvPr>
        <xdr:cNvCxnSpPr/>
      </xdr:nvCxnSpPr>
      <xdr:spPr>
        <a:xfrm rot="10800000" flipV="1">
          <a:off x="1381125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7CD4D26E-1FEA-47B3-A124-D94055A2A153}"/>
            </a:ext>
          </a:extLst>
        </xdr:cNvPr>
        <xdr:cNvCxnSpPr/>
      </xdr:nvCxnSpPr>
      <xdr:spPr>
        <a:xfrm rot="10800000" flipV="1">
          <a:off x="1381125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3EA698F4-8A23-4C68-9224-8A74E2B7E9BB}"/>
            </a:ext>
          </a:extLst>
        </xdr:cNvPr>
        <xdr:cNvCxnSpPr/>
      </xdr:nvCxnSpPr>
      <xdr:spPr>
        <a:xfrm>
          <a:off x="1476057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052F63F0-70D4-408A-8C85-222B9B3236B7}"/>
            </a:ext>
          </a:extLst>
        </xdr:cNvPr>
        <xdr:cNvCxnSpPr/>
      </xdr:nvCxnSpPr>
      <xdr:spPr>
        <a:xfrm rot="10800000" flipV="1">
          <a:off x="1476057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73D1C174-A10B-414B-B0F8-0513D8703C89}"/>
            </a:ext>
          </a:extLst>
        </xdr:cNvPr>
        <xdr:cNvCxnSpPr/>
      </xdr:nvCxnSpPr>
      <xdr:spPr>
        <a:xfrm>
          <a:off x="1475105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FA5FDF85-7879-4CFD-86D1-09EDC4B50CBC}"/>
            </a:ext>
          </a:extLst>
        </xdr:cNvPr>
        <xdr:cNvCxnSpPr/>
      </xdr:nvCxnSpPr>
      <xdr:spPr>
        <a:xfrm rot="10800000" flipV="1">
          <a:off x="1475105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36F20114-8814-4F09-91FB-0E3A5669396E}"/>
            </a:ext>
          </a:extLst>
        </xdr:cNvPr>
        <xdr:cNvCxnSpPr/>
      </xdr:nvCxnSpPr>
      <xdr:spPr>
        <a:xfrm>
          <a:off x="1475105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5F073DF0-29ED-4B11-8810-1D26A24024D2}"/>
            </a:ext>
          </a:extLst>
        </xdr:cNvPr>
        <xdr:cNvCxnSpPr/>
      </xdr:nvCxnSpPr>
      <xdr:spPr>
        <a:xfrm>
          <a:off x="1475105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51F921EA-A4D0-4093-B747-67EAA4C46957}"/>
            </a:ext>
          </a:extLst>
        </xdr:cNvPr>
        <xdr:cNvCxnSpPr/>
      </xdr:nvCxnSpPr>
      <xdr:spPr>
        <a:xfrm>
          <a:off x="1475105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F686041B-FF74-4DB3-9251-553867DD59FD}"/>
            </a:ext>
          </a:extLst>
        </xdr:cNvPr>
        <xdr:cNvCxnSpPr/>
      </xdr:nvCxnSpPr>
      <xdr:spPr>
        <a:xfrm>
          <a:off x="1475105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51B76E32-9E50-4C86-9FC9-9056A6605DF8}"/>
            </a:ext>
          </a:extLst>
        </xdr:cNvPr>
        <xdr:cNvCxnSpPr/>
      </xdr:nvCxnSpPr>
      <xdr:spPr>
        <a:xfrm rot="10800000" flipV="1">
          <a:off x="1476057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21DFA388-5372-4F25-AC43-079D5962130A}"/>
            </a:ext>
          </a:extLst>
        </xdr:cNvPr>
        <xdr:cNvCxnSpPr/>
      </xdr:nvCxnSpPr>
      <xdr:spPr>
        <a:xfrm rot="10800000" flipV="1">
          <a:off x="1475105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63318D4B-9432-4B84-B67E-2B7AD0F3ABFF}"/>
            </a:ext>
          </a:extLst>
        </xdr:cNvPr>
        <xdr:cNvCxnSpPr/>
      </xdr:nvCxnSpPr>
      <xdr:spPr>
        <a:xfrm rot="10800000" flipV="1">
          <a:off x="1475105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2908D3B9-76E4-4DAE-87A5-616FB3F50DF0}"/>
            </a:ext>
          </a:extLst>
        </xdr:cNvPr>
        <xdr:cNvCxnSpPr/>
      </xdr:nvCxnSpPr>
      <xdr:spPr>
        <a:xfrm rot="10800000" flipV="1">
          <a:off x="1475105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A65765DF-B5A3-4603-81ED-C2868FC14632}"/>
            </a:ext>
          </a:extLst>
        </xdr:cNvPr>
        <xdr:cNvCxnSpPr/>
      </xdr:nvCxnSpPr>
      <xdr:spPr>
        <a:xfrm>
          <a:off x="2762250" y="5734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50FA8D94-B62C-4AA3-843B-E90C9B48793B}"/>
            </a:ext>
          </a:extLst>
        </xdr:cNvPr>
        <xdr:cNvCxnSpPr/>
      </xdr:nvCxnSpPr>
      <xdr:spPr>
        <a:xfrm>
          <a:off x="36766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D86F5C04-779A-4083-A210-FFC3DC559BFB}"/>
            </a:ext>
          </a:extLst>
        </xdr:cNvPr>
        <xdr:cNvCxnSpPr/>
      </xdr:nvCxnSpPr>
      <xdr:spPr>
        <a:xfrm>
          <a:off x="47752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82AD06FA-9D61-48EF-B0EC-9D627FF14D8C}"/>
            </a:ext>
          </a:extLst>
        </xdr:cNvPr>
        <xdr:cNvCxnSpPr/>
      </xdr:nvCxnSpPr>
      <xdr:spPr>
        <a:xfrm>
          <a:off x="58801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5BD409AE-3E83-4A64-B056-065FC00D13B9}"/>
            </a:ext>
          </a:extLst>
        </xdr:cNvPr>
        <xdr:cNvCxnSpPr/>
      </xdr:nvCxnSpPr>
      <xdr:spPr>
        <a:xfrm>
          <a:off x="7004050" y="5734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29FA35BB-F17F-4478-B329-CCDA0841CDA9}"/>
            </a:ext>
          </a:extLst>
        </xdr:cNvPr>
        <xdr:cNvCxnSpPr/>
      </xdr:nvCxnSpPr>
      <xdr:spPr>
        <a:xfrm>
          <a:off x="2762250" y="6286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0D95F09-D6F2-456D-907C-AC30F7CFFA60}"/>
            </a:ext>
          </a:extLst>
        </xdr:cNvPr>
        <xdr:cNvCxnSpPr/>
      </xdr:nvCxnSpPr>
      <xdr:spPr>
        <a:xfrm>
          <a:off x="36766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7A755D75-6BA5-4571-8099-1F78C1EA6280}"/>
            </a:ext>
          </a:extLst>
        </xdr:cNvPr>
        <xdr:cNvCxnSpPr/>
      </xdr:nvCxnSpPr>
      <xdr:spPr>
        <a:xfrm>
          <a:off x="477520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15CE2829-321A-4D32-B48A-EE0C71AB3208}"/>
            </a:ext>
          </a:extLst>
        </xdr:cNvPr>
        <xdr:cNvCxnSpPr/>
      </xdr:nvCxnSpPr>
      <xdr:spPr>
        <a:xfrm>
          <a:off x="58801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6ACB1FA5-987C-4F0C-8749-C2FBC9B751B5}"/>
            </a:ext>
          </a:extLst>
        </xdr:cNvPr>
        <xdr:cNvCxnSpPr/>
      </xdr:nvCxnSpPr>
      <xdr:spPr>
        <a:xfrm>
          <a:off x="7004050" y="6286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84E9BB06-1BAF-4A2B-A995-A7D852D2AD6A}"/>
            </a:ext>
          </a:extLst>
        </xdr:cNvPr>
        <xdr:cNvCxnSpPr/>
      </xdr:nvCxnSpPr>
      <xdr:spPr>
        <a:xfrm>
          <a:off x="8128000" y="5734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8DE614A5-7891-4588-AEF6-D9623810C51A}"/>
            </a:ext>
          </a:extLst>
        </xdr:cNvPr>
        <xdr:cNvCxnSpPr/>
      </xdr:nvCxnSpPr>
      <xdr:spPr>
        <a:xfrm>
          <a:off x="9391650" y="5734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98C7062C-1A7A-4C65-8245-D68DAB668DB1}"/>
            </a:ext>
          </a:extLst>
        </xdr:cNvPr>
        <xdr:cNvCxnSpPr/>
      </xdr:nvCxnSpPr>
      <xdr:spPr>
        <a:xfrm>
          <a:off x="8128000" y="62865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D53F20EA-1196-4D20-92EA-480CC4CB324D}"/>
            </a:ext>
          </a:extLst>
        </xdr:cNvPr>
        <xdr:cNvCxnSpPr/>
      </xdr:nvCxnSpPr>
      <xdr:spPr>
        <a:xfrm>
          <a:off x="9391650" y="62865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0B4062D2-631A-4CA5-80F6-90FA48C7866F}"/>
            </a:ext>
          </a:extLst>
        </xdr:cNvPr>
        <xdr:cNvCxnSpPr/>
      </xdr:nvCxnSpPr>
      <xdr:spPr>
        <a:xfrm>
          <a:off x="10490200" y="62865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82CE5EF6-366C-4007-BB35-6681CBF77EB5}"/>
            </a:ext>
          </a:extLst>
        </xdr:cNvPr>
        <xdr:cNvCxnSpPr/>
      </xdr:nvCxnSpPr>
      <xdr:spPr>
        <a:xfrm>
          <a:off x="10490200" y="57340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1C2894A5-D297-4CB8-8A56-38DF7FE30810}"/>
            </a:ext>
          </a:extLst>
        </xdr:cNvPr>
        <xdr:cNvCxnSpPr/>
      </xdr:nvCxnSpPr>
      <xdr:spPr>
        <a:xfrm>
          <a:off x="116586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F3D54DC8-BB0E-4B6F-9585-F5AE248A0A2D}"/>
            </a:ext>
          </a:extLst>
        </xdr:cNvPr>
        <xdr:cNvCxnSpPr/>
      </xdr:nvCxnSpPr>
      <xdr:spPr>
        <a:xfrm>
          <a:off x="116586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484D78A1-24B8-4C29-BA18-E45608541DD6}"/>
            </a:ext>
          </a:extLst>
        </xdr:cNvPr>
        <xdr:cNvCxnSpPr/>
      </xdr:nvCxnSpPr>
      <xdr:spPr>
        <a:xfrm>
          <a:off x="12757150" y="57340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D01096CD-5F55-4C54-B6C5-A4BE0ECCA39F}"/>
            </a:ext>
          </a:extLst>
        </xdr:cNvPr>
        <xdr:cNvCxnSpPr/>
      </xdr:nvCxnSpPr>
      <xdr:spPr>
        <a:xfrm>
          <a:off x="1381125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67ACCFE3-DAA7-456F-B6D8-4CDEBEAE9C31}"/>
            </a:ext>
          </a:extLst>
        </xdr:cNvPr>
        <xdr:cNvCxnSpPr/>
      </xdr:nvCxnSpPr>
      <xdr:spPr>
        <a:xfrm>
          <a:off x="1475105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0DC8F77E-74B3-4C0B-AA20-C02FAC4196C1}"/>
            </a:ext>
          </a:extLst>
        </xdr:cNvPr>
        <xdr:cNvCxnSpPr/>
      </xdr:nvCxnSpPr>
      <xdr:spPr>
        <a:xfrm>
          <a:off x="1475105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A5B1B576-671C-4E35-9389-F0345D684720}"/>
            </a:ext>
          </a:extLst>
        </xdr:cNvPr>
        <xdr:cNvCxnSpPr/>
      </xdr:nvCxnSpPr>
      <xdr:spPr>
        <a:xfrm>
          <a:off x="1381125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81A69B15-824E-4CB9-8BA7-BBCBF5014558}"/>
            </a:ext>
          </a:extLst>
        </xdr:cNvPr>
        <xdr:cNvCxnSpPr/>
      </xdr:nvCxnSpPr>
      <xdr:spPr>
        <a:xfrm>
          <a:off x="12757150" y="62865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565196E6-6750-4A8E-BA75-CB6368CF7581}"/>
            </a:ext>
          </a:extLst>
        </xdr:cNvPr>
        <xdr:cNvCxnSpPr/>
      </xdr:nvCxnSpPr>
      <xdr:spPr>
        <a:xfrm rot="10800000" flipV="1">
          <a:off x="12757150" y="57340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2FD99B61-5638-417E-A5B8-8E2DB794423D}"/>
            </a:ext>
          </a:extLst>
        </xdr:cNvPr>
        <xdr:cNvCxnSpPr/>
      </xdr:nvCxnSpPr>
      <xdr:spPr>
        <a:xfrm rot="10800000" flipV="1">
          <a:off x="1165860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9F43B128-8D15-4C1C-8FB4-3767CCC637DF}"/>
            </a:ext>
          </a:extLst>
        </xdr:cNvPr>
        <xdr:cNvCxnSpPr/>
      </xdr:nvCxnSpPr>
      <xdr:spPr>
        <a:xfrm rot="10800000" flipV="1">
          <a:off x="1165860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C23C2C01-6793-43CD-A6AF-9A4EE6DDB72D}"/>
            </a:ext>
          </a:extLst>
        </xdr:cNvPr>
        <xdr:cNvCxnSpPr/>
      </xdr:nvCxnSpPr>
      <xdr:spPr>
        <a:xfrm rot="10800000" flipV="1">
          <a:off x="12757150" y="62865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A97D89FC-9720-4970-9750-F995980A38A4}"/>
            </a:ext>
          </a:extLst>
        </xdr:cNvPr>
        <xdr:cNvCxnSpPr/>
      </xdr:nvCxnSpPr>
      <xdr:spPr>
        <a:xfrm rot="10800000" flipV="1">
          <a:off x="1381125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087C8D51-218A-4E4C-80D9-6B6B1D7DBD05}"/>
            </a:ext>
          </a:extLst>
        </xdr:cNvPr>
        <xdr:cNvCxnSpPr/>
      </xdr:nvCxnSpPr>
      <xdr:spPr>
        <a:xfrm rot="10800000" flipV="1">
          <a:off x="1475105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A8248F9-FEB2-406F-9627-0A21C36778F0}"/>
            </a:ext>
          </a:extLst>
        </xdr:cNvPr>
        <xdr:cNvCxnSpPr/>
      </xdr:nvCxnSpPr>
      <xdr:spPr>
        <a:xfrm rot="10800000" flipV="1">
          <a:off x="10490200" y="62865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90880657-84D4-44A6-8C0B-50AA38E54925}"/>
            </a:ext>
          </a:extLst>
        </xdr:cNvPr>
        <xdr:cNvCxnSpPr/>
      </xdr:nvCxnSpPr>
      <xdr:spPr>
        <a:xfrm rot="10800000" flipV="1">
          <a:off x="9391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701B0BD0-F474-4C7A-94F3-41A15484B540}"/>
            </a:ext>
          </a:extLst>
        </xdr:cNvPr>
        <xdr:cNvCxnSpPr/>
      </xdr:nvCxnSpPr>
      <xdr:spPr>
        <a:xfrm rot="10800000" flipV="1">
          <a:off x="9391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51B3BA-02FB-459E-A319-C4DA3C5122DD}"/>
            </a:ext>
          </a:extLst>
        </xdr:cNvPr>
        <xdr:cNvCxnSpPr/>
      </xdr:nvCxnSpPr>
      <xdr:spPr>
        <a:xfrm rot="10800000" flipV="1">
          <a:off x="8128000" y="573405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1AF56647-3A39-4325-9EE9-49B3E026B180}"/>
            </a:ext>
          </a:extLst>
        </xdr:cNvPr>
        <xdr:cNvCxnSpPr/>
      </xdr:nvCxnSpPr>
      <xdr:spPr>
        <a:xfrm rot="10800000" flipV="1">
          <a:off x="8128000" y="628650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785F9EAE-CB91-49E0-851D-B4BE311079B9}"/>
            </a:ext>
          </a:extLst>
        </xdr:cNvPr>
        <xdr:cNvCxnSpPr/>
      </xdr:nvCxnSpPr>
      <xdr:spPr>
        <a:xfrm rot="10800000" flipV="1">
          <a:off x="10490200" y="57340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F6E816B2-FB87-45B3-90A5-4FF8247025F1}"/>
            </a:ext>
          </a:extLst>
        </xdr:cNvPr>
        <xdr:cNvCxnSpPr/>
      </xdr:nvCxnSpPr>
      <xdr:spPr>
        <a:xfrm rot="10800000" flipV="1">
          <a:off x="700405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1F9D4D22-3EAB-43EA-8F05-30E4D4E5F00E}"/>
            </a:ext>
          </a:extLst>
        </xdr:cNvPr>
        <xdr:cNvCxnSpPr/>
      </xdr:nvCxnSpPr>
      <xdr:spPr>
        <a:xfrm rot="10800000" flipV="1">
          <a:off x="588010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72E11D29-1FB5-4A17-8BEE-424F8427E1C8}"/>
            </a:ext>
          </a:extLst>
        </xdr:cNvPr>
        <xdr:cNvCxnSpPr/>
      </xdr:nvCxnSpPr>
      <xdr:spPr>
        <a:xfrm rot="10800000" flipV="1">
          <a:off x="588010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0915C3E5-0BC4-426A-BE8E-D0E748352517}"/>
            </a:ext>
          </a:extLst>
        </xdr:cNvPr>
        <xdr:cNvCxnSpPr/>
      </xdr:nvCxnSpPr>
      <xdr:spPr>
        <a:xfrm rot="10800000" flipV="1">
          <a:off x="4775200" y="5734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2E0281D7-825A-4FA4-9045-AAB19FA59DBB}"/>
            </a:ext>
          </a:extLst>
        </xdr:cNvPr>
        <xdr:cNvCxnSpPr/>
      </xdr:nvCxnSpPr>
      <xdr:spPr>
        <a:xfrm rot="10800000" flipV="1">
          <a:off x="4775200" y="62865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1D845FB2-6696-4FE4-B06A-7EF984717608}"/>
            </a:ext>
          </a:extLst>
        </xdr:cNvPr>
        <xdr:cNvCxnSpPr/>
      </xdr:nvCxnSpPr>
      <xdr:spPr>
        <a:xfrm rot="10800000" flipV="1">
          <a:off x="3676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57BB5FD7-93D3-41F5-8F06-EBA84BABC7B9}"/>
            </a:ext>
          </a:extLst>
        </xdr:cNvPr>
        <xdr:cNvCxnSpPr/>
      </xdr:nvCxnSpPr>
      <xdr:spPr>
        <a:xfrm rot="10800000" flipV="1">
          <a:off x="3676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5636BFC2-7DD8-4194-AF7A-5FA1A2805ADB}"/>
            </a:ext>
          </a:extLst>
        </xdr:cNvPr>
        <xdr:cNvCxnSpPr/>
      </xdr:nvCxnSpPr>
      <xdr:spPr>
        <a:xfrm rot="10800000" flipV="1">
          <a:off x="27622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744DFB44-5386-47A8-B839-2B167E2C310E}"/>
            </a:ext>
          </a:extLst>
        </xdr:cNvPr>
        <xdr:cNvCxnSpPr/>
      </xdr:nvCxnSpPr>
      <xdr:spPr>
        <a:xfrm rot="10800000" flipV="1">
          <a:off x="2762250" y="62865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B0A8E49C-A3FC-4644-A7B0-31F2EFF504B3}"/>
            </a:ext>
          </a:extLst>
        </xdr:cNvPr>
        <xdr:cNvCxnSpPr/>
      </xdr:nvCxnSpPr>
      <xdr:spPr>
        <a:xfrm>
          <a:off x="2762250" y="13601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01CFBEFC-179F-4DCD-872B-C960317AFF28}"/>
            </a:ext>
          </a:extLst>
        </xdr:cNvPr>
        <xdr:cNvCxnSpPr/>
      </xdr:nvCxnSpPr>
      <xdr:spPr>
        <a:xfrm>
          <a:off x="3676650" y="13601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74C564CC-5BE7-4EA9-B430-9D5F2D0479E2}"/>
            </a:ext>
          </a:extLst>
        </xdr:cNvPr>
        <xdr:cNvCxnSpPr/>
      </xdr:nvCxnSpPr>
      <xdr:spPr>
        <a:xfrm>
          <a:off x="47752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6D752E1-E840-40CC-A448-62D066F81FA8}"/>
            </a:ext>
          </a:extLst>
        </xdr:cNvPr>
        <xdr:cNvCxnSpPr/>
      </xdr:nvCxnSpPr>
      <xdr:spPr>
        <a:xfrm>
          <a:off x="2762250" y="14154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69A21428-0F2F-4DDB-9D3F-4CF2B8148E10}"/>
            </a:ext>
          </a:extLst>
        </xdr:cNvPr>
        <xdr:cNvCxnSpPr/>
      </xdr:nvCxnSpPr>
      <xdr:spPr>
        <a:xfrm>
          <a:off x="3676650" y="14154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8D6DD6DB-00D5-48F8-892A-7B9FD08EBF3D}"/>
            </a:ext>
          </a:extLst>
        </xdr:cNvPr>
        <xdr:cNvCxnSpPr/>
      </xdr:nvCxnSpPr>
      <xdr:spPr>
        <a:xfrm>
          <a:off x="47752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4BA2B64-1603-49C8-A98E-0D76BF622375}"/>
            </a:ext>
          </a:extLst>
        </xdr:cNvPr>
        <xdr:cNvCxnSpPr/>
      </xdr:nvCxnSpPr>
      <xdr:spPr>
        <a:xfrm>
          <a:off x="58801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79629ED5-572F-4D60-AF67-DFD6DC06AB94}"/>
            </a:ext>
          </a:extLst>
        </xdr:cNvPr>
        <xdr:cNvCxnSpPr/>
      </xdr:nvCxnSpPr>
      <xdr:spPr>
        <a:xfrm>
          <a:off x="58801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831FED8E-59EC-400F-AEAF-7D94319DBB71}"/>
            </a:ext>
          </a:extLst>
        </xdr:cNvPr>
        <xdr:cNvCxnSpPr/>
      </xdr:nvCxnSpPr>
      <xdr:spPr>
        <a:xfrm>
          <a:off x="7004050" y="13601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6CEE6209-7F85-487F-8815-189FF152FB92}"/>
            </a:ext>
          </a:extLst>
        </xdr:cNvPr>
        <xdr:cNvCxnSpPr/>
      </xdr:nvCxnSpPr>
      <xdr:spPr>
        <a:xfrm>
          <a:off x="7004050" y="14154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0B6A1574-10F6-4A60-AE0E-51F5C7779607}"/>
            </a:ext>
          </a:extLst>
        </xdr:cNvPr>
        <xdr:cNvCxnSpPr/>
      </xdr:nvCxnSpPr>
      <xdr:spPr>
        <a:xfrm rot="10800000" flipV="1">
          <a:off x="6953250" y="62865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0AD5244B-0D25-4189-B03E-C70BB7332D71}"/>
            </a:ext>
          </a:extLst>
        </xdr:cNvPr>
        <xdr:cNvCxnSpPr/>
      </xdr:nvCxnSpPr>
      <xdr:spPr>
        <a:xfrm rot="10800000" flipV="1">
          <a:off x="2762250" y="136017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652D371B-7B12-448F-AB0E-E33562EF55E1}"/>
            </a:ext>
          </a:extLst>
        </xdr:cNvPr>
        <xdr:cNvCxnSpPr/>
      </xdr:nvCxnSpPr>
      <xdr:spPr>
        <a:xfrm rot="10800000" flipV="1">
          <a:off x="47752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CEB5977F-B405-445D-B92E-A56D8A20C834}"/>
            </a:ext>
          </a:extLst>
        </xdr:cNvPr>
        <xdr:cNvCxnSpPr/>
      </xdr:nvCxnSpPr>
      <xdr:spPr>
        <a:xfrm rot="10800000" flipV="1">
          <a:off x="3676650" y="136017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B6C07714-AA88-4221-9771-591E486C6E06}"/>
            </a:ext>
          </a:extLst>
        </xdr:cNvPr>
        <xdr:cNvCxnSpPr/>
      </xdr:nvCxnSpPr>
      <xdr:spPr>
        <a:xfrm rot="10800000" flipV="1">
          <a:off x="58801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2B05F7D6-0512-47A8-8223-4BDB25D2EA21}"/>
            </a:ext>
          </a:extLst>
        </xdr:cNvPr>
        <xdr:cNvCxnSpPr/>
      </xdr:nvCxnSpPr>
      <xdr:spPr>
        <a:xfrm rot="10800000" flipV="1">
          <a:off x="7004050" y="136017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78EA1BF6-7A9C-4AAD-8778-AB7C41FA9C37}"/>
            </a:ext>
          </a:extLst>
        </xdr:cNvPr>
        <xdr:cNvCxnSpPr/>
      </xdr:nvCxnSpPr>
      <xdr:spPr>
        <a:xfrm rot="10800000" flipV="1">
          <a:off x="2762250" y="141541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B34A0DA8-99E0-4E37-B636-C5D23E1BF8BD}"/>
            </a:ext>
          </a:extLst>
        </xdr:cNvPr>
        <xdr:cNvCxnSpPr/>
      </xdr:nvCxnSpPr>
      <xdr:spPr>
        <a:xfrm rot="10800000" flipV="1">
          <a:off x="3676650" y="141541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FC05EE67-51EB-40B8-85AC-D790EAD5BD6D}"/>
            </a:ext>
          </a:extLst>
        </xdr:cNvPr>
        <xdr:cNvCxnSpPr/>
      </xdr:nvCxnSpPr>
      <xdr:spPr>
        <a:xfrm rot="10800000" flipV="1">
          <a:off x="47752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26E96464-C7AB-4395-B940-0DB3E982466A}"/>
            </a:ext>
          </a:extLst>
        </xdr:cNvPr>
        <xdr:cNvCxnSpPr/>
      </xdr:nvCxnSpPr>
      <xdr:spPr>
        <a:xfrm rot="10800000" flipV="1">
          <a:off x="58801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39266CF4-2C18-4260-98CD-D3E90EAEDD9B}"/>
            </a:ext>
          </a:extLst>
        </xdr:cNvPr>
        <xdr:cNvCxnSpPr/>
      </xdr:nvCxnSpPr>
      <xdr:spPr>
        <a:xfrm rot="10800000" flipV="1">
          <a:off x="7004050" y="14154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2712B344-BE76-4DF7-B2EF-CBF2A8202DA8}"/>
            </a:ext>
          </a:extLst>
        </xdr:cNvPr>
        <xdr:cNvCxnSpPr/>
      </xdr:nvCxnSpPr>
      <xdr:spPr>
        <a:xfrm rot="10800000" flipV="1">
          <a:off x="8128000" y="14154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F8433E0A-A78E-482E-A242-FCDA37F5F420}"/>
            </a:ext>
          </a:extLst>
        </xdr:cNvPr>
        <xdr:cNvCxnSpPr/>
      </xdr:nvCxnSpPr>
      <xdr:spPr>
        <a:xfrm rot="10800000" flipV="1">
          <a:off x="9391650" y="1415415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95B7F478-4BBD-414F-8305-FB89FDF19B88}"/>
            </a:ext>
          </a:extLst>
        </xdr:cNvPr>
        <xdr:cNvCxnSpPr/>
      </xdr:nvCxnSpPr>
      <xdr:spPr>
        <a:xfrm rot="10800000" flipV="1">
          <a:off x="8128000" y="136017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755AD343-428A-4DE4-9A94-18910EB46676}"/>
            </a:ext>
          </a:extLst>
        </xdr:cNvPr>
        <xdr:cNvCxnSpPr/>
      </xdr:nvCxnSpPr>
      <xdr:spPr>
        <a:xfrm rot="10800000" flipV="1">
          <a:off x="9391650" y="136017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E23DB5CA-3661-4FD4-B596-6868CF8FDA50}"/>
            </a:ext>
          </a:extLst>
        </xdr:cNvPr>
        <xdr:cNvCxnSpPr/>
      </xdr:nvCxnSpPr>
      <xdr:spPr>
        <a:xfrm rot="10800000" flipV="1">
          <a:off x="10490200" y="136017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2823927-88A0-462B-AAA4-14A791711014}"/>
            </a:ext>
          </a:extLst>
        </xdr:cNvPr>
        <xdr:cNvCxnSpPr/>
      </xdr:nvCxnSpPr>
      <xdr:spPr>
        <a:xfrm rot="10800000" flipV="1">
          <a:off x="10490200" y="141541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79BA17D5-6440-4CD3-B3A9-3063EE742010}"/>
            </a:ext>
          </a:extLst>
        </xdr:cNvPr>
        <xdr:cNvCxnSpPr/>
      </xdr:nvCxnSpPr>
      <xdr:spPr>
        <a:xfrm rot="10800000" flipV="1">
          <a:off x="116586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8B4159-B089-4817-A080-32584A31DF19}"/>
            </a:ext>
          </a:extLst>
        </xdr:cNvPr>
        <xdr:cNvCxnSpPr/>
      </xdr:nvCxnSpPr>
      <xdr:spPr>
        <a:xfrm rot="10800000" flipV="1">
          <a:off x="12757150" y="136017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14EF9A7C-3EB2-48DA-9BF1-F4373A001108}"/>
            </a:ext>
          </a:extLst>
        </xdr:cNvPr>
        <xdr:cNvCxnSpPr/>
      </xdr:nvCxnSpPr>
      <xdr:spPr>
        <a:xfrm rot="10800000" flipV="1">
          <a:off x="1381125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D50110F4-BC5A-49AB-916D-4C13303E7E8D}"/>
            </a:ext>
          </a:extLst>
        </xdr:cNvPr>
        <xdr:cNvCxnSpPr/>
      </xdr:nvCxnSpPr>
      <xdr:spPr>
        <a:xfrm rot="10800000" flipV="1">
          <a:off x="1475105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E5E597A-067F-4FAF-BD6C-303267A80E9A}"/>
            </a:ext>
          </a:extLst>
        </xdr:cNvPr>
        <xdr:cNvCxnSpPr/>
      </xdr:nvCxnSpPr>
      <xdr:spPr>
        <a:xfrm rot="10800000" flipV="1">
          <a:off x="1475105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F42D7171-6674-447C-B679-5E340FCD6E36}"/>
            </a:ext>
          </a:extLst>
        </xdr:cNvPr>
        <xdr:cNvCxnSpPr/>
      </xdr:nvCxnSpPr>
      <xdr:spPr>
        <a:xfrm rot="10800000" flipV="1">
          <a:off x="1381125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C31D66F5-5773-4877-8E40-2AD2227E2F04}"/>
            </a:ext>
          </a:extLst>
        </xdr:cNvPr>
        <xdr:cNvCxnSpPr/>
      </xdr:nvCxnSpPr>
      <xdr:spPr>
        <a:xfrm rot="10800000" flipV="1">
          <a:off x="12757150" y="141541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F582D405-9639-4DD6-95F2-9CCBC28917CA}"/>
            </a:ext>
          </a:extLst>
        </xdr:cNvPr>
        <xdr:cNvCxnSpPr/>
      </xdr:nvCxnSpPr>
      <xdr:spPr>
        <a:xfrm rot="10800000" flipV="1">
          <a:off x="116586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F1CB2242-1CA5-4607-B492-C71A67F56A53}"/>
            </a:ext>
          </a:extLst>
        </xdr:cNvPr>
        <xdr:cNvCxnSpPr/>
      </xdr:nvCxnSpPr>
      <xdr:spPr>
        <a:xfrm rot="10800000" flipV="1">
          <a:off x="1381125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16312465-9E4B-40B8-A8CF-4DC10BC6970E}"/>
            </a:ext>
          </a:extLst>
        </xdr:cNvPr>
        <xdr:cNvCxnSpPr/>
      </xdr:nvCxnSpPr>
      <xdr:spPr>
        <a:xfrm rot="10800000" flipV="1">
          <a:off x="147510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A2CD0E58-9BBD-480B-BBD9-2E21B3351EA5}"/>
            </a:ext>
          </a:extLst>
        </xdr:cNvPr>
        <xdr:cNvCxnSpPr/>
      </xdr:nvCxnSpPr>
      <xdr:spPr>
        <a:xfrm>
          <a:off x="8128000" y="13601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5AA8B9B1-B291-4FED-A2FF-679D221BED49}"/>
            </a:ext>
          </a:extLst>
        </xdr:cNvPr>
        <xdr:cNvCxnSpPr/>
      </xdr:nvCxnSpPr>
      <xdr:spPr>
        <a:xfrm>
          <a:off x="9391650" y="13601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029F16A-D5BC-49BD-939C-3777D8D4EA0A}"/>
            </a:ext>
          </a:extLst>
        </xdr:cNvPr>
        <xdr:cNvCxnSpPr/>
      </xdr:nvCxnSpPr>
      <xdr:spPr>
        <a:xfrm>
          <a:off x="10490200" y="136017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E83BF51E-0595-4D2D-A554-D0F0C9AB4471}"/>
            </a:ext>
          </a:extLst>
        </xdr:cNvPr>
        <xdr:cNvCxnSpPr/>
      </xdr:nvCxnSpPr>
      <xdr:spPr>
        <a:xfrm>
          <a:off x="116586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CF9CC717-095C-46B1-83B7-4C0C4E192EEB}"/>
            </a:ext>
          </a:extLst>
        </xdr:cNvPr>
        <xdr:cNvCxnSpPr/>
      </xdr:nvCxnSpPr>
      <xdr:spPr>
        <a:xfrm>
          <a:off x="12757150" y="136017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5B4F956C-C2E3-4D29-89D3-98D8DD23CA62}"/>
            </a:ext>
          </a:extLst>
        </xdr:cNvPr>
        <xdr:cNvCxnSpPr/>
      </xdr:nvCxnSpPr>
      <xdr:spPr>
        <a:xfrm>
          <a:off x="1381125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81D85FB6-5D51-4994-AA3D-24F2EA5017B3}"/>
            </a:ext>
          </a:extLst>
        </xdr:cNvPr>
        <xdr:cNvCxnSpPr/>
      </xdr:nvCxnSpPr>
      <xdr:spPr>
        <a:xfrm>
          <a:off x="1475105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DCD13C90-B588-4D35-81E5-5689AE48D7DE}"/>
            </a:ext>
          </a:extLst>
        </xdr:cNvPr>
        <xdr:cNvCxnSpPr/>
      </xdr:nvCxnSpPr>
      <xdr:spPr>
        <a:xfrm>
          <a:off x="1475105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3C2575F8-5643-4DFB-9D6F-B2C3EC8F8F18}"/>
            </a:ext>
          </a:extLst>
        </xdr:cNvPr>
        <xdr:cNvCxnSpPr/>
      </xdr:nvCxnSpPr>
      <xdr:spPr>
        <a:xfrm>
          <a:off x="1381125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AB9763B9-64F1-482F-AF97-616AE8422B75}"/>
            </a:ext>
          </a:extLst>
        </xdr:cNvPr>
        <xdr:cNvCxnSpPr/>
      </xdr:nvCxnSpPr>
      <xdr:spPr>
        <a:xfrm>
          <a:off x="12757150" y="141541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1A7866C7-183E-4A0D-A275-970B0298C5B6}"/>
            </a:ext>
          </a:extLst>
        </xdr:cNvPr>
        <xdr:cNvCxnSpPr/>
      </xdr:nvCxnSpPr>
      <xdr:spPr>
        <a:xfrm>
          <a:off x="116586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AFDE38AA-EB24-40DD-AA2D-A06F23121C08}"/>
            </a:ext>
          </a:extLst>
        </xdr:cNvPr>
        <xdr:cNvCxnSpPr/>
      </xdr:nvCxnSpPr>
      <xdr:spPr>
        <a:xfrm>
          <a:off x="10490200" y="141541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0C2BC3DC-320F-45F1-88DE-1A98498F5225}"/>
            </a:ext>
          </a:extLst>
        </xdr:cNvPr>
        <xdr:cNvCxnSpPr/>
      </xdr:nvCxnSpPr>
      <xdr:spPr>
        <a:xfrm>
          <a:off x="9391650" y="14154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D2D86B4A-9138-437E-9569-43481F6BE2E7}"/>
            </a:ext>
          </a:extLst>
        </xdr:cNvPr>
        <xdr:cNvCxnSpPr/>
      </xdr:nvCxnSpPr>
      <xdr:spPr>
        <a:xfrm>
          <a:off x="8128000" y="14154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1E29F146-BE2F-4834-A5AC-5B3B30777A41}"/>
            </a:ext>
          </a:extLst>
        </xdr:cNvPr>
        <xdr:cNvCxnSpPr/>
      </xdr:nvCxnSpPr>
      <xdr:spPr>
        <a:xfrm rot="10800000" flipV="1">
          <a:off x="2771775" y="130492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EC24B491-4363-4695-8783-765AEBAEBA9A}"/>
            </a:ext>
          </a:extLst>
        </xdr:cNvPr>
        <xdr:cNvCxnSpPr/>
      </xdr:nvCxnSpPr>
      <xdr:spPr>
        <a:xfrm>
          <a:off x="2762250" y="13049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758A0E05-5E2A-440A-9E9D-9F6DF0A04208}"/>
            </a:ext>
          </a:extLst>
        </xdr:cNvPr>
        <xdr:cNvCxnSpPr/>
      </xdr:nvCxnSpPr>
      <xdr:spPr>
        <a:xfrm>
          <a:off x="3676650" y="13049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4100F2B3-A291-4BA2-8EEA-C150C885013B}"/>
            </a:ext>
          </a:extLst>
        </xdr:cNvPr>
        <xdr:cNvCxnSpPr/>
      </xdr:nvCxnSpPr>
      <xdr:spPr>
        <a:xfrm>
          <a:off x="47752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946246F6-01FD-4A1C-8ECD-C21630161EC7}"/>
            </a:ext>
          </a:extLst>
        </xdr:cNvPr>
        <xdr:cNvCxnSpPr/>
      </xdr:nvCxnSpPr>
      <xdr:spPr>
        <a:xfrm>
          <a:off x="58801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08E302A7-8B71-4108-B02C-A1FC5F163C53}"/>
            </a:ext>
          </a:extLst>
        </xdr:cNvPr>
        <xdr:cNvCxnSpPr/>
      </xdr:nvCxnSpPr>
      <xdr:spPr>
        <a:xfrm>
          <a:off x="7004050" y="13049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4755FD83-BA0B-4BB1-B3AB-C4F291CA1330}"/>
            </a:ext>
          </a:extLst>
        </xdr:cNvPr>
        <xdr:cNvCxnSpPr/>
      </xdr:nvCxnSpPr>
      <xdr:spPr>
        <a:xfrm>
          <a:off x="8128000" y="13049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241211AC-5A9E-4DC3-816C-00EA9D141BA0}"/>
            </a:ext>
          </a:extLst>
        </xdr:cNvPr>
        <xdr:cNvCxnSpPr/>
      </xdr:nvCxnSpPr>
      <xdr:spPr>
        <a:xfrm>
          <a:off x="9391650" y="13049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95D430B7-28D8-4A77-B7F7-ACDD31AFE273}"/>
            </a:ext>
          </a:extLst>
        </xdr:cNvPr>
        <xdr:cNvCxnSpPr/>
      </xdr:nvCxnSpPr>
      <xdr:spPr>
        <a:xfrm>
          <a:off x="10490200" y="130492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9AEEF8A7-DCEE-4CA8-A754-023037D2BD4F}"/>
            </a:ext>
          </a:extLst>
        </xdr:cNvPr>
        <xdr:cNvCxnSpPr/>
      </xdr:nvCxnSpPr>
      <xdr:spPr>
        <a:xfrm>
          <a:off x="116586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6A00B9A7-FF86-448C-A95F-69BC1C615CE3}"/>
            </a:ext>
          </a:extLst>
        </xdr:cNvPr>
        <xdr:cNvCxnSpPr/>
      </xdr:nvCxnSpPr>
      <xdr:spPr>
        <a:xfrm>
          <a:off x="12757150" y="130492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D7114210-2718-4EB6-B55E-410833403E49}"/>
            </a:ext>
          </a:extLst>
        </xdr:cNvPr>
        <xdr:cNvCxnSpPr/>
      </xdr:nvCxnSpPr>
      <xdr:spPr>
        <a:xfrm>
          <a:off x="1381125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F44DA25C-AFF7-4E97-A520-2B387BB4BE4F}"/>
            </a:ext>
          </a:extLst>
        </xdr:cNvPr>
        <xdr:cNvCxnSpPr/>
      </xdr:nvCxnSpPr>
      <xdr:spPr>
        <a:xfrm>
          <a:off x="1475105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42A07746-B186-4A6E-821F-E592CA8A8EF9}"/>
            </a:ext>
          </a:extLst>
        </xdr:cNvPr>
        <xdr:cNvCxnSpPr/>
      </xdr:nvCxnSpPr>
      <xdr:spPr>
        <a:xfrm rot="10800000" flipV="1">
          <a:off x="1475105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60EA0C23-7140-4DD3-B909-6900B5F6649E}"/>
            </a:ext>
          </a:extLst>
        </xdr:cNvPr>
        <xdr:cNvCxnSpPr/>
      </xdr:nvCxnSpPr>
      <xdr:spPr>
        <a:xfrm rot="10800000" flipV="1">
          <a:off x="12757150" y="130492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539FFD8-8656-453E-93D5-9FE6619755A8}"/>
            </a:ext>
          </a:extLst>
        </xdr:cNvPr>
        <xdr:cNvCxnSpPr/>
      </xdr:nvCxnSpPr>
      <xdr:spPr>
        <a:xfrm rot="10800000" flipV="1">
          <a:off x="1381125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1E8A5862-5722-443F-A12B-83C099BF3705}"/>
            </a:ext>
          </a:extLst>
        </xdr:cNvPr>
        <xdr:cNvCxnSpPr/>
      </xdr:nvCxnSpPr>
      <xdr:spPr>
        <a:xfrm rot="10800000" flipV="1">
          <a:off x="1165860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93ACC4A7-6A0C-4023-A1A4-F1C9325CABFB}"/>
            </a:ext>
          </a:extLst>
        </xdr:cNvPr>
        <xdr:cNvCxnSpPr/>
      </xdr:nvCxnSpPr>
      <xdr:spPr>
        <a:xfrm rot="10800000" flipV="1">
          <a:off x="10490200" y="130492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85946C0-8065-4FEA-A7A5-84A4545AE124}"/>
            </a:ext>
          </a:extLst>
        </xdr:cNvPr>
        <xdr:cNvCxnSpPr/>
      </xdr:nvCxnSpPr>
      <xdr:spPr>
        <a:xfrm rot="10800000" flipV="1">
          <a:off x="9391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257367C8-3FF1-46AE-8D64-4CBCA7F4CD6B}"/>
            </a:ext>
          </a:extLst>
        </xdr:cNvPr>
        <xdr:cNvCxnSpPr/>
      </xdr:nvCxnSpPr>
      <xdr:spPr>
        <a:xfrm rot="10800000" flipV="1">
          <a:off x="8128000" y="130492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C00E2DE7-8BC6-49E4-9A45-A824AE37736F}"/>
            </a:ext>
          </a:extLst>
        </xdr:cNvPr>
        <xdr:cNvCxnSpPr/>
      </xdr:nvCxnSpPr>
      <xdr:spPr>
        <a:xfrm rot="10800000" flipV="1">
          <a:off x="700405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5182DB6F-FFC8-40AE-A816-D9AE9E2A184D}"/>
            </a:ext>
          </a:extLst>
        </xdr:cNvPr>
        <xdr:cNvCxnSpPr/>
      </xdr:nvCxnSpPr>
      <xdr:spPr>
        <a:xfrm rot="10800000" flipV="1">
          <a:off x="588010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A08740F3-AE3A-46AA-8FF7-A395D5250A9C}"/>
            </a:ext>
          </a:extLst>
        </xdr:cNvPr>
        <xdr:cNvCxnSpPr/>
      </xdr:nvCxnSpPr>
      <xdr:spPr>
        <a:xfrm rot="10800000" flipV="1">
          <a:off x="4775200" y="130492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49B1C950-DDDB-4303-8BD2-446E0BD6CBCE}"/>
            </a:ext>
          </a:extLst>
        </xdr:cNvPr>
        <xdr:cNvCxnSpPr/>
      </xdr:nvCxnSpPr>
      <xdr:spPr>
        <a:xfrm rot="10800000" flipV="1">
          <a:off x="3676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7E9C240-9AEA-448C-9579-0920F0C0E8C6}"/>
            </a:ext>
          </a:extLst>
        </xdr:cNvPr>
        <xdr:cNvCxnSpPr/>
      </xdr:nvCxnSpPr>
      <xdr:spPr>
        <a:xfrm>
          <a:off x="2762250" y="118110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6CF8188B-4507-4752-93CC-5C8386F31FDB}"/>
            </a:ext>
          </a:extLst>
        </xdr:cNvPr>
        <xdr:cNvCxnSpPr/>
      </xdr:nvCxnSpPr>
      <xdr:spPr>
        <a:xfrm rot="10800000" flipV="1">
          <a:off x="2781300" y="118110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AFE1564B-7ABD-40FC-AFC6-CB95C78A7CE2}"/>
            </a:ext>
          </a:extLst>
        </xdr:cNvPr>
        <xdr:cNvCxnSpPr/>
      </xdr:nvCxnSpPr>
      <xdr:spPr>
        <a:xfrm>
          <a:off x="3676650" y="1181100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485AE924-D5E3-40C3-9645-3893F266EF84}"/>
            </a:ext>
          </a:extLst>
        </xdr:cNvPr>
        <xdr:cNvCxnSpPr/>
      </xdr:nvCxnSpPr>
      <xdr:spPr>
        <a:xfrm rot="10800000" flipV="1">
          <a:off x="3695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97EEA4FB-99F2-435E-BD85-25455B80A73E}"/>
            </a:ext>
          </a:extLst>
        </xdr:cNvPr>
        <xdr:cNvCxnSpPr/>
      </xdr:nvCxnSpPr>
      <xdr:spPr>
        <a:xfrm>
          <a:off x="47752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CC59A75B-D911-48A3-B1DB-398F226204C3}"/>
            </a:ext>
          </a:extLst>
        </xdr:cNvPr>
        <xdr:cNvCxnSpPr/>
      </xdr:nvCxnSpPr>
      <xdr:spPr>
        <a:xfrm rot="10800000" flipV="1">
          <a:off x="4794250" y="11811000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48099486-79E7-409A-9BF5-D6615A3D015A}"/>
            </a:ext>
          </a:extLst>
        </xdr:cNvPr>
        <xdr:cNvCxnSpPr/>
      </xdr:nvCxnSpPr>
      <xdr:spPr>
        <a:xfrm>
          <a:off x="58801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955A515C-9D9E-4F12-ADBB-AEE765D90187}"/>
            </a:ext>
          </a:extLst>
        </xdr:cNvPr>
        <xdr:cNvCxnSpPr/>
      </xdr:nvCxnSpPr>
      <xdr:spPr>
        <a:xfrm rot="10800000" flipV="1">
          <a:off x="589915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28AEABE9-3E29-4203-BD8F-6E554B9E5E1B}"/>
            </a:ext>
          </a:extLst>
        </xdr:cNvPr>
        <xdr:cNvCxnSpPr/>
      </xdr:nvCxnSpPr>
      <xdr:spPr>
        <a:xfrm>
          <a:off x="7004050" y="118110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7BEBFE63-EEDE-4463-81D3-E5DDD1BE1B7E}"/>
            </a:ext>
          </a:extLst>
        </xdr:cNvPr>
        <xdr:cNvCxnSpPr/>
      </xdr:nvCxnSpPr>
      <xdr:spPr>
        <a:xfrm rot="10800000" flipV="1">
          <a:off x="702310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6195F47-BA41-47F9-B96E-84C5CF6DE437}"/>
            </a:ext>
          </a:extLst>
        </xdr:cNvPr>
        <xdr:cNvCxnSpPr/>
      </xdr:nvCxnSpPr>
      <xdr:spPr>
        <a:xfrm>
          <a:off x="8128000" y="1181100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9D055C32-F334-4115-9F4C-DD8C7C5A5B42}"/>
            </a:ext>
          </a:extLst>
        </xdr:cNvPr>
        <xdr:cNvCxnSpPr/>
      </xdr:nvCxnSpPr>
      <xdr:spPr>
        <a:xfrm rot="10800000" flipV="1">
          <a:off x="8147050" y="11811000"/>
          <a:ext cx="12446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B4A1170F-B788-452E-AC45-823CCB03DC1F}"/>
            </a:ext>
          </a:extLst>
        </xdr:cNvPr>
        <xdr:cNvCxnSpPr/>
      </xdr:nvCxnSpPr>
      <xdr:spPr>
        <a:xfrm>
          <a:off x="9391650" y="1181100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C8B0D3D4-0CBD-421B-8316-4DED27A8D6E9}"/>
            </a:ext>
          </a:extLst>
        </xdr:cNvPr>
        <xdr:cNvCxnSpPr/>
      </xdr:nvCxnSpPr>
      <xdr:spPr>
        <a:xfrm rot="10800000" flipV="1">
          <a:off x="9410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5EB2248E-02C5-4B15-A724-FAE82E8E8010}"/>
            </a:ext>
          </a:extLst>
        </xdr:cNvPr>
        <xdr:cNvCxnSpPr/>
      </xdr:nvCxnSpPr>
      <xdr:spPr>
        <a:xfrm>
          <a:off x="10490200" y="11811000"/>
          <a:ext cx="11461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6BC712E8-A74E-4221-AD48-ED4EA79D2D62}"/>
            </a:ext>
          </a:extLst>
        </xdr:cNvPr>
        <xdr:cNvCxnSpPr/>
      </xdr:nvCxnSpPr>
      <xdr:spPr>
        <a:xfrm rot="10800000" flipV="1">
          <a:off x="10509250" y="11811000"/>
          <a:ext cx="1149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FB5C1574-C8CC-40E0-BC62-122E7F2824BA}"/>
            </a:ext>
          </a:extLst>
        </xdr:cNvPr>
        <xdr:cNvCxnSpPr/>
      </xdr:nvCxnSpPr>
      <xdr:spPr>
        <a:xfrm>
          <a:off x="116586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9BF3762E-3422-4BF5-886E-B50C6BAB73F5}"/>
            </a:ext>
          </a:extLst>
        </xdr:cNvPr>
        <xdr:cNvCxnSpPr/>
      </xdr:nvCxnSpPr>
      <xdr:spPr>
        <a:xfrm rot="10800000" flipV="1">
          <a:off x="1167765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B82BAF41-ED6C-43AB-B173-4A21D9439CA3}"/>
            </a:ext>
          </a:extLst>
        </xdr:cNvPr>
        <xdr:cNvCxnSpPr/>
      </xdr:nvCxnSpPr>
      <xdr:spPr>
        <a:xfrm>
          <a:off x="12757150" y="11811000"/>
          <a:ext cx="10509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D63E1CF2-1836-4429-909D-6B32C67A36E0}"/>
            </a:ext>
          </a:extLst>
        </xdr:cNvPr>
        <xdr:cNvCxnSpPr/>
      </xdr:nvCxnSpPr>
      <xdr:spPr>
        <a:xfrm rot="10800000" flipV="1">
          <a:off x="12776200" y="11811000"/>
          <a:ext cx="10350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FA00775B-8955-43B9-B799-9F98E8BD155D}"/>
            </a:ext>
          </a:extLst>
        </xdr:cNvPr>
        <xdr:cNvCxnSpPr/>
      </xdr:nvCxnSpPr>
      <xdr:spPr>
        <a:xfrm>
          <a:off x="1381125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CC343E58-300F-42B0-95C0-B7745114B081}"/>
            </a:ext>
          </a:extLst>
        </xdr:cNvPr>
        <xdr:cNvCxnSpPr/>
      </xdr:nvCxnSpPr>
      <xdr:spPr>
        <a:xfrm rot="10800000" flipV="1">
          <a:off x="1383030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3FFC772E-67CF-452B-9C0F-8C13CBF507DC}"/>
            </a:ext>
          </a:extLst>
        </xdr:cNvPr>
        <xdr:cNvCxnSpPr/>
      </xdr:nvCxnSpPr>
      <xdr:spPr>
        <a:xfrm>
          <a:off x="1475105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1C2519F8-2E2C-465B-A9B0-10A9DD2BD581}"/>
            </a:ext>
          </a:extLst>
        </xdr:cNvPr>
        <xdr:cNvCxnSpPr/>
      </xdr:nvCxnSpPr>
      <xdr:spPr>
        <a:xfrm rot="10800000" flipV="1">
          <a:off x="1477010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6C67C6A1-BD25-48D4-AD59-2EC84DD8697F}"/>
            </a:ext>
          </a:extLst>
        </xdr:cNvPr>
        <xdr:cNvCxnSpPr/>
      </xdr:nvCxnSpPr>
      <xdr:spPr>
        <a:xfrm>
          <a:off x="2762250" y="101536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5881E934-E9D1-4A98-A7B2-6B4D7FF3FE42}"/>
            </a:ext>
          </a:extLst>
        </xdr:cNvPr>
        <xdr:cNvCxnSpPr/>
      </xdr:nvCxnSpPr>
      <xdr:spPr>
        <a:xfrm>
          <a:off x="2762250" y="11258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50A20865-E282-4739-BE67-A94B69077BE1}"/>
            </a:ext>
          </a:extLst>
        </xdr:cNvPr>
        <xdr:cNvCxnSpPr/>
      </xdr:nvCxnSpPr>
      <xdr:spPr>
        <a:xfrm>
          <a:off x="36766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0D931549-4C5B-46A3-95FC-69BCF4068EC7}"/>
            </a:ext>
          </a:extLst>
        </xdr:cNvPr>
        <xdr:cNvCxnSpPr/>
      </xdr:nvCxnSpPr>
      <xdr:spPr>
        <a:xfrm>
          <a:off x="36766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0684BCA9-5C1B-4128-8F0F-A693B670CC42}"/>
            </a:ext>
          </a:extLst>
        </xdr:cNvPr>
        <xdr:cNvCxnSpPr/>
      </xdr:nvCxnSpPr>
      <xdr:spPr>
        <a:xfrm>
          <a:off x="47752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0E994035-5352-405E-A540-FEB0F9C4678C}"/>
            </a:ext>
          </a:extLst>
        </xdr:cNvPr>
        <xdr:cNvCxnSpPr/>
      </xdr:nvCxnSpPr>
      <xdr:spPr>
        <a:xfrm>
          <a:off x="47752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E0E11B50-3EBC-43E0-B07A-357814100B64}"/>
            </a:ext>
          </a:extLst>
        </xdr:cNvPr>
        <xdr:cNvCxnSpPr/>
      </xdr:nvCxnSpPr>
      <xdr:spPr>
        <a:xfrm>
          <a:off x="58801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373FBEE-4C94-4198-B831-281BDBE1CFB8}"/>
            </a:ext>
          </a:extLst>
        </xdr:cNvPr>
        <xdr:cNvCxnSpPr/>
      </xdr:nvCxnSpPr>
      <xdr:spPr>
        <a:xfrm>
          <a:off x="58801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DAB66D8B-9438-45F7-B83F-7A2678DDEB44}"/>
            </a:ext>
          </a:extLst>
        </xdr:cNvPr>
        <xdr:cNvCxnSpPr/>
      </xdr:nvCxnSpPr>
      <xdr:spPr>
        <a:xfrm>
          <a:off x="7004050" y="101536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41215373-B3E8-439E-B0EC-5ED7486D5BE6}"/>
            </a:ext>
          </a:extLst>
        </xdr:cNvPr>
        <xdr:cNvCxnSpPr/>
      </xdr:nvCxnSpPr>
      <xdr:spPr>
        <a:xfrm>
          <a:off x="7004050" y="11258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B211068B-9BDE-47AD-865B-43F9F0196D6B}"/>
            </a:ext>
          </a:extLst>
        </xdr:cNvPr>
        <xdr:cNvCxnSpPr/>
      </xdr:nvCxnSpPr>
      <xdr:spPr>
        <a:xfrm>
          <a:off x="8128000" y="101536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6705F269-2F6A-4B32-AB91-67497665AE92}"/>
            </a:ext>
          </a:extLst>
        </xdr:cNvPr>
        <xdr:cNvCxnSpPr/>
      </xdr:nvCxnSpPr>
      <xdr:spPr>
        <a:xfrm>
          <a:off x="8128000" y="112585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66C3804-675C-4A05-A0B1-9A3FF3FF79A8}"/>
            </a:ext>
          </a:extLst>
        </xdr:cNvPr>
        <xdr:cNvCxnSpPr/>
      </xdr:nvCxnSpPr>
      <xdr:spPr>
        <a:xfrm>
          <a:off x="9391650" y="101536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04FCAE3B-510E-49C9-869C-4AB7C04B6CC0}"/>
            </a:ext>
          </a:extLst>
        </xdr:cNvPr>
        <xdr:cNvCxnSpPr/>
      </xdr:nvCxnSpPr>
      <xdr:spPr>
        <a:xfrm>
          <a:off x="9391650" y="112585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1BC8AB0F-92E6-4628-8B24-D73181052C17}"/>
            </a:ext>
          </a:extLst>
        </xdr:cNvPr>
        <xdr:cNvCxnSpPr/>
      </xdr:nvCxnSpPr>
      <xdr:spPr>
        <a:xfrm>
          <a:off x="10490200" y="101536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152DB350-2458-4B63-BD9F-8FAAE455EFD6}"/>
            </a:ext>
          </a:extLst>
        </xdr:cNvPr>
        <xdr:cNvCxnSpPr/>
      </xdr:nvCxnSpPr>
      <xdr:spPr>
        <a:xfrm>
          <a:off x="10490200" y="112585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DD4D06C7-AEE0-43DF-8E5A-8509D17B9E89}"/>
            </a:ext>
          </a:extLst>
        </xdr:cNvPr>
        <xdr:cNvCxnSpPr/>
      </xdr:nvCxnSpPr>
      <xdr:spPr>
        <a:xfrm>
          <a:off x="116586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D5F48217-A3F1-4164-BACB-702C6333020F}"/>
            </a:ext>
          </a:extLst>
        </xdr:cNvPr>
        <xdr:cNvCxnSpPr/>
      </xdr:nvCxnSpPr>
      <xdr:spPr>
        <a:xfrm>
          <a:off x="116586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CF8547BD-3F13-447F-86CA-65524DCEBA9C}"/>
            </a:ext>
          </a:extLst>
        </xdr:cNvPr>
        <xdr:cNvCxnSpPr/>
      </xdr:nvCxnSpPr>
      <xdr:spPr>
        <a:xfrm>
          <a:off x="12757150" y="101536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13812225-72CE-4ADC-885A-0A350F0246E4}"/>
            </a:ext>
          </a:extLst>
        </xdr:cNvPr>
        <xdr:cNvCxnSpPr/>
      </xdr:nvCxnSpPr>
      <xdr:spPr>
        <a:xfrm>
          <a:off x="12757150" y="112585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88AC8145-B73A-4AF6-8934-EC314AA86366}"/>
            </a:ext>
          </a:extLst>
        </xdr:cNvPr>
        <xdr:cNvCxnSpPr/>
      </xdr:nvCxnSpPr>
      <xdr:spPr>
        <a:xfrm>
          <a:off x="1381125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95ECE03E-1690-4A27-8CD5-D8A38CB66F1B}"/>
            </a:ext>
          </a:extLst>
        </xdr:cNvPr>
        <xdr:cNvCxnSpPr/>
      </xdr:nvCxnSpPr>
      <xdr:spPr>
        <a:xfrm>
          <a:off x="1381125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5021736B-5F5A-41CA-B92F-2734726192ED}"/>
            </a:ext>
          </a:extLst>
        </xdr:cNvPr>
        <xdr:cNvCxnSpPr/>
      </xdr:nvCxnSpPr>
      <xdr:spPr>
        <a:xfrm>
          <a:off x="1475105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B1400E7D-9D01-4487-9CA3-0FF9E769ABD7}"/>
            </a:ext>
          </a:extLst>
        </xdr:cNvPr>
        <xdr:cNvCxnSpPr/>
      </xdr:nvCxnSpPr>
      <xdr:spPr>
        <a:xfrm>
          <a:off x="1475105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41E748C3-B7DC-4E32-A201-317FD7B86398}"/>
            </a:ext>
          </a:extLst>
        </xdr:cNvPr>
        <xdr:cNvCxnSpPr/>
      </xdr:nvCxnSpPr>
      <xdr:spPr>
        <a:xfrm rot="10800000" flipV="1">
          <a:off x="1475105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E172DD6B-6733-43FD-82C5-9FC9954DDBA8}"/>
            </a:ext>
          </a:extLst>
        </xdr:cNvPr>
        <xdr:cNvCxnSpPr/>
      </xdr:nvCxnSpPr>
      <xdr:spPr>
        <a:xfrm rot="10800000" flipV="1">
          <a:off x="1475105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2C98ED9D-5232-4EFD-AD39-A8A63F1DF382}"/>
            </a:ext>
          </a:extLst>
        </xdr:cNvPr>
        <xdr:cNvCxnSpPr/>
      </xdr:nvCxnSpPr>
      <xdr:spPr>
        <a:xfrm rot="10800000" flipV="1">
          <a:off x="1381125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CAE31BE1-7597-4141-AAE5-D77C20D05C54}"/>
            </a:ext>
          </a:extLst>
        </xdr:cNvPr>
        <xdr:cNvCxnSpPr/>
      </xdr:nvCxnSpPr>
      <xdr:spPr>
        <a:xfrm rot="10800000" flipV="1">
          <a:off x="1381125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38FE7C7C-935A-4F2C-8752-C1986C7A2861}"/>
            </a:ext>
          </a:extLst>
        </xdr:cNvPr>
        <xdr:cNvCxnSpPr/>
      </xdr:nvCxnSpPr>
      <xdr:spPr>
        <a:xfrm rot="10800000" flipV="1">
          <a:off x="12757150" y="101536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C134C25E-AFB5-404F-9CEB-88D30EBC8A3E}"/>
            </a:ext>
          </a:extLst>
        </xdr:cNvPr>
        <xdr:cNvCxnSpPr/>
      </xdr:nvCxnSpPr>
      <xdr:spPr>
        <a:xfrm rot="10800000" flipV="1">
          <a:off x="12757150" y="112585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70557EB3-A148-49FF-923E-E856D25B8CD1}"/>
            </a:ext>
          </a:extLst>
        </xdr:cNvPr>
        <xdr:cNvCxnSpPr/>
      </xdr:nvCxnSpPr>
      <xdr:spPr>
        <a:xfrm rot="10800000" flipV="1">
          <a:off x="1165860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87EEB5ED-D8A5-4AA6-8930-F8EBD3064A6A}"/>
            </a:ext>
          </a:extLst>
        </xdr:cNvPr>
        <xdr:cNvCxnSpPr/>
      </xdr:nvCxnSpPr>
      <xdr:spPr>
        <a:xfrm rot="10800000" flipV="1">
          <a:off x="1165860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762A51-D003-48CC-9C07-B72AF0EB782A}"/>
            </a:ext>
          </a:extLst>
        </xdr:cNvPr>
        <xdr:cNvCxnSpPr/>
      </xdr:nvCxnSpPr>
      <xdr:spPr>
        <a:xfrm rot="10800000" flipV="1">
          <a:off x="10490200" y="101536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2BA0E08A-B33A-468E-AA37-59EECDFB5020}"/>
            </a:ext>
          </a:extLst>
        </xdr:cNvPr>
        <xdr:cNvCxnSpPr/>
      </xdr:nvCxnSpPr>
      <xdr:spPr>
        <a:xfrm rot="10800000" flipV="1">
          <a:off x="10490200" y="112585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321FB190-EF38-4842-A4C9-AF05BDF314B4}"/>
            </a:ext>
          </a:extLst>
        </xdr:cNvPr>
        <xdr:cNvCxnSpPr/>
      </xdr:nvCxnSpPr>
      <xdr:spPr>
        <a:xfrm rot="10800000" flipV="1">
          <a:off x="9391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3C24A740-701E-4D12-8C8A-58CCFA145174}"/>
            </a:ext>
          </a:extLst>
        </xdr:cNvPr>
        <xdr:cNvCxnSpPr/>
      </xdr:nvCxnSpPr>
      <xdr:spPr>
        <a:xfrm rot="10800000" flipV="1">
          <a:off x="9391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23514BAB-FBC2-44C8-B0A0-9B7313CE7A71}"/>
            </a:ext>
          </a:extLst>
        </xdr:cNvPr>
        <xdr:cNvCxnSpPr/>
      </xdr:nvCxnSpPr>
      <xdr:spPr>
        <a:xfrm rot="10800000" flipV="1">
          <a:off x="8128000" y="101536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69069278-CEED-48F2-AC63-BBF179283E98}"/>
            </a:ext>
          </a:extLst>
        </xdr:cNvPr>
        <xdr:cNvCxnSpPr/>
      </xdr:nvCxnSpPr>
      <xdr:spPr>
        <a:xfrm rot="10800000" flipV="1">
          <a:off x="8128000" y="112585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813BC985-9D57-4C6C-BB41-66DE5B584476}"/>
            </a:ext>
          </a:extLst>
        </xdr:cNvPr>
        <xdr:cNvCxnSpPr/>
      </xdr:nvCxnSpPr>
      <xdr:spPr>
        <a:xfrm rot="10800000" flipV="1">
          <a:off x="700405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9A159400-5CBA-4E42-AA1B-694CE56B9FF4}"/>
            </a:ext>
          </a:extLst>
        </xdr:cNvPr>
        <xdr:cNvCxnSpPr/>
      </xdr:nvCxnSpPr>
      <xdr:spPr>
        <a:xfrm rot="10800000" flipV="1">
          <a:off x="700405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EB04167F-F452-4FFC-A7A1-63D088A73774}"/>
            </a:ext>
          </a:extLst>
        </xdr:cNvPr>
        <xdr:cNvCxnSpPr/>
      </xdr:nvCxnSpPr>
      <xdr:spPr>
        <a:xfrm rot="10800000" flipV="1">
          <a:off x="588010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B408C09F-7D97-4816-B7A8-3669C0BB88EC}"/>
            </a:ext>
          </a:extLst>
        </xdr:cNvPr>
        <xdr:cNvCxnSpPr/>
      </xdr:nvCxnSpPr>
      <xdr:spPr>
        <a:xfrm rot="10800000" flipV="1">
          <a:off x="588010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CE7366DD-6CF8-4292-BA46-D360079061D6}"/>
            </a:ext>
          </a:extLst>
        </xdr:cNvPr>
        <xdr:cNvCxnSpPr/>
      </xdr:nvCxnSpPr>
      <xdr:spPr>
        <a:xfrm rot="10800000" flipV="1">
          <a:off x="4775200" y="101536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7D2EA7F7-4A75-4AE4-A64E-B2E83697E512}"/>
            </a:ext>
          </a:extLst>
        </xdr:cNvPr>
        <xdr:cNvCxnSpPr/>
      </xdr:nvCxnSpPr>
      <xdr:spPr>
        <a:xfrm rot="10800000" flipV="1">
          <a:off x="4775200" y="112585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0079930C-481B-46E3-AAF4-05FEDAF85427}"/>
            </a:ext>
          </a:extLst>
        </xdr:cNvPr>
        <xdr:cNvCxnSpPr/>
      </xdr:nvCxnSpPr>
      <xdr:spPr>
        <a:xfrm rot="10800000" flipV="1">
          <a:off x="3676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285A81C9-78D7-43A6-A842-3A3F46BFBF9E}"/>
            </a:ext>
          </a:extLst>
        </xdr:cNvPr>
        <xdr:cNvCxnSpPr/>
      </xdr:nvCxnSpPr>
      <xdr:spPr>
        <a:xfrm rot="10800000" flipV="1">
          <a:off x="3676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EFF38E0F-B3A0-44CE-B024-5754A6B58943}"/>
            </a:ext>
          </a:extLst>
        </xdr:cNvPr>
        <xdr:cNvCxnSpPr/>
      </xdr:nvCxnSpPr>
      <xdr:spPr>
        <a:xfrm rot="10800000" flipV="1">
          <a:off x="2762250" y="101536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CC4EE112-D7E2-4087-B7CB-0343504B7CC7}"/>
            </a:ext>
          </a:extLst>
        </xdr:cNvPr>
        <xdr:cNvCxnSpPr/>
      </xdr:nvCxnSpPr>
      <xdr:spPr>
        <a:xfrm rot="10800000" flipV="1">
          <a:off x="2762250" y="112585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C69E144F-E7B9-4A9C-82AA-29D4F0EBA83B}"/>
            </a:ext>
          </a:extLst>
        </xdr:cNvPr>
        <xdr:cNvCxnSpPr/>
      </xdr:nvCxnSpPr>
      <xdr:spPr>
        <a:xfrm>
          <a:off x="2762250" y="4629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6A9B1959-302D-4DBC-B810-DAD52C3224F1}"/>
            </a:ext>
          </a:extLst>
        </xdr:cNvPr>
        <xdr:cNvCxnSpPr/>
      </xdr:nvCxnSpPr>
      <xdr:spPr>
        <a:xfrm>
          <a:off x="36766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49F0C623-1773-4010-BD70-8D202A5EEA25}"/>
            </a:ext>
          </a:extLst>
        </xdr:cNvPr>
        <xdr:cNvCxnSpPr/>
      </xdr:nvCxnSpPr>
      <xdr:spPr>
        <a:xfrm>
          <a:off x="47752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A8EC48FE-5FE6-4DF7-8546-B4C4D8B590EC}"/>
            </a:ext>
          </a:extLst>
        </xdr:cNvPr>
        <xdr:cNvCxnSpPr/>
      </xdr:nvCxnSpPr>
      <xdr:spPr>
        <a:xfrm>
          <a:off x="58801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C01894B3-A5B0-495C-9EB2-E9DBF8FFD196}"/>
            </a:ext>
          </a:extLst>
        </xdr:cNvPr>
        <xdr:cNvCxnSpPr/>
      </xdr:nvCxnSpPr>
      <xdr:spPr>
        <a:xfrm>
          <a:off x="2762250" y="5181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5585E806-D0B5-482C-BD61-71FA8FCB8FCA}"/>
            </a:ext>
          </a:extLst>
        </xdr:cNvPr>
        <xdr:cNvCxnSpPr/>
      </xdr:nvCxnSpPr>
      <xdr:spPr>
        <a:xfrm>
          <a:off x="36766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A47B54D-8148-4FEC-99A6-E86E448C39C6}"/>
            </a:ext>
          </a:extLst>
        </xdr:cNvPr>
        <xdr:cNvCxnSpPr/>
      </xdr:nvCxnSpPr>
      <xdr:spPr>
        <a:xfrm>
          <a:off x="47752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23556182-96A0-4FE4-BF0E-D16DAA4EC3CC}"/>
            </a:ext>
          </a:extLst>
        </xdr:cNvPr>
        <xdr:cNvCxnSpPr/>
      </xdr:nvCxnSpPr>
      <xdr:spPr>
        <a:xfrm>
          <a:off x="58801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064995C8-F759-408D-925C-3B6DDFF6869C}"/>
            </a:ext>
          </a:extLst>
        </xdr:cNvPr>
        <xdr:cNvCxnSpPr/>
      </xdr:nvCxnSpPr>
      <xdr:spPr>
        <a:xfrm>
          <a:off x="7004050" y="5181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70AB300F-F589-4535-8FB5-D980086550F5}"/>
            </a:ext>
          </a:extLst>
        </xdr:cNvPr>
        <xdr:cNvCxnSpPr/>
      </xdr:nvCxnSpPr>
      <xdr:spPr>
        <a:xfrm>
          <a:off x="7004050" y="4629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DBAA7B9B-04DD-4B30-AB38-69B0F6AC93CC}"/>
            </a:ext>
          </a:extLst>
        </xdr:cNvPr>
        <xdr:cNvCxnSpPr/>
      </xdr:nvCxnSpPr>
      <xdr:spPr>
        <a:xfrm>
          <a:off x="8128000" y="4629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7296C63B-317E-4704-8792-E9E20A9A5E75}"/>
            </a:ext>
          </a:extLst>
        </xdr:cNvPr>
        <xdr:cNvCxnSpPr/>
      </xdr:nvCxnSpPr>
      <xdr:spPr>
        <a:xfrm>
          <a:off x="8128000" y="5181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6353F916-6BD3-4C8D-B864-8F8C1D6AC9A2}"/>
            </a:ext>
          </a:extLst>
        </xdr:cNvPr>
        <xdr:cNvCxnSpPr/>
      </xdr:nvCxnSpPr>
      <xdr:spPr>
        <a:xfrm>
          <a:off x="9391650" y="4629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839AD7A3-9ED1-4951-93B1-23E86E89708E}"/>
            </a:ext>
          </a:extLst>
        </xdr:cNvPr>
        <xdr:cNvCxnSpPr/>
      </xdr:nvCxnSpPr>
      <xdr:spPr>
        <a:xfrm>
          <a:off x="10490200" y="46291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4CEAAC74-538D-4452-AE4A-3CA6306B5E1B}"/>
            </a:ext>
          </a:extLst>
        </xdr:cNvPr>
        <xdr:cNvCxnSpPr/>
      </xdr:nvCxnSpPr>
      <xdr:spPr>
        <a:xfrm>
          <a:off x="9391650" y="5181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E1C5471-A3C1-4107-B905-1BC148DD497E}"/>
            </a:ext>
          </a:extLst>
        </xdr:cNvPr>
        <xdr:cNvCxnSpPr/>
      </xdr:nvCxnSpPr>
      <xdr:spPr>
        <a:xfrm>
          <a:off x="10490200" y="51816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260A31DB-E2CA-4425-AB36-0BA158C605DD}"/>
            </a:ext>
          </a:extLst>
        </xdr:cNvPr>
        <xdr:cNvCxnSpPr/>
      </xdr:nvCxnSpPr>
      <xdr:spPr>
        <a:xfrm>
          <a:off x="116586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22D13AED-2753-41C6-A1D1-96EEF722160D}"/>
            </a:ext>
          </a:extLst>
        </xdr:cNvPr>
        <xdr:cNvCxnSpPr/>
      </xdr:nvCxnSpPr>
      <xdr:spPr>
        <a:xfrm>
          <a:off x="12757150" y="46291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39DA118D-89CA-447E-ADD8-6FD1C96EE56D}"/>
            </a:ext>
          </a:extLst>
        </xdr:cNvPr>
        <xdr:cNvCxnSpPr/>
      </xdr:nvCxnSpPr>
      <xdr:spPr>
        <a:xfrm>
          <a:off x="1381125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1F7D546A-CB3E-413C-9C0F-CAF8A856A0D7}"/>
            </a:ext>
          </a:extLst>
        </xdr:cNvPr>
        <xdr:cNvCxnSpPr/>
      </xdr:nvCxnSpPr>
      <xdr:spPr>
        <a:xfrm>
          <a:off x="1475105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128FE969-053C-42FE-B54C-A03F727935A2}"/>
            </a:ext>
          </a:extLst>
        </xdr:cNvPr>
        <xdr:cNvCxnSpPr/>
      </xdr:nvCxnSpPr>
      <xdr:spPr>
        <a:xfrm>
          <a:off x="1475105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386CBFF0-390A-4BE4-BC40-933754B467E3}"/>
            </a:ext>
          </a:extLst>
        </xdr:cNvPr>
        <xdr:cNvCxnSpPr/>
      </xdr:nvCxnSpPr>
      <xdr:spPr>
        <a:xfrm>
          <a:off x="1381125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033F97A4-5096-41AB-A78A-31329C798931}"/>
            </a:ext>
          </a:extLst>
        </xdr:cNvPr>
        <xdr:cNvCxnSpPr/>
      </xdr:nvCxnSpPr>
      <xdr:spPr>
        <a:xfrm>
          <a:off x="12757150" y="51816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F7EFCF27-9162-4C28-BA73-BCB2BB761BF0}"/>
            </a:ext>
          </a:extLst>
        </xdr:cNvPr>
        <xdr:cNvCxnSpPr/>
      </xdr:nvCxnSpPr>
      <xdr:spPr>
        <a:xfrm>
          <a:off x="116586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05DC8894-D060-44F1-A263-BF1D500FB317}"/>
            </a:ext>
          </a:extLst>
        </xdr:cNvPr>
        <xdr:cNvCxnSpPr/>
      </xdr:nvCxnSpPr>
      <xdr:spPr>
        <a:xfrm rot="10800000" flipV="1">
          <a:off x="1475105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E769B619-3545-46C4-8BC1-29503B5249F8}"/>
            </a:ext>
          </a:extLst>
        </xdr:cNvPr>
        <xdr:cNvCxnSpPr/>
      </xdr:nvCxnSpPr>
      <xdr:spPr>
        <a:xfrm rot="10800000" flipV="1">
          <a:off x="1381125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FD67AD8A-6430-4408-B206-1FB3574B5E17}"/>
            </a:ext>
          </a:extLst>
        </xdr:cNvPr>
        <xdr:cNvCxnSpPr/>
      </xdr:nvCxnSpPr>
      <xdr:spPr>
        <a:xfrm rot="10800000" flipV="1">
          <a:off x="12757150" y="46291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9EC4DF5F-4080-4954-9E87-D3B947F9BC7C}"/>
            </a:ext>
          </a:extLst>
        </xdr:cNvPr>
        <xdr:cNvCxnSpPr/>
      </xdr:nvCxnSpPr>
      <xdr:spPr>
        <a:xfrm rot="10800000" flipV="1">
          <a:off x="1475105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DE899C9-9CE9-4656-A516-4F512753957E}"/>
            </a:ext>
          </a:extLst>
        </xdr:cNvPr>
        <xdr:cNvCxnSpPr/>
      </xdr:nvCxnSpPr>
      <xdr:spPr>
        <a:xfrm rot="10800000" flipV="1">
          <a:off x="1381125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D8DB86D8-BCE1-4E47-91C6-F2213FB31442}"/>
            </a:ext>
          </a:extLst>
        </xdr:cNvPr>
        <xdr:cNvCxnSpPr/>
      </xdr:nvCxnSpPr>
      <xdr:spPr>
        <a:xfrm rot="10800000" flipV="1">
          <a:off x="12757150" y="51816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CE17B5D2-7C53-4AFD-B713-A665783EACB3}"/>
            </a:ext>
          </a:extLst>
        </xdr:cNvPr>
        <xdr:cNvCxnSpPr/>
      </xdr:nvCxnSpPr>
      <xdr:spPr>
        <a:xfrm rot="10800000" flipV="1">
          <a:off x="1165860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7B50BC26-DBCC-4D18-BC1D-244997F10700}"/>
            </a:ext>
          </a:extLst>
        </xdr:cNvPr>
        <xdr:cNvCxnSpPr/>
      </xdr:nvCxnSpPr>
      <xdr:spPr>
        <a:xfrm rot="10800000" flipV="1">
          <a:off x="10490200" y="51816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07F8A790-8D15-41B2-A202-3441B1424002}"/>
            </a:ext>
          </a:extLst>
        </xdr:cNvPr>
        <xdr:cNvCxnSpPr/>
      </xdr:nvCxnSpPr>
      <xdr:spPr>
        <a:xfrm rot="10800000" flipV="1">
          <a:off x="9391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9A7DC837-E897-4BA3-B8D9-46FA5CB2EDDE}"/>
            </a:ext>
          </a:extLst>
        </xdr:cNvPr>
        <xdr:cNvCxnSpPr/>
      </xdr:nvCxnSpPr>
      <xdr:spPr>
        <a:xfrm rot="10800000" flipV="1">
          <a:off x="9391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03BBD96-C20C-4E28-BBED-449FFE951396}"/>
            </a:ext>
          </a:extLst>
        </xdr:cNvPr>
        <xdr:cNvCxnSpPr/>
      </xdr:nvCxnSpPr>
      <xdr:spPr>
        <a:xfrm rot="10800000" flipV="1">
          <a:off x="10490200" y="46291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BB40FAB-7474-406E-9122-B602928EDD71}"/>
            </a:ext>
          </a:extLst>
        </xdr:cNvPr>
        <xdr:cNvCxnSpPr/>
      </xdr:nvCxnSpPr>
      <xdr:spPr>
        <a:xfrm rot="10800000" flipV="1">
          <a:off x="1165860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BACC92C0-E977-452A-BF1B-44244B9E63CB}"/>
            </a:ext>
          </a:extLst>
        </xdr:cNvPr>
        <xdr:cNvCxnSpPr/>
      </xdr:nvCxnSpPr>
      <xdr:spPr>
        <a:xfrm rot="10800000" flipV="1">
          <a:off x="8128000" y="46291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50B3EF96-767A-4B18-B553-6C2D80E36E4C}"/>
            </a:ext>
          </a:extLst>
        </xdr:cNvPr>
        <xdr:cNvCxnSpPr/>
      </xdr:nvCxnSpPr>
      <xdr:spPr>
        <a:xfrm rot="10800000" flipV="1">
          <a:off x="700405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BBEDE468-BBD4-45C5-B5EB-E71914F07477}"/>
            </a:ext>
          </a:extLst>
        </xdr:cNvPr>
        <xdr:cNvCxnSpPr/>
      </xdr:nvCxnSpPr>
      <xdr:spPr>
        <a:xfrm rot="10800000" flipV="1">
          <a:off x="700405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F4E75590-29C8-49A7-9624-E7D460DBF392}"/>
            </a:ext>
          </a:extLst>
        </xdr:cNvPr>
        <xdr:cNvCxnSpPr/>
      </xdr:nvCxnSpPr>
      <xdr:spPr>
        <a:xfrm rot="10800000" flipV="1">
          <a:off x="588010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91AA3929-87E6-4DB0-B17C-B5ECDACA8052}"/>
            </a:ext>
          </a:extLst>
        </xdr:cNvPr>
        <xdr:cNvCxnSpPr/>
      </xdr:nvCxnSpPr>
      <xdr:spPr>
        <a:xfrm rot="10800000" flipV="1">
          <a:off x="588010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F32B08AE-BABE-4BC3-879D-D2DC1763AE30}"/>
            </a:ext>
          </a:extLst>
        </xdr:cNvPr>
        <xdr:cNvCxnSpPr/>
      </xdr:nvCxnSpPr>
      <xdr:spPr>
        <a:xfrm rot="10800000" flipV="1">
          <a:off x="4775200" y="46291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324E7D2C-E5CA-4310-934E-E530183990F9}"/>
            </a:ext>
          </a:extLst>
        </xdr:cNvPr>
        <xdr:cNvCxnSpPr/>
      </xdr:nvCxnSpPr>
      <xdr:spPr>
        <a:xfrm rot="10800000" flipV="1">
          <a:off x="4775200" y="51816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B4988B36-3C8E-4B7D-9621-71D2DCC6131E}"/>
            </a:ext>
          </a:extLst>
        </xdr:cNvPr>
        <xdr:cNvCxnSpPr/>
      </xdr:nvCxnSpPr>
      <xdr:spPr>
        <a:xfrm rot="10800000" flipV="1">
          <a:off x="3676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9EEFFE47-041E-4679-A4DE-AEDC53BFAE1D}"/>
            </a:ext>
          </a:extLst>
        </xdr:cNvPr>
        <xdr:cNvCxnSpPr/>
      </xdr:nvCxnSpPr>
      <xdr:spPr>
        <a:xfrm rot="10800000" flipV="1">
          <a:off x="3676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7181A893-EC46-492B-8A30-6691A945CE9D}"/>
            </a:ext>
          </a:extLst>
        </xdr:cNvPr>
        <xdr:cNvCxnSpPr/>
      </xdr:nvCxnSpPr>
      <xdr:spPr>
        <a:xfrm rot="10800000" flipV="1">
          <a:off x="2762250" y="4629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C2A26216-6975-45BF-855B-ED2E9E74F2EF}"/>
            </a:ext>
          </a:extLst>
        </xdr:cNvPr>
        <xdr:cNvCxnSpPr/>
      </xdr:nvCxnSpPr>
      <xdr:spPr>
        <a:xfrm rot="10800000" flipV="1">
          <a:off x="2762250" y="5181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1F4B3A1A-1E58-449E-91AA-E4521445ACC4}"/>
            </a:ext>
          </a:extLst>
        </xdr:cNvPr>
        <xdr:cNvCxnSpPr/>
      </xdr:nvCxnSpPr>
      <xdr:spPr>
        <a:xfrm rot="10800000" flipV="1">
          <a:off x="8128000" y="518160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3D86370E-EF03-4940-A754-825545D79E36}"/>
            </a:ext>
          </a:extLst>
        </xdr:cNvPr>
        <xdr:cNvCxnSpPr/>
      </xdr:nvCxnSpPr>
      <xdr:spPr>
        <a:xfrm>
          <a:off x="2762250" y="90487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E6528DE4-9E63-44E5-9ED1-508F9333F3F5}"/>
            </a:ext>
          </a:extLst>
        </xdr:cNvPr>
        <xdr:cNvCxnSpPr/>
      </xdr:nvCxnSpPr>
      <xdr:spPr>
        <a:xfrm>
          <a:off x="36766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C33EA52-F684-4997-9B77-4155FDAC2709}"/>
            </a:ext>
          </a:extLst>
        </xdr:cNvPr>
        <xdr:cNvCxnSpPr/>
      </xdr:nvCxnSpPr>
      <xdr:spPr>
        <a:xfrm>
          <a:off x="47752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A1E6BD87-1C91-4043-B104-505C10B87DDC}"/>
            </a:ext>
          </a:extLst>
        </xdr:cNvPr>
        <xdr:cNvCxnSpPr/>
      </xdr:nvCxnSpPr>
      <xdr:spPr>
        <a:xfrm>
          <a:off x="58801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24162455-6C76-4CE0-825B-D6B81E89F624}"/>
            </a:ext>
          </a:extLst>
        </xdr:cNvPr>
        <xdr:cNvCxnSpPr/>
      </xdr:nvCxnSpPr>
      <xdr:spPr>
        <a:xfrm>
          <a:off x="7004050" y="90487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FD0006EC-DF89-427A-8CC9-1104844BBAD8}"/>
            </a:ext>
          </a:extLst>
        </xdr:cNvPr>
        <xdr:cNvCxnSpPr/>
      </xdr:nvCxnSpPr>
      <xdr:spPr>
        <a:xfrm>
          <a:off x="8128000" y="90487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FD231AD5-CC0E-4DF4-A5FF-928847374AFB}"/>
            </a:ext>
          </a:extLst>
        </xdr:cNvPr>
        <xdr:cNvCxnSpPr/>
      </xdr:nvCxnSpPr>
      <xdr:spPr>
        <a:xfrm>
          <a:off x="2762250" y="96012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E6282910-C39D-45BB-969A-A42E96D33682}"/>
            </a:ext>
          </a:extLst>
        </xdr:cNvPr>
        <xdr:cNvCxnSpPr/>
      </xdr:nvCxnSpPr>
      <xdr:spPr>
        <a:xfrm>
          <a:off x="36766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5ECD416F-F800-4ECC-88E8-96A8F2E5A7CB}"/>
            </a:ext>
          </a:extLst>
        </xdr:cNvPr>
        <xdr:cNvCxnSpPr/>
      </xdr:nvCxnSpPr>
      <xdr:spPr>
        <a:xfrm>
          <a:off x="47752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50CAA056-93AD-4706-BEE5-C23E1D8EB134}"/>
            </a:ext>
          </a:extLst>
        </xdr:cNvPr>
        <xdr:cNvCxnSpPr/>
      </xdr:nvCxnSpPr>
      <xdr:spPr>
        <a:xfrm>
          <a:off x="58801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11CD7542-1314-40BC-8DBC-2421F912F6EA}"/>
            </a:ext>
          </a:extLst>
        </xdr:cNvPr>
        <xdr:cNvCxnSpPr/>
      </xdr:nvCxnSpPr>
      <xdr:spPr>
        <a:xfrm>
          <a:off x="7004050" y="96012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57766C4B-1659-4BF2-8532-E7136E242E30}"/>
            </a:ext>
          </a:extLst>
        </xdr:cNvPr>
        <xdr:cNvCxnSpPr/>
      </xdr:nvCxnSpPr>
      <xdr:spPr>
        <a:xfrm>
          <a:off x="8128000" y="96012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A518464A-8116-4025-AF06-FD2021005C38}"/>
            </a:ext>
          </a:extLst>
        </xdr:cNvPr>
        <xdr:cNvCxnSpPr/>
      </xdr:nvCxnSpPr>
      <xdr:spPr>
        <a:xfrm>
          <a:off x="9391650" y="90487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A5AD9E0D-C49B-4DE1-9E21-FC57DFAB5468}"/>
            </a:ext>
          </a:extLst>
        </xdr:cNvPr>
        <xdr:cNvCxnSpPr/>
      </xdr:nvCxnSpPr>
      <xdr:spPr>
        <a:xfrm>
          <a:off x="9391650" y="96012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9CBB53A7-8B6F-4542-9535-08742965DF1F}"/>
            </a:ext>
          </a:extLst>
        </xdr:cNvPr>
        <xdr:cNvCxnSpPr/>
      </xdr:nvCxnSpPr>
      <xdr:spPr>
        <a:xfrm>
          <a:off x="10490200" y="90487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E85C4973-1967-4373-B999-C2FCDEE94C72}"/>
            </a:ext>
          </a:extLst>
        </xdr:cNvPr>
        <xdr:cNvCxnSpPr/>
      </xdr:nvCxnSpPr>
      <xdr:spPr>
        <a:xfrm>
          <a:off x="10490200" y="96012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87D5BC46-EF0A-4575-B122-EC10A4D4178C}"/>
            </a:ext>
          </a:extLst>
        </xdr:cNvPr>
        <xdr:cNvCxnSpPr/>
      </xdr:nvCxnSpPr>
      <xdr:spPr>
        <a:xfrm>
          <a:off x="116586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0EE9688F-2C17-4524-A60D-AC10DCA4E577}"/>
            </a:ext>
          </a:extLst>
        </xdr:cNvPr>
        <xdr:cNvCxnSpPr/>
      </xdr:nvCxnSpPr>
      <xdr:spPr>
        <a:xfrm>
          <a:off x="116586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B068F3D-F20B-4E69-88CA-121A64FAAC49}"/>
            </a:ext>
          </a:extLst>
        </xdr:cNvPr>
        <xdr:cNvCxnSpPr/>
      </xdr:nvCxnSpPr>
      <xdr:spPr>
        <a:xfrm>
          <a:off x="12757150" y="90487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D0EA5502-EB6D-4169-98A8-8C07C317112F}"/>
            </a:ext>
          </a:extLst>
        </xdr:cNvPr>
        <xdr:cNvCxnSpPr/>
      </xdr:nvCxnSpPr>
      <xdr:spPr>
        <a:xfrm>
          <a:off x="12757150" y="96012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CC6B5823-B854-4CB6-94E5-3AB9BD8855A9}"/>
            </a:ext>
          </a:extLst>
        </xdr:cNvPr>
        <xdr:cNvCxnSpPr/>
      </xdr:nvCxnSpPr>
      <xdr:spPr>
        <a:xfrm>
          <a:off x="1381125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3CF7D553-933A-48CD-BAE0-B599BB94A31F}"/>
            </a:ext>
          </a:extLst>
        </xdr:cNvPr>
        <xdr:cNvCxnSpPr/>
      </xdr:nvCxnSpPr>
      <xdr:spPr>
        <a:xfrm>
          <a:off x="1381125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50998256-2CE0-4333-97B3-FF9E120BBABD}"/>
            </a:ext>
          </a:extLst>
        </xdr:cNvPr>
        <xdr:cNvCxnSpPr/>
      </xdr:nvCxnSpPr>
      <xdr:spPr>
        <a:xfrm>
          <a:off x="1475105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9276430C-FC91-499C-BB35-991530A13D1D}"/>
            </a:ext>
          </a:extLst>
        </xdr:cNvPr>
        <xdr:cNvCxnSpPr/>
      </xdr:nvCxnSpPr>
      <xdr:spPr>
        <a:xfrm>
          <a:off x="1475105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0F335BB2-F54E-4D3B-98D4-9B3ECA9CBA8E}"/>
            </a:ext>
          </a:extLst>
        </xdr:cNvPr>
        <xdr:cNvCxnSpPr/>
      </xdr:nvCxnSpPr>
      <xdr:spPr>
        <a:xfrm>
          <a:off x="1475105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ED068E4-2064-422B-B613-4C339F3A14D2}"/>
            </a:ext>
          </a:extLst>
        </xdr:cNvPr>
        <xdr:cNvCxnSpPr/>
      </xdr:nvCxnSpPr>
      <xdr:spPr>
        <a:xfrm>
          <a:off x="1381125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E53EFDFC-11F4-4774-9160-34209A235E13}"/>
            </a:ext>
          </a:extLst>
        </xdr:cNvPr>
        <xdr:cNvCxnSpPr/>
      </xdr:nvCxnSpPr>
      <xdr:spPr>
        <a:xfrm>
          <a:off x="12757150" y="12414250"/>
          <a:ext cx="10509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029F4832-3E5A-4973-AE24-657E8DB75F0A}"/>
            </a:ext>
          </a:extLst>
        </xdr:cNvPr>
        <xdr:cNvCxnSpPr/>
      </xdr:nvCxnSpPr>
      <xdr:spPr>
        <a:xfrm>
          <a:off x="116586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66C37769-CF4E-41A9-B4DD-D20CA15F1802}"/>
            </a:ext>
          </a:extLst>
        </xdr:cNvPr>
        <xdr:cNvCxnSpPr/>
      </xdr:nvCxnSpPr>
      <xdr:spPr>
        <a:xfrm>
          <a:off x="10490200" y="12414250"/>
          <a:ext cx="11366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89E93774-C6F4-4107-88CC-9C16EBD8B05F}"/>
            </a:ext>
          </a:extLst>
        </xdr:cNvPr>
        <xdr:cNvCxnSpPr/>
      </xdr:nvCxnSpPr>
      <xdr:spPr>
        <a:xfrm>
          <a:off x="9391650" y="1241425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D6447F4B-9916-4AE7-846C-B9E0A3C42FDE}"/>
            </a:ext>
          </a:extLst>
        </xdr:cNvPr>
        <xdr:cNvCxnSpPr/>
      </xdr:nvCxnSpPr>
      <xdr:spPr>
        <a:xfrm>
          <a:off x="8128000" y="1241425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5184DF0B-510D-4409-9B2B-CF073A12EA79}"/>
            </a:ext>
          </a:extLst>
        </xdr:cNvPr>
        <xdr:cNvCxnSpPr/>
      </xdr:nvCxnSpPr>
      <xdr:spPr>
        <a:xfrm>
          <a:off x="7004050" y="124142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8589D49E-3687-49BD-A928-484C10A39A1D}"/>
            </a:ext>
          </a:extLst>
        </xdr:cNvPr>
        <xdr:cNvCxnSpPr/>
      </xdr:nvCxnSpPr>
      <xdr:spPr>
        <a:xfrm>
          <a:off x="58801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0FE65AEE-C17A-48C7-8281-9A37CCE994D5}"/>
            </a:ext>
          </a:extLst>
        </xdr:cNvPr>
        <xdr:cNvCxnSpPr/>
      </xdr:nvCxnSpPr>
      <xdr:spPr>
        <a:xfrm>
          <a:off x="47752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B3E7FA5F-EECD-4A96-9199-1A5DC31D36B4}"/>
            </a:ext>
          </a:extLst>
        </xdr:cNvPr>
        <xdr:cNvCxnSpPr/>
      </xdr:nvCxnSpPr>
      <xdr:spPr>
        <a:xfrm>
          <a:off x="3676650" y="1241425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6B03A6D6-0EAF-46BA-A3DD-1E42FE1282B2}"/>
            </a:ext>
          </a:extLst>
        </xdr:cNvPr>
        <xdr:cNvCxnSpPr/>
      </xdr:nvCxnSpPr>
      <xdr:spPr>
        <a:xfrm>
          <a:off x="2762250" y="124142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9CBE1035-AC09-41AD-B534-F8DB1868B002}"/>
            </a:ext>
          </a:extLst>
        </xdr:cNvPr>
        <xdr:cNvCxnSpPr/>
      </xdr:nvCxnSpPr>
      <xdr:spPr>
        <a:xfrm rot="10800000" flipV="1">
          <a:off x="2762250" y="124142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D555B2DB-EE97-4913-8CF8-6BF026DEED68}"/>
            </a:ext>
          </a:extLst>
        </xdr:cNvPr>
        <xdr:cNvCxnSpPr/>
      </xdr:nvCxnSpPr>
      <xdr:spPr>
        <a:xfrm rot="10800000" flipV="1">
          <a:off x="3676650" y="12414250"/>
          <a:ext cx="1016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93DC00E9-B685-46CF-BC72-6F894197C003}"/>
            </a:ext>
          </a:extLst>
        </xdr:cNvPr>
        <xdr:cNvCxnSpPr/>
      </xdr:nvCxnSpPr>
      <xdr:spPr>
        <a:xfrm rot="10800000" flipV="1">
          <a:off x="47752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838A6CA9-4D6E-4AC7-AF5D-72ECFBA8726A}"/>
            </a:ext>
          </a:extLst>
        </xdr:cNvPr>
        <xdr:cNvCxnSpPr/>
      </xdr:nvCxnSpPr>
      <xdr:spPr>
        <a:xfrm rot="10800000" flipV="1">
          <a:off x="58801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A09DA5B4-8EA2-4C39-80B2-A0035A198612}"/>
            </a:ext>
          </a:extLst>
        </xdr:cNvPr>
        <xdr:cNvCxnSpPr/>
      </xdr:nvCxnSpPr>
      <xdr:spPr>
        <a:xfrm rot="10800000" flipV="1">
          <a:off x="7004050" y="124142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0D1D3B68-C2AD-422D-895E-B8BF4880531F}"/>
            </a:ext>
          </a:extLst>
        </xdr:cNvPr>
        <xdr:cNvCxnSpPr/>
      </xdr:nvCxnSpPr>
      <xdr:spPr>
        <a:xfrm rot="10800000" flipV="1">
          <a:off x="8128000" y="12414250"/>
          <a:ext cx="1162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EE5861B9-C2F2-4DF4-B23C-6BA658C33626}"/>
            </a:ext>
          </a:extLst>
        </xdr:cNvPr>
        <xdr:cNvCxnSpPr/>
      </xdr:nvCxnSpPr>
      <xdr:spPr>
        <a:xfrm rot="10800000" flipV="1">
          <a:off x="9391650" y="12414250"/>
          <a:ext cx="1035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50F34E14-3712-4B92-96B8-A36B6A3EE7CF}"/>
            </a:ext>
          </a:extLst>
        </xdr:cNvPr>
        <xdr:cNvCxnSpPr/>
      </xdr:nvCxnSpPr>
      <xdr:spPr>
        <a:xfrm rot="10800000" flipV="1">
          <a:off x="10490200" y="12414250"/>
          <a:ext cx="112712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BC473C3A-4AC5-4FA2-9C3D-8E18AF1A863A}"/>
            </a:ext>
          </a:extLst>
        </xdr:cNvPr>
        <xdr:cNvCxnSpPr/>
      </xdr:nvCxnSpPr>
      <xdr:spPr>
        <a:xfrm rot="10800000" flipV="1">
          <a:off x="116586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132F6A48-DCAF-44EB-A07B-D064C3CCC374}"/>
            </a:ext>
          </a:extLst>
        </xdr:cNvPr>
        <xdr:cNvCxnSpPr/>
      </xdr:nvCxnSpPr>
      <xdr:spPr>
        <a:xfrm rot="10800000" flipV="1">
          <a:off x="12757150" y="12414250"/>
          <a:ext cx="1041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691E09E3-22A1-48C6-879A-68734818D4BE}"/>
            </a:ext>
          </a:extLst>
        </xdr:cNvPr>
        <xdr:cNvCxnSpPr/>
      </xdr:nvCxnSpPr>
      <xdr:spPr>
        <a:xfrm rot="10800000" flipV="1">
          <a:off x="1381125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4B373FDB-0098-4335-B382-E195C26F0BD2}"/>
            </a:ext>
          </a:extLst>
        </xdr:cNvPr>
        <xdr:cNvCxnSpPr/>
      </xdr:nvCxnSpPr>
      <xdr:spPr>
        <a:xfrm rot="10800000" flipV="1">
          <a:off x="1475105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3E8375F3-2872-4858-8A0E-CE6970BB19DB}"/>
            </a:ext>
          </a:extLst>
        </xdr:cNvPr>
        <xdr:cNvCxnSpPr/>
      </xdr:nvCxnSpPr>
      <xdr:spPr>
        <a:xfrm rot="10800000" flipV="1">
          <a:off x="1475105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F10B58AF-E109-4A0C-A4FF-7B7597F6E0BA}"/>
            </a:ext>
          </a:extLst>
        </xdr:cNvPr>
        <xdr:cNvCxnSpPr/>
      </xdr:nvCxnSpPr>
      <xdr:spPr>
        <a:xfrm rot="10800000" flipV="1">
          <a:off x="1381125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230738A3-7BE3-4BED-8898-0FA594AF913D}"/>
            </a:ext>
          </a:extLst>
        </xdr:cNvPr>
        <xdr:cNvCxnSpPr/>
      </xdr:nvCxnSpPr>
      <xdr:spPr>
        <a:xfrm rot="10800000" flipV="1">
          <a:off x="12757150" y="90487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A8C228EA-292E-414B-9336-6C4F1427BDE7}"/>
            </a:ext>
          </a:extLst>
        </xdr:cNvPr>
        <xdr:cNvCxnSpPr/>
      </xdr:nvCxnSpPr>
      <xdr:spPr>
        <a:xfrm rot="10800000" flipV="1">
          <a:off x="116586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EA3FA672-526A-49E0-98F0-FDE6A018D278}"/>
            </a:ext>
          </a:extLst>
        </xdr:cNvPr>
        <xdr:cNvCxnSpPr/>
      </xdr:nvCxnSpPr>
      <xdr:spPr>
        <a:xfrm rot="10800000" flipV="1">
          <a:off x="10490200" y="904875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281A5985-CDBB-4B56-A3FA-0DECCE1FB88A}"/>
            </a:ext>
          </a:extLst>
        </xdr:cNvPr>
        <xdr:cNvCxnSpPr/>
      </xdr:nvCxnSpPr>
      <xdr:spPr>
        <a:xfrm rot="10800000" flipV="1">
          <a:off x="9391650" y="90487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C2B0D626-318B-46DD-B1A5-B61A8D2CEF81}"/>
            </a:ext>
          </a:extLst>
        </xdr:cNvPr>
        <xdr:cNvCxnSpPr/>
      </xdr:nvCxnSpPr>
      <xdr:spPr>
        <a:xfrm rot="10800000" flipV="1">
          <a:off x="8128000" y="90487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3A07734D-F1E1-460D-98FB-3E676DD0EC7A}"/>
            </a:ext>
          </a:extLst>
        </xdr:cNvPr>
        <xdr:cNvCxnSpPr/>
      </xdr:nvCxnSpPr>
      <xdr:spPr>
        <a:xfrm rot="10800000" flipV="1">
          <a:off x="7004050" y="90487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9241C1AC-2AC0-4646-B00B-98D9F3E0D6A8}"/>
            </a:ext>
          </a:extLst>
        </xdr:cNvPr>
        <xdr:cNvCxnSpPr/>
      </xdr:nvCxnSpPr>
      <xdr:spPr>
        <a:xfrm rot="10800000" flipV="1">
          <a:off x="58801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314962CA-C480-4A4F-A8B6-CF081D74A20E}"/>
            </a:ext>
          </a:extLst>
        </xdr:cNvPr>
        <xdr:cNvCxnSpPr/>
      </xdr:nvCxnSpPr>
      <xdr:spPr>
        <a:xfrm rot="10800000" flipV="1">
          <a:off x="47752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DF4E45D7-095E-4C94-A56D-60FFFFFA0A7F}"/>
            </a:ext>
          </a:extLst>
        </xdr:cNvPr>
        <xdr:cNvCxnSpPr/>
      </xdr:nvCxnSpPr>
      <xdr:spPr>
        <a:xfrm rot="10800000" flipV="1">
          <a:off x="367665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0303AFD8-BD6C-4CCE-9A2B-BEC2A9B43CB7}"/>
            </a:ext>
          </a:extLst>
        </xdr:cNvPr>
        <xdr:cNvCxnSpPr/>
      </xdr:nvCxnSpPr>
      <xdr:spPr>
        <a:xfrm rot="10800000" flipV="1">
          <a:off x="1475105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36C94B9-139A-424E-A870-D1CDFFC7E4EA}"/>
            </a:ext>
          </a:extLst>
        </xdr:cNvPr>
        <xdr:cNvCxnSpPr/>
      </xdr:nvCxnSpPr>
      <xdr:spPr>
        <a:xfrm rot="10800000" flipV="1">
          <a:off x="1381125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61E156DD-2F56-4D27-91B2-62FE224A7D92}"/>
            </a:ext>
          </a:extLst>
        </xdr:cNvPr>
        <xdr:cNvCxnSpPr/>
      </xdr:nvCxnSpPr>
      <xdr:spPr>
        <a:xfrm rot="10800000" flipV="1">
          <a:off x="12757150" y="96012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676560B7-3A0F-43A2-AF3C-7F1FCBADA37A}"/>
            </a:ext>
          </a:extLst>
        </xdr:cNvPr>
        <xdr:cNvCxnSpPr/>
      </xdr:nvCxnSpPr>
      <xdr:spPr>
        <a:xfrm rot="10800000" flipV="1">
          <a:off x="116586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FE14CE92-DCA3-405C-88DA-FAB40021B9BD}"/>
            </a:ext>
          </a:extLst>
        </xdr:cNvPr>
        <xdr:cNvCxnSpPr/>
      </xdr:nvCxnSpPr>
      <xdr:spPr>
        <a:xfrm rot="10800000" flipV="1">
          <a:off x="10490200" y="960120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C76737E7-949C-4DBD-84EE-5129FB63ABAB}"/>
            </a:ext>
          </a:extLst>
        </xdr:cNvPr>
        <xdr:cNvCxnSpPr/>
      </xdr:nvCxnSpPr>
      <xdr:spPr>
        <a:xfrm rot="10800000" flipV="1">
          <a:off x="9391650" y="96012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91DE80DB-2312-4547-A80B-FADB3BD2BEFA}"/>
            </a:ext>
          </a:extLst>
        </xdr:cNvPr>
        <xdr:cNvCxnSpPr/>
      </xdr:nvCxnSpPr>
      <xdr:spPr>
        <a:xfrm rot="10800000" flipV="1">
          <a:off x="8128000" y="96012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D6ED8F16-BA10-4B98-A6CC-35BF3F99567B}"/>
            </a:ext>
          </a:extLst>
        </xdr:cNvPr>
        <xdr:cNvCxnSpPr/>
      </xdr:nvCxnSpPr>
      <xdr:spPr>
        <a:xfrm rot="10800000" flipV="1">
          <a:off x="7004050" y="96012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C4AFBBF6-E4F3-4043-9195-6F5CE9A69B4A}"/>
            </a:ext>
          </a:extLst>
        </xdr:cNvPr>
        <xdr:cNvCxnSpPr/>
      </xdr:nvCxnSpPr>
      <xdr:spPr>
        <a:xfrm rot="10800000" flipV="1">
          <a:off x="58801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017D132B-5B2E-463C-8642-F8BC401A625F}"/>
            </a:ext>
          </a:extLst>
        </xdr:cNvPr>
        <xdr:cNvCxnSpPr/>
      </xdr:nvCxnSpPr>
      <xdr:spPr>
        <a:xfrm rot="10800000" flipV="1">
          <a:off x="47752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A90E0E94-F8B9-461B-BCD0-DA43AF153B11}"/>
            </a:ext>
          </a:extLst>
        </xdr:cNvPr>
        <xdr:cNvCxnSpPr/>
      </xdr:nvCxnSpPr>
      <xdr:spPr>
        <a:xfrm rot="10800000" flipV="1">
          <a:off x="367665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0073FE25-5991-4711-940C-995D02977380}"/>
            </a:ext>
          </a:extLst>
        </xdr:cNvPr>
        <xdr:cNvCxnSpPr/>
      </xdr:nvCxnSpPr>
      <xdr:spPr>
        <a:xfrm rot="10800000" flipV="1">
          <a:off x="2762250" y="90487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0BB8F197-A1C8-41BF-9F2C-3945E757EE59}"/>
            </a:ext>
          </a:extLst>
        </xdr:cNvPr>
        <xdr:cNvCxnSpPr/>
      </xdr:nvCxnSpPr>
      <xdr:spPr>
        <a:xfrm rot="10800000" flipV="1">
          <a:off x="2762250" y="96012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40C61C97-20C8-4DDD-8A55-02E6E55CE025}"/>
            </a:ext>
          </a:extLst>
        </xdr:cNvPr>
        <xdr:cNvCxnSpPr/>
      </xdr:nvCxnSpPr>
      <xdr:spPr>
        <a:xfrm>
          <a:off x="2762250" y="14706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15070C84-07EC-45AA-8D4F-CA56887F261A}"/>
            </a:ext>
          </a:extLst>
        </xdr:cNvPr>
        <xdr:cNvCxnSpPr/>
      </xdr:nvCxnSpPr>
      <xdr:spPr>
        <a:xfrm>
          <a:off x="3676650" y="14706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0C0A0242-B75D-4098-9019-9A90A7266FF3}"/>
            </a:ext>
          </a:extLst>
        </xdr:cNvPr>
        <xdr:cNvCxnSpPr/>
      </xdr:nvCxnSpPr>
      <xdr:spPr>
        <a:xfrm>
          <a:off x="47752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957A263E-C5C3-4ED6-94AA-2C95778CDD41}"/>
            </a:ext>
          </a:extLst>
        </xdr:cNvPr>
        <xdr:cNvCxnSpPr/>
      </xdr:nvCxnSpPr>
      <xdr:spPr>
        <a:xfrm>
          <a:off x="58801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8E27A987-38EC-4B1F-80D5-FD9ECDF385BB}"/>
            </a:ext>
          </a:extLst>
        </xdr:cNvPr>
        <xdr:cNvCxnSpPr/>
      </xdr:nvCxnSpPr>
      <xdr:spPr>
        <a:xfrm>
          <a:off x="7004050" y="14706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7F9D3F72-A6A2-4D59-8350-1F734924C28A}"/>
            </a:ext>
          </a:extLst>
        </xdr:cNvPr>
        <xdr:cNvCxnSpPr/>
      </xdr:nvCxnSpPr>
      <xdr:spPr>
        <a:xfrm rot="10800000" flipV="1">
          <a:off x="2762250" y="147066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FE01488C-36B0-457F-9C8A-9B674EAC1233}"/>
            </a:ext>
          </a:extLst>
        </xdr:cNvPr>
        <xdr:cNvCxnSpPr/>
      </xdr:nvCxnSpPr>
      <xdr:spPr>
        <a:xfrm rot="10800000" flipV="1">
          <a:off x="3676650" y="147066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96F17B03-A120-4205-BBC2-C0644AC01B88}"/>
            </a:ext>
          </a:extLst>
        </xdr:cNvPr>
        <xdr:cNvCxnSpPr/>
      </xdr:nvCxnSpPr>
      <xdr:spPr>
        <a:xfrm rot="10800000" flipV="1">
          <a:off x="47752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9BEBCAD7-694E-4183-80C6-C7EA29FBBC7F}"/>
            </a:ext>
          </a:extLst>
        </xdr:cNvPr>
        <xdr:cNvCxnSpPr/>
      </xdr:nvCxnSpPr>
      <xdr:spPr>
        <a:xfrm rot="10800000" flipV="1">
          <a:off x="58801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32FDDFA4-2825-4EB8-B88D-A15DDD4D3924}"/>
            </a:ext>
          </a:extLst>
        </xdr:cNvPr>
        <xdr:cNvCxnSpPr/>
      </xdr:nvCxnSpPr>
      <xdr:spPr>
        <a:xfrm rot="10800000" flipV="1">
          <a:off x="7004050" y="14706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95E33FF4-8EFE-412F-8791-EB6B57017884}"/>
            </a:ext>
          </a:extLst>
        </xdr:cNvPr>
        <xdr:cNvCxnSpPr/>
      </xdr:nvCxnSpPr>
      <xdr:spPr>
        <a:xfrm rot="10800000" flipV="1">
          <a:off x="8128000" y="14706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4198F475-72B8-4C66-A6C4-5CBFE1AFC7BC}"/>
            </a:ext>
          </a:extLst>
        </xdr:cNvPr>
        <xdr:cNvCxnSpPr/>
      </xdr:nvCxnSpPr>
      <xdr:spPr>
        <a:xfrm rot="10800000" flipV="1">
          <a:off x="9391650" y="147066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DCEEF1D9-8661-4774-9DE0-EBA5952573A1}"/>
            </a:ext>
          </a:extLst>
        </xdr:cNvPr>
        <xdr:cNvCxnSpPr/>
      </xdr:nvCxnSpPr>
      <xdr:spPr>
        <a:xfrm rot="10800000" flipV="1">
          <a:off x="10490200" y="147066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23AA0A73-E030-4416-82F7-D9C2E3836071}"/>
            </a:ext>
          </a:extLst>
        </xdr:cNvPr>
        <xdr:cNvCxnSpPr/>
      </xdr:nvCxnSpPr>
      <xdr:spPr>
        <a:xfrm rot="10800000" flipV="1">
          <a:off x="1475105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77DBB1E1-4170-4AC0-9E4B-926E4CE76835}"/>
            </a:ext>
          </a:extLst>
        </xdr:cNvPr>
        <xdr:cNvCxnSpPr/>
      </xdr:nvCxnSpPr>
      <xdr:spPr>
        <a:xfrm rot="10800000" flipV="1">
          <a:off x="1381125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B177880D-3DF2-4DBE-9BE1-BD6DACA58C5D}"/>
            </a:ext>
          </a:extLst>
        </xdr:cNvPr>
        <xdr:cNvCxnSpPr/>
      </xdr:nvCxnSpPr>
      <xdr:spPr>
        <a:xfrm rot="10800000" flipV="1">
          <a:off x="12757150" y="147066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BC134C15-0F89-440D-9258-976BD269610A}"/>
            </a:ext>
          </a:extLst>
        </xdr:cNvPr>
        <xdr:cNvCxnSpPr/>
      </xdr:nvCxnSpPr>
      <xdr:spPr>
        <a:xfrm rot="10800000" flipV="1">
          <a:off x="116586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E4AA420E-00D9-479F-9637-AE20D34BBA3B}"/>
            </a:ext>
          </a:extLst>
        </xdr:cNvPr>
        <xdr:cNvCxnSpPr/>
      </xdr:nvCxnSpPr>
      <xdr:spPr>
        <a:xfrm>
          <a:off x="1475105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348B06E2-8BDF-4F99-AD3C-590FCF3B2D12}"/>
            </a:ext>
          </a:extLst>
        </xdr:cNvPr>
        <xdr:cNvCxnSpPr/>
      </xdr:nvCxnSpPr>
      <xdr:spPr>
        <a:xfrm>
          <a:off x="1381125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E2F6CEEE-8D65-46C0-8BCA-EF8C71E11AFF}"/>
            </a:ext>
          </a:extLst>
        </xdr:cNvPr>
        <xdr:cNvCxnSpPr/>
      </xdr:nvCxnSpPr>
      <xdr:spPr>
        <a:xfrm>
          <a:off x="12757150" y="147066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403DE5AA-3304-4EDC-9359-21F083EC4108}"/>
            </a:ext>
          </a:extLst>
        </xdr:cNvPr>
        <xdr:cNvCxnSpPr/>
      </xdr:nvCxnSpPr>
      <xdr:spPr>
        <a:xfrm>
          <a:off x="116586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84779BE7-3005-4DA5-9D82-8D52AC2EBAFC}"/>
            </a:ext>
          </a:extLst>
        </xdr:cNvPr>
        <xdr:cNvCxnSpPr/>
      </xdr:nvCxnSpPr>
      <xdr:spPr>
        <a:xfrm>
          <a:off x="10490200" y="147066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F09E08E8-C948-4F3C-B463-313C35D9B2D6}"/>
            </a:ext>
          </a:extLst>
        </xdr:cNvPr>
        <xdr:cNvCxnSpPr/>
      </xdr:nvCxnSpPr>
      <xdr:spPr>
        <a:xfrm>
          <a:off x="9391650" y="14706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7F823B51-BED9-4C92-99E6-E1AEB03123C9}"/>
            </a:ext>
          </a:extLst>
        </xdr:cNvPr>
        <xdr:cNvCxnSpPr/>
      </xdr:nvCxnSpPr>
      <xdr:spPr>
        <a:xfrm>
          <a:off x="8128000" y="14706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7D80AD71-963C-4D06-900C-C39D0727E89C}"/>
            </a:ext>
          </a:extLst>
        </xdr:cNvPr>
        <xdr:cNvCxnSpPr/>
      </xdr:nvCxnSpPr>
      <xdr:spPr>
        <a:xfrm rot="10800000" flipV="1">
          <a:off x="2771775" y="152590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F61B1E80-8ADF-4449-B946-AFCEBA6C5C4F}"/>
            </a:ext>
          </a:extLst>
        </xdr:cNvPr>
        <xdr:cNvCxnSpPr/>
      </xdr:nvCxnSpPr>
      <xdr:spPr>
        <a:xfrm>
          <a:off x="2762250" y="15259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CD921651-08B2-4035-A585-4B0B591E7C4C}"/>
            </a:ext>
          </a:extLst>
        </xdr:cNvPr>
        <xdr:cNvCxnSpPr/>
      </xdr:nvCxnSpPr>
      <xdr:spPr>
        <a:xfrm>
          <a:off x="3676650" y="15259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0ED494F5-4558-4651-89B8-68FD3364C061}"/>
            </a:ext>
          </a:extLst>
        </xdr:cNvPr>
        <xdr:cNvCxnSpPr/>
      </xdr:nvCxnSpPr>
      <xdr:spPr>
        <a:xfrm>
          <a:off x="47752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45967C7E-D7C2-403B-83B9-9D537BE84088}"/>
            </a:ext>
          </a:extLst>
        </xdr:cNvPr>
        <xdr:cNvCxnSpPr/>
      </xdr:nvCxnSpPr>
      <xdr:spPr>
        <a:xfrm>
          <a:off x="58801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99158DC6-2A63-4E0C-BEAA-D5D5CDD02AA3}"/>
            </a:ext>
          </a:extLst>
        </xdr:cNvPr>
        <xdr:cNvCxnSpPr/>
      </xdr:nvCxnSpPr>
      <xdr:spPr>
        <a:xfrm>
          <a:off x="7004050" y="15259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26BEF878-3497-477E-A0A0-1ED5465F2756}"/>
            </a:ext>
          </a:extLst>
        </xdr:cNvPr>
        <xdr:cNvCxnSpPr/>
      </xdr:nvCxnSpPr>
      <xdr:spPr>
        <a:xfrm>
          <a:off x="8128000" y="15259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1A1C1760-7088-4379-8B62-ABA3E40119BD}"/>
            </a:ext>
          </a:extLst>
        </xdr:cNvPr>
        <xdr:cNvCxnSpPr/>
      </xdr:nvCxnSpPr>
      <xdr:spPr>
        <a:xfrm>
          <a:off x="9391650" y="15259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CFAF7C5B-2E52-4A5B-ADD2-ACE712AD53D7}"/>
            </a:ext>
          </a:extLst>
        </xdr:cNvPr>
        <xdr:cNvCxnSpPr/>
      </xdr:nvCxnSpPr>
      <xdr:spPr>
        <a:xfrm>
          <a:off x="10490200" y="152590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B75FC6C7-6ECA-4D8C-9B6F-2D1841C3F43B}"/>
            </a:ext>
          </a:extLst>
        </xdr:cNvPr>
        <xdr:cNvCxnSpPr/>
      </xdr:nvCxnSpPr>
      <xdr:spPr>
        <a:xfrm>
          <a:off x="116586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56F8A7EF-D944-43B1-8A8C-AFAF772C44E0}"/>
            </a:ext>
          </a:extLst>
        </xdr:cNvPr>
        <xdr:cNvCxnSpPr/>
      </xdr:nvCxnSpPr>
      <xdr:spPr>
        <a:xfrm>
          <a:off x="12757150" y="152590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EA5FCD86-2394-4768-9F8F-BC4DB79A7F6A}"/>
            </a:ext>
          </a:extLst>
        </xdr:cNvPr>
        <xdr:cNvCxnSpPr/>
      </xdr:nvCxnSpPr>
      <xdr:spPr>
        <a:xfrm>
          <a:off x="1381125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18127230-FDDB-4BD3-AAC1-57B22AEECE75}"/>
            </a:ext>
          </a:extLst>
        </xdr:cNvPr>
        <xdr:cNvCxnSpPr/>
      </xdr:nvCxnSpPr>
      <xdr:spPr>
        <a:xfrm>
          <a:off x="1475105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AC48AAE7-1E76-4DCE-83BF-562656ED3F4C}"/>
            </a:ext>
          </a:extLst>
        </xdr:cNvPr>
        <xdr:cNvCxnSpPr/>
      </xdr:nvCxnSpPr>
      <xdr:spPr>
        <a:xfrm rot="10800000" flipV="1">
          <a:off x="1475105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AE43A829-4A18-4524-8301-452944036D01}"/>
            </a:ext>
          </a:extLst>
        </xdr:cNvPr>
        <xdr:cNvCxnSpPr/>
      </xdr:nvCxnSpPr>
      <xdr:spPr>
        <a:xfrm rot="10800000" flipV="1">
          <a:off x="12757150" y="152590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82AC0A27-A63A-4ABC-9A65-90DB6C738251}"/>
            </a:ext>
          </a:extLst>
        </xdr:cNvPr>
        <xdr:cNvCxnSpPr/>
      </xdr:nvCxnSpPr>
      <xdr:spPr>
        <a:xfrm rot="10800000" flipV="1">
          <a:off x="1381125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637485EF-4C08-4B51-9977-D168BF9BFEF9}"/>
            </a:ext>
          </a:extLst>
        </xdr:cNvPr>
        <xdr:cNvCxnSpPr/>
      </xdr:nvCxnSpPr>
      <xdr:spPr>
        <a:xfrm rot="10800000" flipV="1">
          <a:off x="1165860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BB8ABD5C-EF60-4BF6-A9F0-9F8D6DE42686}"/>
            </a:ext>
          </a:extLst>
        </xdr:cNvPr>
        <xdr:cNvCxnSpPr/>
      </xdr:nvCxnSpPr>
      <xdr:spPr>
        <a:xfrm rot="10800000" flipV="1">
          <a:off x="10490200" y="1525905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0D065C05-D19F-4016-982A-C59C8A157CB6}"/>
            </a:ext>
          </a:extLst>
        </xdr:cNvPr>
        <xdr:cNvCxnSpPr/>
      </xdr:nvCxnSpPr>
      <xdr:spPr>
        <a:xfrm rot="10800000" flipV="1">
          <a:off x="9391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9F304BE5-F903-488E-BE60-4A4258AFB5AB}"/>
            </a:ext>
          </a:extLst>
        </xdr:cNvPr>
        <xdr:cNvCxnSpPr/>
      </xdr:nvCxnSpPr>
      <xdr:spPr>
        <a:xfrm rot="10800000" flipV="1">
          <a:off x="8128000" y="152590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BA470C8C-9D23-4549-A92B-E7181EA658C5}"/>
            </a:ext>
          </a:extLst>
        </xdr:cNvPr>
        <xdr:cNvCxnSpPr/>
      </xdr:nvCxnSpPr>
      <xdr:spPr>
        <a:xfrm rot="10800000" flipV="1">
          <a:off x="698500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AD53A26A-939E-43E1-B9C0-897B016B4063}"/>
            </a:ext>
          </a:extLst>
        </xdr:cNvPr>
        <xdr:cNvCxnSpPr/>
      </xdr:nvCxnSpPr>
      <xdr:spPr>
        <a:xfrm rot="10800000" flipV="1">
          <a:off x="5880100" y="15259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0B07979E-BF3E-4536-B70F-27984EEB1E87}"/>
            </a:ext>
          </a:extLst>
        </xdr:cNvPr>
        <xdr:cNvCxnSpPr/>
      </xdr:nvCxnSpPr>
      <xdr:spPr>
        <a:xfrm rot="10800000" flipV="1">
          <a:off x="4775200" y="15259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80A63A95-F685-424F-9C92-4A0C50493DB8}"/>
            </a:ext>
          </a:extLst>
        </xdr:cNvPr>
        <xdr:cNvCxnSpPr/>
      </xdr:nvCxnSpPr>
      <xdr:spPr>
        <a:xfrm rot="10800000" flipV="1">
          <a:off x="3676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DC66B1E5-E596-4A71-B241-F7160E8AD0CC}"/>
            </a:ext>
          </a:extLst>
        </xdr:cNvPr>
        <xdr:cNvCxnSpPr/>
      </xdr:nvCxnSpPr>
      <xdr:spPr>
        <a:xfrm rot="10800000" flipV="1">
          <a:off x="1475105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8DC72198-8F09-41E8-9714-BE866F2A9799}"/>
            </a:ext>
          </a:extLst>
        </xdr:cNvPr>
        <xdr:cNvCxnSpPr/>
      </xdr:nvCxnSpPr>
      <xdr:spPr>
        <a:xfrm rot="10800000" flipV="1">
          <a:off x="1381125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3F197AD7-02E1-4AFE-8828-F57BF890F774}"/>
            </a:ext>
          </a:extLst>
        </xdr:cNvPr>
        <xdr:cNvCxnSpPr/>
      </xdr:nvCxnSpPr>
      <xdr:spPr>
        <a:xfrm rot="10800000" flipV="1">
          <a:off x="12757150" y="15811500"/>
          <a:ext cx="1050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7A89B367-F510-45FB-A7F4-213A27C7E5F5}"/>
            </a:ext>
          </a:extLst>
        </xdr:cNvPr>
        <xdr:cNvCxnSpPr/>
      </xdr:nvCxnSpPr>
      <xdr:spPr>
        <a:xfrm rot="10800000" flipV="1">
          <a:off x="1475105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B36C4B4C-71F8-4305-A52F-565362452CAC}"/>
            </a:ext>
          </a:extLst>
        </xdr:cNvPr>
        <xdr:cNvCxnSpPr/>
      </xdr:nvCxnSpPr>
      <xdr:spPr>
        <a:xfrm rot="10800000" flipV="1">
          <a:off x="1381125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99A4A9B0-8661-4B53-9437-49D86E3EBA0F}"/>
            </a:ext>
          </a:extLst>
        </xdr:cNvPr>
        <xdr:cNvCxnSpPr/>
      </xdr:nvCxnSpPr>
      <xdr:spPr>
        <a:xfrm rot="10800000" flipV="1">
          <a:off x="12757150" y="15811500"/>
          <a:ext cx="1050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9E46676C-04B9-4307-A125-84C377FC6FE3}"/>
            </a:ext>
          </a:extLst>
        </xdr:cNvPr>
        <xdr:cNvCxnSpPr/>
      </xdr:nvCxnSpPr>
      <xdr:spPr>
        <a:xfrm>
          <a:off x="2762250" y="6838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81B17AD7-E221-4189-A387-DA23907C3280}"/>
            </a:ext>
          </a:extLst>
        </xdr:cNvPr>
        <xdr:cNvCxnSpPr/>
      </xdr:nvCxnSpPr>
      <xdr:spPr>
        <a:xfrm rot="10800000" flipV="1">
          <a:off x="2762250" y="68484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5AAD50D7-A40F-4AA9-B2D3-73CC6C005CE5}"/>
            </a:ext>
          </a:extLst>
        </xdr:cNvPr>
        <xdr:cNvCxnSpPr/>
      </xdr:nvCxnSpPr>
      <xdr:spPr>
        <a:xfrm>
          <a:off x="36766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F68224A1-5E9E-4FDD-AB1B-A972D71BD095}"/>
            </a:ext>
          </a:extLst>
        </xdr:cNvPr>
        <xdr:cNvCxnSpPr/>
      </xdr:nvCxnSpPr>
      <xdr:spPr>
        <a:xfrm rot="10800000" flipV="1">
          <a:off x="36766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065DC72D-BA97-4B5A-9A5B-BEAAE45B9698}"/>
            </a:ext>
          </a:extLst>
        </xdr:cNvPr>
        <xdr:cNvCxnSpPr/>
      </xdr:nvCxnSpPr>
      <xdr:spPr>
        <a:xfrm>
          <a:off x="47752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80818AEB-B606-45EA-BBC9-54DE68FD1C2D}"/>
            </a:ext>
          </a:extLst>
        </xdr:cNvPr>
        <xdr:cNvCxnSpPr/>
      </xdr:nvCxnSpPr>
      <xdr:spPr>
        <a:xfrm rot="10800000" flipV="1">
          <a:off x="47752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EDE5CA19-6F77-4E84-98F5-140F12AD6450}"/>
            </a:ext>
          </a:extLst>
        </xdr:cNvPr>
        <xdr:cNvCxnSpPr/>
      </xdr:nvCxnSpPr>
      <xdr:spPr>
        <a:xfrm>
          <a:off x="58801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EA174E8D-888B-4CFE-91BF-71491D214AB9}"/>
            </a:ext>
          </a:extLst>
        </xdr:cNvPr>
        <xdr:cNvCxnSpPr/>
      </xdr:nvCxnSpPr>
      <xdr:spPr>
        <a:xfrm rot="10800000" flipV="1">
          <a:off x="58801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1C9448EA-91B4-4F8E-8170-E83716B5D201}"/>
            </a:ext>
          </a:extLst>
        </xdr:cNvPr>
        <xdr:cNvCxnSpPr/>
      </xdr:nvCxnSpPr>
      <xdr:spPr>
        <a:xfrm>
          <a:off x="7004050" y="6838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6A2D6F2A-B5AE-4278-8DB8-6A358944E102}"/>
            </a:ext>
          </a:extLst>
        </xdr:cNvPr>
        <xdr:cNvCxnSpPr/>
      </xdr:nvCxnSpPr>
      <xdr:spPr>
        <a:xfrm rot="10800000" flipV="1">
          <a:off x="7004050" y="68484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46304FAE-32EA-4DC1-BE61-A9345BE91848}"/>
            </a:ext>
          </a:extLst>
        </xdr:cNvPr>
        <xdr:cNvCxnSpPr/>
      </xdr:nvCxnSpPr>
      <xdr:spPr>
        <a:xfrm>
          <a:off x="8128000" y="68389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722836A3-9947-4B92-8A24-75FDE04456D5}"/>
            </a:ext>
          </a:extLst>
        </xdr:cNvPr>
        <xdr:cNvCxnSpPr/>
      </xdr:nvCxnSpPr>
      <xdr:spPr>
        <a:xfrm rot="10800000" flipV="1">
          <a:off x="8128000" y="68484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2587A679-10F4-4FEF-BEBB-AFB31E23F5F5}"/>
            </a:ext>
          </a:extLst>
        </xdr:cNvPr>
        <xdr:cNvCxnSpPr/>
      </xdr:nvCxnSpPr>
      <xdr:spPr>
        <a:xfrm>
          <a:off x="9391650" y="68389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27A67799-0D4C-4054-AD97-313C1F33EA57}"/>
            </a:ext>
          </a:extLst>
        </xdr:cNvPr>
        <xdr:cNvCxnSpPr/>
      </xdr:nvCxnSpPr>
      <xdr:spPr>
        <a:xfrm rot="10800000" flipV="1">
          <a:off x="9391650" y="68484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4FE908D5-A0AB-4E2A-8D8E-063EA4608D3D}"/>
            </a:ext>
          </a:extLst>
        </xdr:cNvPr>
        <xdr:cNvCxnSpPr/>
      </xdr:nvCxnSpPr>
      <xdr:spPr>
        <a:xfrm>
          <a:off x="10490200" y="683895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1EDFDC83-4926-4504-AB7A-2E553579CA94}"/>
            </a:ext>
          </a:extLst>
        </xdr:cNvPr>
        <xdr:cNvCxnSpPr/>
      </xdr:nvCxnSpPr>
      <xdr:spPr>
        <a:xfrm rot="10800000" flipV="1">
          <a:off x="10490200" y="684847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78B80DF5-A99E-4660-9F54-94252ADC928B}"/>
            </a:ext>
          </a:extLst>
        </xdr:cNvPr>
        <xdr:cNvCxnSpPr/>
      </xdr:nvCxnSpPr>
      <xdr:spPr>
        <a:xfrm>
          <a:off x="116586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6E9B6795-5782-4FC2-8D4C-28D3E1F4DA04}"/>
            </a:ext>
          </a:extLst>
        </xdr:cNvPr>
        <xdr:cNvCxnSpPr/>
      </xdr:nvCxnSpPr>
      <xdr:spPr>
        <a:xfrm rot="10800000" flipV="1">
          <a:off x="116586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4DAA21F7-FACE-4382-8115-8AB025ADDC74}"/>
            </a:ext>
          </a:extLst>
        </xdr:cNvPr>
        <xdr:cNvCxnSpPr/>
      </xdr:nvCxnSpPr>
      <xdr:spPr>
        <a:xfrm>
          <a:off x="12757150" y="68389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B6C2F42D-2773-4A4A-AD35-825C51DAD5CE}"/>
            </a:ext>
          </a:extLst>
        </xdr:cNvPr>
        <xdr:cNvCxnSpPr/>
      </xdr:nvCxnSpPr>
      <xdr:spPr>
        <a:xfrm rot="10800000" flipV="1">
          <a:off x="12757150" y="68484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33D7577A-EF71-4790-9085-A2D107366031}"/>
            </a:ext>
          </a:extLst>
        </xdr:cNvPr>
        <xdr:cNvCxnSpPr/>
      </xdr:nvCxnSpPr>
      <xdr:spPr>
        <a:xfrm>
          <a:off x="1381125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5ACD7038-0757-4867-8F18-BB6ABD5D5567}"/>
            </a:ext>
          </a:extLst>
        </xdr:cNvPr>
        <xdr:cNvCxnSpPr/>
      </xdr:nvCxnSpPr>
      <xdr:spPr>
        <a:xfrm rot="10800000" flipV="1">
          <a:off x="1381125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B99613DF-5065-4030-A8AA-9476A4C783F2}"/>
            </a:ext>
          </a:extLst>
        </xdr:cNvPr>
        <xdr:cNvCxnSpPr/>
      </xdr:nvCxnSpPr>
      <xdr:spPr>
        <a:xfrm>
          <a:off x="1475105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BFF6FB68-DEF6-482B-A592-B9C5DBE9E04E}"/>
            </a:ext>
          </a:extLst>
        </xdr:cNvPr>
        <xdr:cNvCxnSpPr/>
      </xdr:nvCxnSpPr>
      <xdr:spPr>
        <a:xfrm rot="10800000" flipV="1">
          <a:off x="1475105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EC99B0FF-A509-4D4C-ADCF-7A4087CC1CC3}"/>
            </a:ext>
          </a:extLst>
        </xdr:cNvPr>
        <xdr:cNvCxnSpPr/>
      </xdr:nvCxnSpPr>
      <xdr:spPr>
        <a:xfrm>
          <a:off x="2762250" y="7391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1D6182F9-E25C-4F60-B86F-1750ED042A5F}"/>
            </a:ext>
          </a:extLst>
        </xdr:cNvPr>
        <xdr:cNvCxnSpPr/>
      </xdr:nvCxnSpPr>
      <xdr:spPr>
        <a:xfrm rot="10800000" flipV="1">
          <a:off x="2762250" y="74009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862B11AB-7AAD-4FB3-9F52-88A419061EA2}"/>
            </a:ext>
          </a:extLst>
        </xdr:cNvPr>
        <xdr:cNvCxnSpPr/>
      </xdr:nvCxnSpPr>
      <xdr:spPr>
        <a:xfrm>
          <a:off x="36766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0F6155FD-3836-4A73-B389-2019E9B52A52}"/>
            </a:ext>
          </a:extLst>
        </xdr:cNvPr>
        <xdr:cNvCxnSpPr/>
      </xdr:nvCxnSpPr>
      <xdr:spPr>
        <a:xfrm rot="10800000" flipV="1">
          <a:off x="36766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0224E0B5-39CE-4695-950F-06798CAE05E5}"/>
            </a:ext>
          </a:extLst>
        </xdr:cNvPr>
        <xdr:cNvCxnSpPr/>
      </xdr:nvCxnSpPr>
      <xdr:spPr>
        <a:xfrm>
          <a:off x="47752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300EC56F-630C-458E-BFDE-2886C2188833}"/>
            </a:ext>
          </a:extLst>
        </xdr:cNvPr>
        <xdr:cNvCxnSpPr/>
      </xdr:nvCxnSpPr>
      <xdr:spPr>
        <a:xfrm rot="10800000" flipV="1">
          <a:off x="47752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73DB75EE-D52B-42FB-B3FA-39067499762F}"/>
            </a:ext>
          </a:extLst>
        </xdr:cNvPr>
        <xdr:cNvCxnSpPr/>
      </xdr:nvCxnSpPr>
      <xdr:spPr>
        <a:xfrm>
          <a:off x="58801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285EE4A7-9403-441F-B024-6AE3243A20BC}"/>
            </a:ext>
          </a:extLst>
        </xdr:cNvPr>
        <xdr:cNvCxnSpPr/>
      </xdr:nvCxnSpPr>
      <xdr:spPr>
        <a:xfrm rot="10800000" flipV="1">
          <a:off x="58801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19AEA02E-AD6F-4DCE-AAB6-3A458E301345}"/>
            </a:ext>
          </a:extLst>
        </xdr:cNvPr>
        <xdr:cNvCxnSpPr/>
      </xdr:nvCxnSpPr>
      <xdr:spPr>
        <a:xfrm>
          <a:off x="7004050" y="7391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A12581FE-4DA8-4ED3-9133-902E4D07EE0A}"/>
            </a:ext>
          </a:extLst>
        </xdr:cNvPr>
        <xdr:cNvCxnSpPr/>
      </xdr:nvCxnSpPr>
      <xdr:spPr>
        <a:xfrm rot="10800000" flipV="1">
          <a:off x="7004050" y="74009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24E20C57-20F1-4EAD-8BC3-E588467B90BB}"/>
            </a:ext>
          </a:extLst>
        </xdr:cNvPr>
        <xdr:cNvCxnSpPr/>
      </xdr:nvCxnSpPr>
      <xdr:spPr>
        <a:xfrm>
          <a:off x="8128000" y="73914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12ED4F85-C3C0-4F1D-BDB9-87EB68DF67BD}"/>
            </a:ext>
          </a:extLst>
        </xdr:cNvPr>
        <xdr:cNvCxnSpPr/>
      </xdr:nvCxnSpPr>
      <xdr:spPr>
        <a:xfrm rot="10800000" flipV="1">
          <a:off x="8128000" y="74009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FFD0D3A1-F879-45DF-ACCC-AF71915380F0}"/>
            </a:ext>
          </a:extLst>
        </xdr:cNvPr>
        <xdr:cNvCxnSpPr/>
      </xdr:nvCxnSpPr>
      <xdr:spPr>
        <a:xfrm>
          <a:off x="9391650" y="73914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070AA56C-13DE-4CB1-B5E3-8965C30CC96C}"/>
            </a:ext>
          </a:extLst>
        </xdr:cNvPr>
        <xdr:cNvCxnSpPr/>
      </xdr:nvCxnSpPr>
      <xdr:spPr>
        <a:xfrm rot="10800000" flipV="1">
          <a:off x="9391650" y="74009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B0177952-F56B-4287-905F-ECCA32EEFE94}"/>
            </a:ext>
          </a:extLst>
        </xdr:cNvPr>
        <xdr:cNvCxnSpPr/>
      </xdr:nvCxnSpPr>
      <xdr:spPr>
        <a:xfrm>
          <a:off x="10490200" y="7391400"/>
          <a:ext cx="11461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7E24D022-8F09-42EC-9C6B-82E32E5D39C3}"/>
            </a:ext>
          </a:extLst>
        </xdr:cNvPr>
        <xdr:cNvCxnSpPr/>
      </xdr:nvCxnSpPr>
      <xdr:spPr>
        <a:xfrm rot="10800000" flipV="1">
          <a:off x="10490200" y="7400925"/>
          <a:ext cx="11461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FBA99561-4B28-4140-8457-AAA87A9C8D7E}"/>
            </a:ext>
          </a:extLst>
        </xdr:cNvPr>
        <xdr:cNvCxnSpPr/>
      </xdr:nvCxnSpPr>
      <xdr:spPr>
        <a:xfrm>
          <a:off x="116586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8246FC59-2E29-48E5-95E1-6E024F5A425F}"/>
            </a:ext>
          </a:extLst>
        </xdr:cNvPr>
        <xdr:cNvCxnSpPr/>
      </xdr:nvCxnSpPr>
      <xdr:spPr>
        <a:xfrm rot="10800000" flipV="1">
          <a:off x="116586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71DF9A4F-DCD6-4E52-B44A-D748395538FC}"/>
            </a:ext>
          </a:extLst>
        </xdr:cNvPr>
        <xdr:cNvCxnSpPr/>
      </xdr:nvCxnSpPr>
      <xdr:spPr>
        <a:xfrm>
          <a:off x="12757150" y="73914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E9F98724-6981-46E0-ABB7-A5BF6EE72A2D}"/>
            </a:ext>
          </a:extLst>
        </xdr:cNvPr>
        <xdr:cNvCxnSpPr/>
      </xdr:nvCxnSpPr>
      <xdr:spPr>
        <a:xfrm rot="10800000" flipV="1">
          <a:off x="12757150" y="74009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EFDA91A7-A6B6-4EC1-96DB-B1783E22497C}"/>
            </a:ext>
          </a:extLst>
        </xdr:cNvPr>
        <xdr:cNvCxnSpPr/>
      </xdr:nvCxnSpPr>
      <xdr:spPr>
        <a:xfrm>
          <a:off x="1381125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0AB22482-7C92-4ED5-8B0A-374D684A4C40}"/>
            </a:ext>
          </a:extLst>
        </xdr:cNvPr>
        <xdr:cNvCxnSpPr/>
      </xdr:nvCxnSpPr>
      <xdr:spPr>
        <a:xfrm rot="10800000" flipV="1">
          <a:off x="1381125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D4E7CFEA-0ABE-4C0D-80C5-F0A99E01A7C0}"/>
            </a:ext>
          </a:extLst>
        </xdr:cNvPr>
        <xdr:cNvCxnSpPr/>
      </xdr:nvCxnSpPr>
      <xdr:spPr>
        <a:xfrm>
          <a:off x="1475105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BD3BAABC-31B3-44B7-9619-11D9DCA5A0B2}"/>
            </a:ext>
          </a:extLst>
        </xdr:cNvPr>
        <xdr:cNvCxnSpPr/>
      </xdr:nvCxnSpPr>
      <xdr:spPr>
        <a:xfrm rot="10800000" flipV="1">
          <a:off x="1475105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60B082E9-0E0F-4DA8-AB78-AC5CDB1421F5}"/>
            </a:ext>
          </a:extLst>
        </xdr:cNvPr>
        <xdr:cNvCxnSpPr/>
      </xdr:nvCxnSpPr>
      <xdr:spPr>
        <a:xfrm>
          <a:off x="2762250" y="7943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8F7FEC60-90FE-4950-A105-237CB5A8B46E}"/>
            </a:ext>
          </a:extLst>
        </xdr:cNvPr>
        <xdr:cNvCxnSpPr/>
      </xdr:nvCxnSpPr>
      <xdr:spPr>
        <a:xfrm>
          <a:off x="36766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A02B745F-5BC1-4FC1-814C-65A7864AA945}"/>
            </a:ext>
          </a:extLst>
        </xdr:cNvPr>
        <xdr:cNvCxnSpPr/>
      </xdr:nvCxnSpPr>
      <xdr:spPr>
        <a:xfrm>
          <a:off x="47752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CD8CF083-38B3-44EF-9F66-0FDE2FFE0E19}"/>
            </a:ext>
          </a:extLst>
        </xdr:cNvPr>
        <xdr:cNvCxnSpPr/>
      </xdr:nvCxnSpPr>
      <xdr:spPr>
        <a:xfrm>
          <a:off x="58801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E87E497B-41A7-4190-9DDA-3CDE523BC996}"/>
            </a:ext>
          </a:extLst>
        </xdr:cNvPr>
        <xdr:cNvCxnSpPr/>
      </xdr:nvCxnSpPr>
      <xdr:spPr>
        <a:xfrm>
          <a:off x="7004050" y="7943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54C1A5B6-E7B7-4C8B-AEF8-E7A9F96010AF}"/>
            </a:ext>
          </a:extLst>
        </xdr:cNvPr>
        <xdr:cNvCxnSpPr/>
      </xdr:nvCxnSpPr>
      <xdr:spPr>
        <a:xfrm>
          <a:off x="8128000" y="79438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6D31DE4D-C8BF-4E32-B700-DF02EB5F24F9}"/>
            </a:ext>
          </a:extLst>
        </xdr:cNvPr>
        <xdr:cNvCxnSpPr/>
      </xdr:nvCxnSpPr>
      <xdr:spPr>
        <a:xfrm>
          <a:off x="9391650" y="79438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CFCF3437-14C4-48EC-9FA5-CE313DCBC048}"/>
            </a:ext>
          </a:extLst>
        </xdr:cNvPr>
        <xdr:cNvCxnSpPr/>
      </xdr:nvCxnSpPr>
      <xdr:spPr>
        <a:xfrm>
          <a:off x="10490200" y="794385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2B0A90E0-9B6A-467F-94C5-70C4E5300AB2}"/>
            </a:ext>
          </a:extLst>
        </xdr:cNvPr>
        <xdr:cNvCxnSpPr/>
      </xdr:nvCxnSpPr>
      <xdr:spPr>
        <a:xfrm>
          <a:off x="116586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699F494C-2723-4CCD-A26B-3605901EB279}"/>
            </a:ext>
          </a:extLst>
        </xdr:cNvPr>
        <xdr:cNvCxnSpPr/>
      </xdr:nvCxnSpPr>
      <xdr:spPr>
        <a:xfrm>
          <a:off x="12757150" y="79438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CE034416-3B04-4597-B9FE-88483C281CEE}"/>
            </a:ext>
          </a:extLst>
        </xdr:cNvPr>
        <xdr:cNvCxnSpPr/>
      </xdr:nvCxnSpPr>
      <xdr:spPr>
        <a:xfrm>
          <a:off x="1381125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A3645695-E03E-409C-BEE0-0760D7EEE75E}"/>
            </a:ext>
          </a:extLst>
        </xdr:cNvPr>
        <xdr:cNvCxnSpPr/>
      </xdr:nvCxnSpPr>
      <xdr:spPr>
        <a:xfrm>
          <a:off x="1475105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BACDBEFF-9806-4E14-9E00-B2BD68C669C2}"/>
            </a:ext>
          </a:extLst>
        </xdr:cNvPr>
        <xdr:cNvCxnSpPr/>
      </xdr:nvCxnSpPr>
      <xdr:spPr>
        <a:xfrm rot="10800000" flipV="1">
          <a:off x="1475105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08F9F933-7170-42E8-978F-40D5443D55C9}"/>
            </a:ext>
          </a:extLst>
        </xdr:cNvPr>
        <xdr:cNvCxnSpPr/>
      </xdr:nvCxnSpPr>
      <xdr:spPr>
        <a:xfrm rot="10800000" flipV="1">
          <a:off x="1381125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59C573BE-2733-4FAC-A8F1-CE8E7A0DBA7E}"/>
            </a:ext>
          </a:extLst>
        </xdr:cNvPr>
        <xdr:cNvCxnSpPr/>
      </xdr:nvCxnSpPr>
      <xdr:spPr>
        <a:xfrm rot="10800000" flipV="1">
          <a:off x="12757150" y="79438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CC714136-3DB7-411C-B73A-4AD1BA214D26}"/>
            </a:ext>
          </a:extLst>
        </xdr:cNvPr>
        <xdr:cNvCxnSpPr/>
      </xdr:nvCxnSpPr>
      <xdr:spPr>
        <a:xfrm rot="10800000" flipV="1">
          <a:off x="116586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63C9CCAE-0097-4675-B32B-41995AE26894}"/>
            </a:ext>
          </a:extLst>
        </xdr:cNvPr>
        <xdr:cNvCxnSpPr/>
      </xdr:nvCxnSpPr>
      <xdr:spPr>
        <a:xfrm rot="10800000" flipV="1">
          <a:off x="10490200" y="794385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73479A73-8752-44CC-A28E-D686DE499F8D}"/>
            </a:ext>
          </a:extLst>
        </xdr:cNvPr>
        <xdr:cNvCxnSpPr/>
      </xdr:nvCxnSpPr>
      <xdr:spPr>
        <a:xfrm rot="10800000" flipV="1">
          <a:off x="9391650" y="79438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E461537E-95FE-4931-A53A-565738C428E4}"/>
            </a:ext>
          </a:extLst>
        </xdr:cNvPr>
        <xdr:cNvCxnSpPr/>
      </xdr:nvCxnSpPr>
      <xdr:spPr>
        <a:xfrm rot="10800000" flipV="1">
          <a:off x="8128000" y="79438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641A166B-1563-4F50-9EBC-645471AE21A3}"/>
            </a:ext>
          </a:extLst>
        </xdr:cNvPr>
        <xdr:cNvCxnSpPr/>
      </xdr:nvCxnSpPr>
      <xdr:spPr>
        <a:xfrm rot="10800000" flipV="1">
          <a:off x="7004050" y="79438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24574826-36F9-4A6D-8147-F59D25693F72}"/>
            </a:ext>
          </a:extLst>
        </xdr:cNvPr>
        <xdr:cNvCxnSpPr/>
      </xdr:nvCxnSpPr>
      <xdr:spPr>
        <a:xfrm rot="10800000" flipV="1">
          <a:off x="58801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4DF0A693-72B0-4039-B3E2-DA7BBFBC2890}"/>
            </a:ext>
          </a:extLst>
        </xdr:cNvPr>
        <xdr:cNvCxnSpPr/>
      </xdr:nvCxnSpPr>
      <xdr:spPr>
        <a:xfrm rot="10800000" flipV="1">
          <a:off x="47752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607B226A-3906-49EA-BD05-7D04485BAA74}"/>
            </a:ext>
          </a:extLst>
        </xdr:cNvPr>
        <xdr:cNvCxnSpPr/>
      </xdr:nvCxnSpPr>
      <xdr:spPr>
        <a:xfrm rot="10800000" flipV="1">
          <a:off x="367665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06198FCF-3E46-4475-8DC2-9C1B18EA93DC}"/>
            </a:ext>
          </a:extLst>
        </xdr:cNvPr>
        <xdr:cNvCxnSpPr/>
      </xdr:nvCxnSpPr>
      <xdr:spPr>
        <a:xfrm rot="10800000" flipV="1">
          <a:off x="2762250" y="79438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5EF0910F-3D92-4955-B7F3-54C48E6A2684}"/>
            </a:ext>
          </a:extLst>
        </xdr:cNvPr>
        <xdr:cNvCxnSpPr/>
      </xdr:nvCxnSpPr>
      <xdr:spPr>
        <a:xfrm>
          <a:off x="2762250" y="10706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A8BAC701-0C55-442B-9072-13D5B627DF8C}"/>
            </a:ext>
          </a:extLst>
        </xdr:cNvPr>
        <xdr:cNvCxnSpPr/>
      </xdr:nvCxnSpPr>
      <xdr:spPr>
        <a:xfrm>
          <a:off x="36766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9719EEF1-49F0-4B2A-9D56-26B60127DD88}"/>
            </a:ext>
          </a:extLst>
        </xdr:cNvPr>
        <xdr:cNvCxnSpPr/>
      </xdr:nvCxnSpPr>
      <xdr:spPr>
        <a:xfrm>
          <a:off x="47752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72745004-2181-468A-9D14-9206EEAD2CFB}"/>
            </a:ext>
          </a:extLst>
        </xdr:cNvPr>
        <xdr:cNvCxnSpPr/>
      </xdr:nvCxnSpPr>
      <xdr:spPr>
        <a:xfrm>
          <a:off x="58801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E219FC2C-BCFE-49D7-A3BD-4FA68FE8181C}"/>
            </a:ext>
          </a:extLst>
        </xdr:cNvPr>
        <xdr:cNvCxnSpPr/>
      </xdr:nvCxnSpPr>
      <xdr:spPr>
        <a:xfrm>
          <a:off x="7004050" y="10706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B45D2944-8850-4EDD-BCBD-E4AF15412050}"/>
            </a:ext>
          </a:extLst>
        </xdr:cNvPr>
        <xdr:cNvCxnSpPr/>
      </xdr:nvCxnSpPr>
      <xdr:spPr>
        <a:xfrm>
          <a:off x="8128000" y="107061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BE5176F5-089F-476C-BD2E-48AC4F8969BC}"/>
            </a:ext>
          </a:extLst>
        </xdr:cNvPr>
        <xdr:cNvCxnSpPr/>
      </xdr:nvCxnSpPr>
      <xdr:spPr>
        <a:xfrm>
          <a:off x="9391650" y="107061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F28DC564-4349-41E4-9B0F-D00C0E907BE1}"/>
            </a:ext>
          </a:extLst>
        </xdr:cNvPr>
        <xdr:cNvCxnSpPr/>
      </xdr:nvCxnSpPr>
      <xdr:spPr>
        <a:xfrm>
          <a:off x="10490200" y="10706100"/>
          <a:ext cx="11366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D91AA3E4-57DE-4665-B69B-50FAD41A132D}"/>
            </a:ext>
          </a:extLst>
        </xdr:cNvPr>
        <xdr:cNvCxnSpPr/>
      </xdr:nvCxnSpPr>
      <xdr:spPr>
        <a:xfrm>
          <a:off x="116586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9AB24C7C-B906-4602-A7BF-207F1B48A200}"/>
            </a:ext>
          </a:extLst>
        </xdr:cNvPr>
        <xdr:cNvCxnSpPr/>
      </xdr:nvCxnSpPr>
      <xdr:spPr>
        <a:xfrm>
          <a:off x="12757150" y="107061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D99637FA-FCAF-4ADA-ADA7-3E1892803093}"/>
            </a:ext>
          </a:extLst>
        </xdr:cNvPr>
        <xdr:cNvCxnSpPr/>
      </xdr:nvCxnSpPr>
      <xdr:spPr>
        <a:xfrm>
          <a:off x="1381125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BA5E4855-8200-4A86-A143-AD3C2A8EE007}"/>
            </a:ext>
          </a:extLst>
        </xdr:cNvPr>
        <xdr:cNvCxnSpPr/>
      </xdr:nvCxnSpPr>
      <xdr:spPr>
        <a:xfrm>
          <a:off x="1475105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277354BA-D99F-48EA-A417-95D1DFAC7846}"/>
            </a:ext>
          </a:extLst>
        </xdr:cNvPr>
        <xdr:cNvCxnSpPr/>
      </xdr:nvCxnSpPr>
      <xdr:spPr>
        <a:xfrm rot="10800000" flipV="1">
          <a:off x="1475105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335EC505-C3F4-4C4B-9D9A-AC8521CDBFFD}"/>
            </a:ext>
          </a:extLst>
        </xdr:cNvPr>
        <xdr:cNvCxnSpPr/>
      </xdr:nvCxnSpPr>
      <xdr:spPr>
        <a:xfrm rot="10800000" flipV="1">
          <a:off x="1381125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BF97B5AB-CCF1-42EC-A9D3-26A702C09CBC}"/>
            </a:ext>
          </a:extLst>
        </xdr:cNvPr>
        <xdr:cNvCxnSpPr/>
      </xdr:nvCxnSpPr>
      <xdr:spPr>
        <a:xfrm rot="10800000" flipV="1">
          <a:off x="12757150" y="107061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C7AF5343-418D-42BD-BBFE-D2451C27FCAC}"/>
            </a:ext>
          </a:extLst>
        </xdr:cNvPr>
        <xdr:cNvCxnSpPr/>
      </xdr:nvCxnSpPr>
      <xdr:spPr>
        <a:xfrm rot="10800000" flipV="1">
          <a:off x="1165860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E0E3921D-780C-43CA-ADE7-EECB30529E4D}"/>
            </a:ext>
          </a:extLst>
        </xdr:cNvPr>
        <xdr:cNvCxnSpPr/>
      </xdr:nvCxnSpPr>
      <xdr:spPr>
        <a:xfrm rot="10800000" flipV="1">
          <a:off x="10490200" y="107061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BDDE3A67-8C48-43BE-A870-64F2CB049C09}"/>
            </a:ext>
          </a:extLst>
        </xdr:cNvPr>
        <xdr:cNvCxnSpPr/>
      </xdr:nvCxnSpPr>
      <xdr:spPr>
        <a:xfrm rot="10800000" flipV="1">
          <a:off x="9391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28AAADB5-0363-460B-A4AD-EF5B388CFB5F}"/>
            </a:ext>
          </a:extLst>
        </xdr:cNvPr>
        <xdr:cNvCxnSpPr/>
      </xdr:nvCxnSpPr>
      <xdr:spPr>
        <a:xfrm rot="10800000" flipV="1">
          <a:off x="8128000" y="1070610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13B1DE0F-320E-4DBA-ACE9-51AAE19698C3}"/>
            </a:ext>
          </a:extLst>
        </xdr:cNvPr>
        <xdr:cNvCxnSpPr/>
      </xdr:nvCxnSpPr>
      <xdr:spPr>
        <a:xfrm rot="10800000" flipV="1">
          <a:off x="700405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C38DAC7F-9F21-4626-8C0F-899E2AB40CBB}"/>
            </a:ext>
          </a:extLst>
        </xdr:cNvPr>
        <xdr:cNvCxnSpPr/>
      </xdr:nvCxnSpPr>
      <xdr:spPr>
        <a:xfrm rot="10800000" flipV="1">
          <a:off x="588010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BE86C093-8A04-4C64-8537-12CEBCC32D5B}"/>
            </a:ext>
          </a:extLst>
        </xdr:cNvPr>
        <xdr:cNvCxnSpPr/>
      </xdr:nvCxnSpPr>
      <xdr:spPr>
        <a:xfrm rot="10800000" flipV="1">
          <a:off x="4775200" y="1070610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B4DBF6F7-1EDE-4E00-A66C-5F2204DD578B}"/>
            </a:ext>
          </a:extLst>
        </xdr:cNvPr>
        <xdr:cNvCxnSpPr/>
      </xdr:nvCxnSpPr>
      <xdr:spPr>
        <a:xfrm rot="10800000" flipV="1">
          <a:off x="3676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58CAD641-4623-47AD-8EE6-00CDDC2DA234}"/>
            </a:ext>
          </a:extLst>
        </xdr:cNvPr>
        <xdr:cNvCxnSpPr/>
      </xdr:nvCxnSpPr>
      <xdr:spPr>
        <a:xfrm rot="10800000" flipV="1">
          <a:off x="2762250" y="107061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5BD0AA2-3BE0-48B2-9E41-E7C69939B16B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1B62C76-E6E4-4CEB-B484-398419AC3219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F4277AD-6007-4298-A960-D9D62009AD58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9DCE62D-33A2-46D9-BCA8-108EB2639C93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28E62E6-1314-4374-91B8-2CDBDDB147AE}"/>
            </a:ext>
          </a:extLst>
        </xdr:cNvPr>
        <xdr:cNvCxnSpPr/>
      </xdr:nvCxnSpPr>
      <xdr:spPr>
        <a:xfrm>
          <a:off x="2762250" y="2959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343F704-98E3-4685-BC9D-D804316DF39A}"/>
            </a:ext>
          </a:extLst>
        </xdr:cNvPr>
        <xdr:cNvCxnSpPr/>
      </xdr:nvCxnSpPr>
      <xdr:spPr>
        <a:xfrm>
          <a:off x="2762250" y="3511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A4F2BBD-8225-47CC-82AA-B59E0D5E4F81}"/>
            </a:ext>
          </a:extLst>
        </xdr:cNvPr>
        <xdr:cNvCxnSpPr/>
      </xdr:nvCxnSpPr>
      <xdr:spPr>
        <a:xfrm>
          <a:off x="2762250" y="40640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CC4755AC-7318-4C36-9E88-7FA37FDB116B}"/>
            </a:ext>
          </a:extLst>
        </xdr:cNvPr>
        <xdr:cNvCxnSpPr/>
      </xdr:nvCxnSpPr>
      <xdr:spPr>
        <a:xfrm>
          <a:off x="2762250" y="8483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CAA7AC5-371A-4685-A188-C53081844BF0}"/>
            </a:ext>
          </a:extLst>
        </xdr:cNvPr>
        <xdr:cNvCxnSpPr/>
      </xdr:nvCxnSpPr>
      <xdr:spPr>
        <a:xfrm rot="10800000" flipV="1">
          <a:off x="2771775" y="29591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5F95F93-C3A6-467A-895D-B9013A3CF7FE}"/>
            </a:ext>
          </a:extLst>
        </xdr:cNvPr>
        <xdr:cNvCxnSpPr/>
      </xdr:nvCxnSpPr>
      <xdr:spPr>
        <a:xfrm rot="10800000" flipV="1">
          <a:off x="2762250" y="35210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C513D1C-6B65-413A-B726-E57379A96ABD}"/>
            </a:ext>
          </a:extLst>
        </xdr:cNvPr>
        <xdr:cNvCxnSpPr/>
      </xdr:nvCxnSpPr>
      <xdr:spPr>
        <a:xfrm rot="10800000" flipV="1">
          <a:off x="2762250" y="40735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0F8A4C1-C054-4F2C-AB8C-CB3D5326A947}"/>
            </a:ext>
          </a:extLst>
        </xdr:cNvPr>
        <xdr:cNvCxnSpPr/>
      </xdr:nvCxnSpPr>
      <xdr:spPr>
        <a:xfrm rot="10800000" flipV="1">
          <a:off x="2762250" y="84931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561CBA4-ADC1-46C0-A723-E363E8E0ED81}"/>
            </a:ext>
          </a:extLst>
        </xdr:cNvPr>
        <xdr:cNvCxnSpPr/>
      </xdr:nvCxnSpPr>
      <xdr:spPr>
        <a:xfrm>
          <a:off x="3676650" y="1847850"/>
          <a:ext cx="10255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41A82D28-921B-40E0-AEF8-D69B66CD658C}"/>
            </a:ext>
          </a:extLst>
        </xdr:cNvPr>
        <xdr:cNvCxnSpPr/>
      </xdr:nvCxnSpPr>
      <xdr:spPr>
        <a:xfrm rot="10800000" flipV="1">
          <a:off x="3686175" y="1847850"/>
          <a:ext cx="10191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7A2E4FB-5C9C-4A84-92AE-A056834E6A9A}"/>
            </a:ext>
          </a:extLst>
        </xdr:cNvPr>
        <xdr:cNvCxnSpPr/>
      </xdr:nvCxnSpPr>
      <xdr:spPr>
        <a:xfrm>
          <a:off x="3676650" y="2416175"/>
          <a:ext cx="10287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8012BC89-1949-4D5A-8D5E-E48835BE0B00}"/>
            </a:ext>
          </a:extLst>
        </xdr:cNvPr>
        <xdr:cNvCxnSpPr/>
      </xdr:nvCxnSpPr>
      <xdr:spPr>
        <a:xfrm rot="10800000" flipV="1">
          <a:off x="36766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FF51B42-EA31-4C82-9E88-0FC38DEB573E}"/>
            </a:ext>
          </a:extLst>
        </xdr:cNvPr>
        <xdr:cNvCxnSpPr/>
      </xdr:nvCxnSpPr>
      <xdr:spPr>
        <a:xfrm>
          <a:off x="3676650" y="2959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6FBED1CA-45B8-4E4C-B9DF-0F13D9914018}"/>
            </a:ext>
          </a:extLst>
        </xdr:cNvPr>
        <xdr:cNvCxnSpPr/>
      </xdr:nvCxnSpPr>
      <xdr:spPr>
        <a:xfrm>
          <a:off x="3676650" y="3511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47D0C559-AD64-4C30-A77F-F446E35B4BF8}"/>
            </a:ext>
          </a:extLst>
        </xdr:cNvPr>
        <xdr:cNvCxnSpPr/>
      </xdr:nvCxnSpPr>
      <xdr:spPr>
        <a:xfrm>
          <a:off x="3676650" y="40640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454C8170-9462-4122-B7C9-0E518AC69B8F}"/>
            </a:ext>
          </a:extLst>
        </xdr:cNvPr>
        <xdr:cNvCxnSpPr/>
      </xdr:nvCxnSpPr>
      <xdr:spPr>
        <a:xfrm>
          <a:off x="3676650" y="8483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4A5EF99F-155E-4245-9E74-7130DEA5F1BA}"/>
            </a:ext>
          </a:extLst>
        </xdr:cNvPr>
        <xdr:cNvCxnSpPr/>
      </xdr:nvCxnSpPr>
      <xdr:spPr>
        <a:xfrm rot="10800000" flipV="1">
          <a:off x="3686175" y="295910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352C9695-4FC7-420A-B009-5E121DE228CE}"/>
            </a:ext>
          </a:extLst>
        </xdr:cNvPr>
        <xdr:cNvCxnSpPr/>
      </xdr:nvCxnSpPr>
      <xdr:spPr>
        <a:xfrm rot="10800000" flipV="1">
          <a:off x="3676650" y="35210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7D786938-EF40-4BD6-A5DE-D6FBD831D2D7}"/>
            </a:ext>
          </a:extLst>
        </xdr:cNvPr>
        <xdr:cNvCxnSpPr/>
      </xdr:nvCxnSpPr>
      <xdr:spPr>
        <a:xfrm rot="10800000" flipV="1">
          <a:off x="3676650" y="40735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81CD4BAF-64AF-4745-8E69-564F883336DA}"/>
            </a:ext>
          </a:extLst>
        </xdr:cNvPr>
        <xdr:cNvCxnSpPr/>
      </xdr:nvCxnSpPr>
      <xdr:spPr>
        <a:xfrm rot="10800000" flipV="1">
          <a:off x="3676650" y="84931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9E3C59BE-302B-4CE0-B21A-6119CB6D023B}"/>
            </a:ext>
          </a:extLst>
        </xdr:cNvPr>
        <xdr:cNvCxnSpPr/>
      </xdr:nvCxnSpPr>
      <xdr:spPr>
        <a:xfrm>
          <a:off x="4714875" y="1857375"/>
          <a:ext cx="1044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3C6AFF0D-448E-427C-94DB-8CA2A24B2F91}"/>
            </a:ext>
          </a:extLst>
        </xdr:cNvPr>
        <xdr:cNvCxnSpPr/>
      </xdr:nvCxnSpPr>
      <xdr:spPr>
        <a:xfrm rot="10800000" flipV="1">
          <a:off x="4714875" y="1847850"/>
          <a:ext cx="1044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9AAF0710-5DD1-45DD-AA04-B2551FE4C0A9}"/>
            </a:ext>
          </a:extLst>
        </xdr:cNvPr>
        <xdr:cNvCxnSpPr/>
      </xdr:nvCxnSpPr>
      <xdr:spPr>
        <a:xfrm>
          <a:off x="4705350" y="2416175"/>
          <a:ext cx="1054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1A110BC7-5673-4E8E-B48D-47F809D4433E}"/>
            </a:ext>
          </a:extLst>
        </xdr:cNvPr>
        <xdr:cNvCxnSpPr/>
      </xdr:nvCxnSpPr>
      <xdr:spPr>
        <a:xfrm rot="10800000" flipV="1">
          <a:off x="4705350" y="2416175"/>
          <a:ext cx="1031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BB1756E9-9D42-44F0-A96A-155435337102}"/>
            </a:ext>
          </a:extLst>
        </xdr:cNvPr>
        <xdr:cNvCxnSpPr/>
      </xdr:nvCxnSpPr>
      <xdr:spPr>
        <a:xfrm>
          <a:off x="4705350" y="29591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47B92741-DC65-4C69-A1AA-A8EDC9868BAD}"/>
            </a:ext>
          </a:extLst>
        </xdr:cNvPr>
        <xdr:cNvCxnSpPr/>
      </xdr:nvCxnSpPr>
      <xdr:spPr>
        <a:xfrm>
          <a:off x="4705350" y="35115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71E15482-0B99-4754-989D-E3CFA40E7A06}"/>
            </a:ext>
          </a:extLst>
        </xdr:cNvPr>
        <xdr:cNvCxnSpPr/>
      </xdr:nvCxnSpPr>
      <xdr:spPr>
        <a:xfrm>
          <a:off x="4705350" y="40640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715D930-8443-4901-840B-14F2B803ED12}"/>
            </a:ext>
          </a:extLst>
        </xdr:cNvPr>
        <xdr:cNvCxnSpPr/>
      </xdr:nvCxnSpPr>
      <xdr:spPr>
        <a:xfrm>
          <a:off x="4705350" y="84836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E751C7EC-8762-4035-94B9-A718707CEBDF}"/>
            </a:ext>
          </a:extLst>
        </xdr:cNvPr>
        <xdr:cNvCxnSpPr/>
      </xdr:nvCxnSpPr>
      <xdr:spPr>
        <a:xfrm rot="10800000" flipV="1">
          <a:off x="4714875" y="29591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9C43DA78-7752-4C23-BEBF-84A97CAC99B2}"/>
            </a:ext>
          </a:extLst>
        </xdr:cNvPr>
        <xdr:cNvCxnSpPr/>
      </xdr:nvCxnSpPr>
      <xdr:spPr>
        <a:xfrm rot="10800000" flipV="1">
          <a:off x="4705350" y="3521075"/>
          <a:ext cx="1031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D53ECDF2-EC45-4314-B0A2-7278814CFEC2}"/>
            </a:ext>
          </a:extLst>
        </xdr:cNvPr>
        <xdr:cNvCxnSpPr/>
      </xdr:nvCxnSpPr>
      <xdr:spPr>
        <a:xfrm rot="10800000" flipV="1">
          <a:off x="4705350" y="4073525"/>
          <a:ext cx="1031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E22BA578-A9D9-46FA-821F-9281587C68F7}"/>
            </a:ext>
          </a:extLst>
        </xdr:cNvPr>
        <xdr:cNvCxnSpPr/>
      </xdr:nvCxnSpPr>
      <xdr:spPr>
        <a:xfrm rot="10800000" flipV="1">
          <a:off x="4705350" y="8493125"/>
          <a:ext cx="1031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5BA57214-DC4B-4746-93BB-95947D8A5D15}"/>
            </a:ext>
          </a:extLst>
        </xdr:cNvPr>
        <xdr:cNvCxnSpPr/>
      </xdr:nvCxnSpPr>
      <xdr:spPr>
        <a:xfrm>
          <a:off x="5768975" y="1857375"/>
          <a:ext cx="1089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FD59FFDD-BB73-46C4-9631-75716F5E2328}"/>
            </a:ext>
          </a:extLst>
        </xdr:cNvPr>
        <xdr:cNvCxnSpPr/>
      </xdr:nvCxnSpPr>
      <xdr:spPr>
        <a:xfrm rot="10800000" flipV="1">
          <a:off x="57689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B1B510D1-DC5D-4F5D-BA4B-8B5D3BD6DC77}"/>
            </a:ext>
          </a:extLst>
        </xdr:cNvPr>
        <xdr:cNvCxnSpPr/>
      </xdr:nvCxnSpPr>
      <xdr:spPr>
        <a:xfrm>
          <a:off x="57594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212B389A-C2C1-4176-B5F2-EDCB922DDBA2}"/>
            </a:ext>
          </a:extLst>
        </xdr:cNvPr>
        <xdr:cNvCxnSpPr/>
      </xdr:nvCxnSpPr>
      <xdr:spPr>
        <a:xfrm rot="10800000" flipV="1">
          <a:off x="57594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8ECC7243-E093-4BE6-ACA3-2107F75879D0}"/>
            </a:ext>
          </a:extLst>
        </xdr:cNvPr>
        <xdr:cNvCxnSpPr/>
      </xdr:nvCxnSpPr>
      <xdr:spPr>
        <a:xfrm>
          <a:off x="5759450" y="2959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F5E2F2B-78C9-46D3-B99B-1ED757DFCBAD}"/>
            </a:ext>
          </a:extLst>
        </xdr:cNvPr>
        <xdr:cNvCxnSpPr/>
      </xdr:nvCxnSpPr>
      <xdr:spPr>
        <a:xfrm>
          <a:off x="5759450" y="3511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3011ACEE-C613-45AF-A915-7454A8FF6670}"/>
            </a:ext>
          </a:extLst>
        </xdr:cNvPr>
        <xdr:cNvCxnSpPr/>
      </xdr:nvCxnSpPr>
      <xdr:spPr>
        <a:xfrm>
          <a:off x="5759450" y="40640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6EEA946E-C073-4C20-91DE-EC2B3D53A245}"/>
            </a:ext>
          </a:extLst>
        </xdr:cNvPr>
        <xdr:cNvCxnSpPr/>
      </xdr:nvCxnSpPr>
      <xdr:spPr>
        <a:xfrm>
          <a:off x="5759450" y="8483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60AF6D05-8046-45B6-9565-F52EC1584663}"/>
            </a:ext>
          </a:extLst>
        </xdr:cNvPr>
        <xdr:cNvCxnSpPr/>
      </xdr:nvCxnSpPr>
      <xdr:spPr>
        <a:xfrm rot="10800000" flipV="1">
          <a:off x="5768975" y="2959100"/>
          <a:ext cx="1089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2BA5F652-87A9-4D58-9236-C1B79C7F9630}"/>
            </a:ext>
          </a:extLst>
        </xdr:cNvPr>
        <xdr:cNvCxnSpPr/>
      </xdr:nvCxnSpPr>
      <xdr:spPr>
        <a:xfrm rot="10800000" flipV="1">
          <a:off x="5759450" y="35210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6DC4E0AF-FA09-4E4E-9F23-F8BC928D0B11}"/>
            </a:ext>
          </a:extLst>
        </xdr:cNvPr>
        <xdr:cNvCxnSpPr/>
      </xdr:nvCxnSpPr>
      <xdr:spPr>
        <a:xfrm rot="10800000" flipV="1">
          <a:off x="5759450" y="40735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87316582-7819-4BA5-9CC7-65EEE7990264}"/>
            </a:ext>
          </a:extLst>
        </xdr:cNvPr>
        <xdr:cNvCxnSpPr/>
      </xdr:nvCxnSpPr>
      <xdr:spPr>
        <a:xfrm rot="10800000" flipV="1">
          <a:off x="5759450" y="84931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DD08B55D-013D-4F59-8B49-2A6519818999}"/>
            </a:ext>
          </a:extLst>
        </xdr:cNvPr>
        <xdr:cNvCxnSpPr/>
      </xdr:nvCxnSpPr>
      <xdr:spPr>
        <a:xfrm>
          <a:off x="686752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509A2328-BC93-4D07-934A-2625E4D79204}"/>
            </a:ext>
          </a:extLst>
        </xdr:cNvPr>
        <xdr:cNvCxnSpPr/>
      </xdr:nvCxnSpPr>
      <xdr:spPr>
        <a:xfrm rot="10800000" flipV="1">
          <a:off x="68675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C837F64E-0800-4704-A15F-896B29982EF9}"/>
            </a:ext>
          </a:extLst>
        </xdr:cNvPr>
        <xdr:cNvCxnSpPr/>
      </xdr:nvCxnSpPr>
      <xdr:spPr>
        <a:xfrm>
          <a:off x="68580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4816D781-302F-423E-9556-CE7C698C3693}"/>
            </a:ext>
          </a:extLst>
        </xdr:cNvPr>
        <xdr:cNvCxnSpPr/>
      </xdr:nvCxnSpPr>
      <xdr:spPr>
        <a:xfrm rot="10800000" flipV="1">
          <a:off x="685800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2BF7787C-DAF8-4B7D-9E06-A3BE22D0B5E9}"/>
            </a:ext>
          </a:extLst>
        </xdr:cNvPr>
        <xdr:cNvCxnSpPr/>
      </xdr:nvCxnSpPr>
      <xdr:spPr>
        <a:xfrm>
          <a:off x="6858000" y="2959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25A63634-2A0A-428B-9269-8E06342534FC}"/>
            </a:ext>
          </a:extLst>
        </xdr:cNvPr>
        <xdr:cNvCxnSpPr/>
      </xdr:nvCxnSpPr>
      <xdr:spPr>
        <a:xfrm>
          <a:off x="6858000" y="3511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FD025B84-17D9-48AE-A2BC-CBB967C4A0F0}"/>
            </a:ext>
          </a:extLst>
        </xdr:cNvPr>
        <xdr:cNvCxnSpPr/>
      </xdr:nvCxnSpPr>
      <xdr:spPr>
        <a:xfrm>
          <a:off x="6858000" y="40640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0C9C894-EE7F-4A49-88F5-5ABF70D12EDF}"/>
            </a:ext>
          </a:extLst>
        </xdr:cNvPr>
        <xdr:cNvCxnSpPr/>
      </xdr:nvCxnSpPr>
      <xdr:spPr>
        <a:xfrm>
          <a:off x="6858000" y="8483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4BC0F858-3DA8-4392-9369-B810A4733760}"/>
            </a:ext>
          </a:extLst>
        </xdr:cNvPr>
        <xdr:cNvCxnSpPr/>
      </xdr:nvCxnSpPr>
      <xdr:spPr>
        <a:xfrm rot="10800000" flipV="1">
          <a:off x="6867525" y="29591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E51000F9-33E7-42D0-89FC-DE7EF06988E3}"/>
            </a:ext>
          </a:extLst>
        </xdr:cNvPr>
        <xdr:cNvCxnSpPr/>
      </xdr:nvCxnSpPr>
      <xdr:spPr>
        <a:xfrm rot="10800000" flipV="1">
          <a:off x="6858000" y="35210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60AF30F7-CCB7-492B-8161-D34C4FE51F61}"/>
            </a:ext>
          </a:extLst>
        </xdr:cNvPr>
        <xdr:cNvCxnSpPr/>
      </xdr:nvCxnSpPr>
      <xdr:spPr>
        <a:xfrm rot="10800000" flipV="1">
          <a:off x="6858000" y="40735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C59F7CAB-1DE1-4030-AA7B-F920C9D2E3FC}"/>
            </a:ext>
          </a:extLst>
        </xdr:cNvPr>
        <xdr:cNvCxnSpPr/>
      </xdr:nvCxnSpPr>
      <xdr:spPr>
        <a:xfrm rot="10800000" flipV="1">
          <a:off x="6858000" y="84931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852B1A61-5C1A-4894-B1E4-21FE6173B69D}"/>
            </a:ext>
          </a:extLst>
        </xdr:cNvPr>
        <xdr:cNvCxnSpPr/>
      </xdr:nvCxnSpPr>
      <xdr:spPr>
        <a:xfrm>
          <a:off x="7991475" y="1857375"/>
          <a:ext cx="12128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AF501DE3-CC0D-40A4-BE9E-143CFD952411}"/>
            </a:ext>
          </a:extLst>
        </xdr:cNvPr>
        <xdr:cNvCxnSpPr/>
      </xdr:nvCxnSpPr>
      <xdr:spPr>
        <a:xfrm rot="10800000" flipV="1">
          <a:off x="7991475" y="1847850"/>
          <a:ext cx="1203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F4B4356F-1A0F-4301-8FF7-F9218F581421}"/>
            </a:ext>
          </a:extLst>
        </xdr:cNvPr>
        <xdr:cNvCxnSpPr/>
      </xdr:nvCxnSpPr>
      <xdr:spPr>
        <a:xfrm>
          <a:off x="7981950" y="2416175"/>
          <a:ext cx="1212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E6410EBE-1C5D-429E-B1F7-C24E1F7AE559}"/>
            </a:ext>
          </a:extLst>
        </xdr:cNvPr>
        <xdr:cNvCxnSpPr/>
      </xdr:nvCxnSpPr>
      <xdr:spPr>
        <a:xfrm rot="10800000" flipV="1">
          <a:off x="7981950" y="24161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DFB8B026-973D-485D-A388-39D53D442E0A}"/>
            </a:ext>
          </a:extLst>
        </xdr:cNvPr>
        <xdr:cNvCxnSpPr/>
      </xdr:nvCxnSpPr>
      <xdr:spPr>
        <a:xfrm>
          <a:off x="7981950" y="29591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1554DA46-FBFC-4BB7-B5D1-5A7D21EC486A}"/>
            </a:ext>
          </a:extLst>
        </xdr:cNvPr>
        <xdr:cNvCxnSpPr/>
      </xdr:nvCxnSpPr>
      <xdr:spPr>
        <a:xfrm>
          <a:off x="7981950" y="35115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A73B6AD1-835C-4F8A-8BE9-4A1D2436DACF}"/>
            </a:ext>
          </a:extLst>
        </xdr:cNvPr>
        <xdr:cNvCxnSpPr/>
      </xdr:nvCxnSpPr>
      <xdr:spPr>
        <a:xfrm>
          <a:off x="7981950" y="40640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36EDCBFD-640A-417F-B956-20E041BC311D}"/>
            </a:ext>
          </a:extLst>
        </xdr:cNvPr>
        <xdr:cNvCxnSpPr/>
      </xdr:nvCxnSpPr>
      <xdr:spPr>
        <a:xfrm>
          <a:off x="7981950" y="8483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BCAB2E38-958A-46A9-8BC2-2018F2040F65}"/>
            </a:ext>
          </a:extLst>
        </xdr:cNvPr>
        <xdr:cNvCxnSpPr/>
      </xdr:nvCxnSpPr>
      <xdr:spPr>
        <a:xfrm rot="10800000" flipV="1">
          <a:off x="7991475" y="29591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509D51C5-6D86-4044-B61E-CADC007A7BDD}"/>
            </a:ext>
          </a:extLst>
        </xdr:cNvPr>
        <xdr:cNvCxnSpPr/>
      </xdr:nvCxnSpPr>
      <xdr:spPr>
        <a:xfrm rot="10800000" flipV="1">
          <a:off x="7981950" y="35210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96CDAE58-0BD6-41AE-985C-512175D8ACE4}"/>
            </a:ext>
          </a:extLst>
        </xdr:cNvPr>
        <xdr:cNvCxnSpPr/>
      </xdr:nvCxnSpPr>
      <xdr:spPr>
        <a:xfrm rot="10800000" flipV="1">
          <a:off x="7981950" y="40735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6FF88671-B4F4-490E-8389-1CCCE79D00ED}"/>
            </a:ext>
          </a:extLst>
        </xdr:cNvPr>
        <xdr:cNvCxnSpPr/>
      </xdr:nvCxnSpPr>
      <xdr:spPr>
        <a:xfrm rot="10800000" flipV="1">
          <a:off x="7981950" y="84931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3F179AA-AF59-41EA-B416-AE6FE5112617}"/>
            </a:ext>
          </a:extLst>
        </xdr:cNvPr>
        <xdr:cNvCxnSpPr/>
      </xdr:nvCxnSpPr>
      <xdr:spPr>
        <a:xfrm>
          <a:off x="9204325" y="1857375"/>
          <a:ext cx="10445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D62A2E1F-56CE-46EC-8E48-8AF44C234032}"/>
            </a:ext>
          </a:extLst>
        </xdr:cNvPr>
        <xdr:cNvCxnSpPr/>
      </xdr:nvCxnSpPr>
      <xdr:spPr>
        <a:xfrm rot="10800000" flipV="1">
          <a:off x="9204325" y="1847850"/>
          <a:ext cx="1044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10EF17F5-32E0-4A7F-A64D-513F8EDF5744}"/>
            </a:ext>
          </a:extLst>
        </xdr:cNvPr>
        <xdr:cNvCxnSpPr/>
      </xdr:nvCxnSpPr>
      <xdr:spPr>
        <a:xfrm>
          <a:off x="9194800" y="2416175"/>
          <a:ext cx="1054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9E78F2DD-3BCE-4982-A047-BBACD641880C}"/>
            </a:ext>
          </a:extLst>
        </xdr:cNvPr>
        <xdr:cNvCxnSpPr/>
      </xdr:nvCxnSpPr>
      <xdr:spPr>
        <a:xfrm rot="10800000" flipV="1">
          <a:off x="9194800" y="24161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60C506A2-E53B-4CEE-A253-160D376350CD}"/>
            </a:ext>
          </a:extLst>
        </xdr:cNvPr>
        <xdr:cNvCxnSpPr/>
      </xdr:nvCxnSpPr>
      <xdr:spPr>
        <a:xfrm>
          <a:off x="9194800" y="29591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454E6A7A-2A26-458A-BA41-46910A90AE10}"/>
            </a:ext>
          </a:extLst>
        </xdr:cNvPr>
        <xdr:cNvCxnSpPr/>
      </xdr:nvCxnSpPr>
      <xdr:spPr>
        <a:xfrm>
          <a:off x="9194800" y="35115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69CF564A-2A14-4B1C-8DE9-1505306E3F45}"/>
            </a:ext>
          </a:extLst>
        </xdr:cNvPr>
        <xdr:cNvCxnSpPr/>
      </xdr:nvCxnSpPr>
      <xdr:spPr>
        <a:xfrm>
          <a:off x="9194800" y="40640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D649D395-1CBC-4B99-8619-275BB7E0D22F}"/>
            </a:ext>
          </a:extLst>
        </xdr:cNvPr>
        <xdr:cNvCxnSpPr/>
      </xdr:nvCxnSpPr>
      <xdr:spPr>
        <a:xfrm>
          <a:off x="9194800" y="8483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4E24BDB-545C-41E0-A273-B8A707383F5F}"/>
            </a:ext>
          </a:extLst>
        </xdr:cNvPr>
        <xdr:cNvCxnSpPr/>
      </xdr:nvCxnSpPr>
      <xdr:spPr>
        <a:xfrm rot="10800000" flipV="1">
          <a:off x="9204325" y="29591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4FE2416B-E754-4C9E-81C1-F951770FB2D9}"/>
            </a:ext>
          </a:extLst>
        </xdr:cNvPr>
        <xdr:cNvCxnSpPr/>
      </xdr:nvCxnSpPr>
      <xdr:spPr>
        <a:xfrm rot="10800000" flipV="1">
          <a:off x="9194800" y="35210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24099E1A-FC20-46F8-A082-0296BCF57FA7}"/>
            </a:ext>
          </a:extLst>
        </xdr:cNvPr>
        <xdr:cNvCxnSpPr/>
      </xdr:nvCxnSpPr>
      <xdr:spPr>
        <a:xfrm rot="10800000" flipV="1">
          <a:off x="9194800" y="40735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DE94BB34-0093-4521-B977-DA948AB2EB69}"/>
            </a:ext>
          </a:extLst>
        </xdr:cNvPr>
        <xdr:cNvCxnSpPr/>
      </xdr:nvCxnSpPr>
      <xdr:spPr>
        <a:xfrm rot="10800000" flipV="1">
          <a:off x="9194800" y="84931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49569E09-94DE-420C-93BC-455796D3E11A}"/>
            </a:ext>
          </a:extLst>
        </xdr:cNvPr>
        <xdr:cNvCxnSpPr/>
      </xdr:nvCxnSpPr>
      <xdr:spPr>
        <a:xfrm>
          <a:off x="10258425" y="1857375"/>
          <a:ext cx="10890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3E3F234A-DC7B-4ABA-B88D-D90F993A2FAB}"/>
            </a:ext>
          </a:extLst>
        </xdr:cNvPr>
        <xdr:cNvCxnSpPr/>
      </xdr:nvCxnSpPr>
      <xdr:spPr>
        <a:xfrm rot="10800000" flipV="1">
          <a:off x="10258425" y="1847850"/>
          <a:ext cx="11271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BEC89E84-175D-4E7A-889E-C7C86BDFA5F7}"/>
            </a:ext>
          </a:extLst>
        </xdr:cNvPr>
        <xdr:cNvCxnSpPr/>
      </xdr:nvCxnSpPr>
      <xdr:spPr>
        <a:xfrm>
          <a:off x="10229850" y="240665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7BE6AC06-99E7-4BE8-B139-15C3E8AA4A82}"/>
            </a:ext>
          </a:extLst>
        </xdr:cNvPr>
        <xdr:cNvCxnSpPr/>
      </xdr:nvCxnSpPr>
      <xdr:spPr>
        <a:xfrm rot="10800000" flipV="1">
          <a:off x="10248900" y="2416175"/>
          <a:ext cx="1089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3B20D2A6-C873-45DC-AEF7-41B26F0C830F}"/>
            </a:ext>
          </a:extLst>
        </xdr:cNvPr>
        <xdr:cNvCxnSpPr/>
      </xdr:nvCxnSpPr>
      <xdr:spPr>
        <a:xfrm>
          <a:off x="10248900" y="2959100"/>
          <a:ext cx="1089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E4493AD9-44A3-46E1-B5EE-7764E12B594F}"/>
            </a:ext>
          </a:extLst>
        </xdr:cNvPr>
        <xdr:cNvCxnSpPr/>
      </xdr:nvCxnSpPr>
      <xdr:spPr>
        <a:xfrm>
          <a:off x="10248900" y="3511550"/>
          <a:ext cx="1089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B721B339-5E0E-4D72-8ABC-68452EE8E087}"/>
            </a:ext>
          </a:extLst>
        </xdr:cNvPr>
        <xdr:cNvCxnSpPr/>
      </xdr:nvCxnSpPr>
      <xdr:spPr>
        <a:xfrm>
          <a:off x="10248900" y="4064000"/>
          <a:ext cx="1089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20C825CE-E281-4682-915B-47932F215AD0}"/>
            </a:ext>
          </a:extLst>
        </xdr:cNvPr>
        <xdr:cNvCxnSpPr/>
      </xdr:nvCxnSpPr>
      <xdr:spPr>
        <a:xfrm>
          <a:off x="10248900" y="8483600"/>
          <a:ext cx="1089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60F4B79C-5009-4099-9999-3411F79846DE}"/>
            </a:ext>
          </a:extLst>
        </xdr:cNvPr>
        <xdr:cNvCxnSpPr/>
      </xdr:nvCxnSpPr>
      <xdr:spPr>
        <a:xfrm rot="10800000" flipV="1">
          <a:off x="10258425" y="2959100"/>
          <a:ext cx="1127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2C49DB2D-6963-4A5F-A61C-8548F23C639F}"/>
            </a:ext>
          </a:extLst>
        </xdr:cNvPr>
        <xdr:cNvCxnSpPr/>
      </xdr:nvCxnSpPr>
      <xdr:spPr>
        <a:xfrm rot="10800000" flipV="1">
          <a:off x="10248900" y="3521075"/>
          <a:ext cx="1089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DAED8EA-28AB-447F-8D08-EF176C3A1640}"/>
            </a:ext>
          </a:extLst>
        </xdr:cNvPr>
        <xdr:cNvCxnSpPr/>
      </xdr:nvCxnSpPr>
      <xdr:spPr>
        <a:xfrm rot="10800000" flipV="1">
          <a:off x="10248900" y="4073525"/>
          <a:ext cx="1089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A2B4CF07-9F8E-4056-BDBF-FB8322AD9B0D}"/>
            </a:ext>
          </a:extLst>
        </xdr:cNvPr>
        <xdr:cNvCxnSpPr/>
      </xdr:nvCxnSpPr>
      <xdr:spPr>
        <a:xfrm rot="10800000" flipV="1">
          <a:off x="10248900" y="8493125"/>
          <a:ext cx="1089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A810D28C-C60B-4B8C-9635-C9D22705E2AA}"/>
            </a:ext>
          </a:extLst>
        </xdr:cNvPr>
        <xdr:cNvCxnSpPr/>
      </xdr:nvCxnSpPr>
      <xdr:spPr>
        <a:xfrm>
          <a:off x="11395075" y="1857375"/>
          <a:ext cx="10826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086C4D10-7473-48ED-9878-ADF6B9EE107F}"/>
            </a:ext>
          </a:extLst>
        </xdr:cNvPr>
        <xdr:cNvCxnSpPr/>
      </xdr:nvCxnSpPr>
      <xdr:spPr>
        <a:xfrm rot="10800000" flipV="1">
          <a:off x="113950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55240DD2-1EBB-4B80-97EC-346B2AE53B48}"/>
            </a:ext>
          </a:extLst>
        </xdr:cNvPr>
        <xdr:cNvCxnSpPr/>
      </xdr:nvCxnSpPr>
      <xdr:spPr>
        <a:xfrm>
          <a:off x="113855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707D49F9-C4C5-449B-AFCB-C0FDED89E200}"/>
            </a:ext>
          </a:extLst>
        </xdr:cNvPr>
        <xdr:cNvCxnSpPr/>
      </xdr:nvCxnSpPr>
      <xdr:spPr>
        <a:xfrm rot="10800000" flipV="1">
          <a:off x="113855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53377AD1-6FB9-412B-860B-251A97398438}"/>
            </a:ext>
          </a:extLst>
        </xdr:cNvPr>
        <xdr:cNvCxnSpPr/>
      </xdr:nvCxnSpPr>
      <xdr:spPr>
        <a:xfrm>
          <a:off x="11385550" y="2959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309187E-163C-4ADC-A23B-9F9BDE78ED46}"/>
            </a:ext>
          </a:extLst>
        </xdr:cNvPr>
        <xdr:cNvCxnSpPr/>
      </xdr:nvCxnSpPr>
      <xdr:spPr>
        <a:xfrm>
          <a:off x="11385550" y="3511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94D0D0E5-21FF-4996-A29D-74210A7E9DD6}"/>
            </a:ext>
          </a:extLst>
        </xdr:cNvPr>
        <xdr:cNvCxnSpPr/>
      </xdr:nvCxnSpPr>
      <xdr:spPr>
        <a:xfrm>
          <a:off x="11385550" y="40640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0CF55231-98DF-48B3-9298-C60DACC11502}"/>
            </a:ext>
          </a:extLst>
        </xdr:cNvPr>
        <xdr:cNvCxnSpPr/>
      </xdr:nvCxnSpPr>
      <xdr:spPr>
        <a:xfrm>
          <a:off x="11385550" y="8483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26F5B769-5A7C-40E3-A8A1-9FC4C4E2A1B6}"/>
            </a:ext>
          </a:extLst>
        </xdr:cNvPr>
        <xdr:cNvCxnSpPr/>
      </xdr:nvCxnSpPr>
      <xdr:spPr>
        <a:xfrm rot="10800000" flipV="1">
          <a:off x="11395075" y="2959100"/>
          <a:ext cx="1089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BE12FED4-E638-4FDC-A7BE-DE7D918855EA}"/>
            </a:ext>
          </a:extLst>
        </xdr:cNvPr>
        <xdr:cNvCxnSpPr/>
      </xdr:nvCxnSpPr>
      <xdr:spPr>
        <a:xfrm rot="10800000" flipV="1">
          <a:off x="11385550" y="35210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58DCB51C-EFF9-482A-99A1-749CF3DD64C5}"/>
            </a:ext>
          </a:extLst>
        </xdr:cNvPr>
        <xdr:cNvCxnSpPr/>
      </xdr:nvCxnSpPr>
      <xdr:spPr>
        <a:xfrm rot="10800000" flipV="1">
          <a:off x="11385550" y="40735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57A6928A-4285-4ECB-B456-ABC61682B3C0}"/>
            </a:ext>
          </a:extLst>
        </xdr:cNvPr>
        <xdr:cNvCxnSpPr/>
      </xdr:nvCxnSpPr>
      <xdr:spPr>
        <a:xfrm rot="10800000" flipV="1">
          <a:off x="11385550" y="84931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CFA684C5-D9F3-4800-BA95-152BBFBF29FC}"/>
            </a:ext>
          </a:extLst>
        </xdr:cNvPr>
        <xdr:cNvCxnSpPr/>
      </xdr:nvCxnSpPr>
      <xdr:spPr>
        <a:xfrm>
          <a:off x="12493625" y="1857375"/>
          <a:ext cx="10445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8FD12F0C-EDA2-44B4-9A99-7FD081595248}"/>
            </a:ext>
          </a:extLst>
        </xdr:cNvPr>
        <xdr:cNvCxnSpPr/>
      </xdr:nvCxnSpPr>
      <xdr:spPr>
        <a:xfrm rot="10800000" flipV="1">
          <a:off x="12493625" y="1847850"/>
          <a:ext cx="1044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905908A-C0AD-46DA-939D-CB97CBC7B25F}"/>
            </a:ext>
          </a:extLst>
        </xdr:cNvPr>
        <xdr:cNvCxnSpPr/>
      </xdr:nvCxnSpPr>
      <xdr:spPr>
        <a:xfrm>
          <a:off x="12484100" y="2416175"/>
          <a:ext cx="1054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FB3EB982-EEEE-4DA8-BE25-BF491264DF7A}"/>
            </a:ext>
          </a:extLst>
        </xdr:cNvPr>
        <xdr:cNvCxnSpPr/>
      </xdr:nvCxnSpPr>
      <xdr:spPr>
        <a:xfrm rot="10800000" flipV="1">
          <a:off x="12484100" y="24161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96E2A773-5742-4E12-A8F8-6447802F6112}"/>
            </a:ext>
          </a:extLst>
        </xdr:cNvPr>
        <xdr:cNvCxnSpPr/>
      </xdr:nvCxnSpPr>
      <xdr:spPr>
        <a:xfrm>
          <a:off x="12484100" y="29591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DEE4F51B-7EC5-4B8C-8812-F787D13B0515}"/>
            </a:ext>
          </a:extLst>
        </xdr:cNvPr>
        <xdr:cNvCxnSpPr/>
      </xdr:nvCxnSpPr>
      <xdr:spPr>
        <a:xfrm>
          <a:off x="12484100" y="35115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2701B7BF-3FBD-407A-9698-5E7226DFBF16}"/>
            </a:ext>
          </a:extLst>
        </xdr:cNvPr>
        <xdr:cNvCxnSpPr/>
      </xdr:nvCxnSpPr>
      <xdr:spPr>
        <a:xfrm>
          <a:off x="12484100" y="40640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A3ECC12C-535A-4373-AF50-36B17590A734}"/>
            </a:ext>
          </a:extLst>
        </xdr:cNvPr>
        <xdr:cNvCxnSpPr/>
      </xdr:nvCxnSpPr>
      <xdr:spPr>
        <a:xfrm>
          <a:off x="12484100" y="84836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2E6E72F8-3AEC-4F15-9C6D-EA33D9C3F89A}"/>
            </a:ext>
          </a:extLst>
        </xdr:cNvPr>
        <xdr:cNvCxnSpPr/>
      </xdr:nvCxnSpPr>
      <xdr:spPr>
        <a:xfrm rot="10800000" flipV="1">
          <a:off x="12493625" y="29591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97E28254-7F13-4C07-92F7-3454ADEE3625}"/>
            </a:ext>
          </a:extLst>
        </xdr:cNvPr>
        <xdr:cNvCxnSpPr/>
      </xdr:nvCxnSpPr>
      <xdr:spPr>
        <a:xfrm rot="10800000" flipV="1">
          <a:off x="12484100" y="35210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DA62235D-6540-4FA7-8C27-62BADDFAE212}"/>
            </a:ext>
          </a:extLst>
        </xdr:cNvPr>
        <xdr:cNvCxnSpPr/>
      </xdr:nvCxnSpPr>
      <xdr:spPr>
        <a:xfrm rot="10800000" flipV="1">
          <a:off x="12484100" y="40735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0375B766-20F4-4D17-ABA5-1E57F5C3F707}"/>
            </a:ext>
          </a:extLst>
        </xdr:cNvPr>
        <xdr:cNvCxnSpPr/>
      </xdr:nvCxnSpPr>
      <xdr:spPr>
        <a:xfrm rot="10800000" flipV="1">
          <a:off x="12484100" y="84931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12BE58DE-9615-4472-B897-D9F586BBCB61}"/>
            </a:ext>
          </a:extLst>
        </xdr:cNvPr>
        <xdr:cNvCxnSpPr/>
      </xdr:nvCxnSpPr>
      <xdr:spPr>
        <a:xfrm>
          <a:off x="13547725" y="1857375"/>
          <a:ext cx="1114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05B9792E-1DF3-47CF-B186-B0FC420A19DE}"/>
            </a:ext>
          </a:extLst>
        </xdr:cNvPr>
        <xdr:cNvCxnSpPr/>
      </xdr:nvCxnSpPr>
      <xdr:spPr>
        <a:xfrm rot="10800000" flipV="1">
          <a:off x="13547725" y="1847850"/>
          <a:ext cx="11461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509F317B-E922-43CB-92C3-BBCBFFC5BCD9}"/>
            </a:ext>
          </a:extLst>
        </xdr:cNvPr>
        <xdr:cNvCxnSpPr/>
      </xdr:nvCxnSpPr>
      <xdr:spPr>
        <a:xfrm>
          <a:off x="13538200" y="2416175"/>
          <a:ext cx="11557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C764DD98-BCF9-4C55-8A84-B382740091B8}"/>
            </a:ext>
          </a:extLst>
        </xdr:cNvPr>
        <xdr:cNvCxnSpPr/>
      </xdr:nvCxnSpPr>
      <xdr:spPr>
        <a:xfrm rot="10800000" flipV="1">
          <a:off x="1353820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B2B66EF0-565B-4235-B400-9FFD2E021321}"/>
            </a:ext>
          </a:extLst>
        </xdr:cNvPr>
        <xdr:cNvCxnSpPr/>
      </xdr:nvCxnSpPr>
      <xdr:spPr>
        <a:xfrm>
          <a:off x="13538200" y="2959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94207ED4-9A7C-424F-AD8D-44AC76230663}"/>
            </a:ext>
          </a:extLst>
        </xdr:cNvPr>
        <xdr:cNvCxnSpPr/>
      </xdr:nvCxnSpPr>
      <xdr:spPr>
        <a:xfrm>
          <a:off x="13538200" y="3511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30EF2AB3-C355-41E9-96E4-F6762FD6550F}"/>
            </a:ext>
          </a:extLst>
        </xdr:cNvPr>
        <xdr:cNvCxnSpPr/>
      </xdr:nvCxnSpPr>
      <xdr:spPr>
        <a:xfrm>
          <a:off x="13538200" y="40640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7A02780D-D0FA-4824-AACE-419F14786CE3}"/>
            </a:ext>
          </a:extLst>
        </xdr:cNvPr>
        <xdr:cNvCxnSpPr/>
      </xdr:nvCxnSpPr>
      <xdr:spPr>
        <a:xfrm>
          <a:off x="13538200" y="8483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E6073D0A-4728-4007-BAF8-49E1B361AC0A}"/>
            </a:ext>
          </a:extLst>
        </xdr:cNvPr>
        <xdr:cNvCxnSpPr/>
      </xdr:nvCxnSpPr>
      <xdr:spPr>
        <a:xfrm rot="10800000" flipV="1">
          <a:off x="13547725" y="29591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9B2A3AEA-6623-493C-938F-5AAA3C186793}"/>
            </a:ext>
          </a:extLst>
        </xdr:cNvPr>
        <xdr:cNvCxnSpPr/>
      </xdr:nvCxnSpPr>
      <xdr:spPr>
        <a:xfrm rot="10800000" flipV="1">
          <a:off x="13538200" y="35210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804F79AA-9EF0-458D-BB52-FF240661D9D6}"/>
            </a:ext>
          </a:extLst>
        </xdr:cNvPr>
        <xdr:cNvCxnSpPr/>
      </xdr:nvCxnSpPr>
      <xdr:spPr>
        <a:xfrm rot="10800000" flipV="1">
          <a:off x="13538200" y="40735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96ECA83C-8A7C-4635-A7E0-102AD6846ABD}"/>
            </a:ext>
          </a:extLst>
        </xdr:cNvPr>
        <xdr:cNvCxnSpPr/>
      </xdr:nvCxnSpPr>
      <xdr:spPr>
        <a:xfrm rot="10800000" flipV="1">
          <a:off x="13538200" y="84931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AA78353F-03B7-4982-9AEA-DC445323E225}"/>
            </a:ext>
          </a:extLst>
        </xdr:cNvPr>
        <xdr:cNvCxnSpPr/>
      </xdr:nvCxnSpPr>
      <xdr:spPr>
        <a:xfrm>
          <a:off x="14703425" y="1857375"/>
          <a:ext cx="9747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F184CAAF-82ED-4AC4-9966-210445E17550}"/>
            </a:ext>
          </a:extLst>
        </xdr:cNvPr>
        <xdr:cNvCxnSpPr/>
      </xdr:nvCxnSpPr>
      <xdr:spPr>
        <a:xfrm rot="10800000" flipV="1">
          <a:off x="14703425" y="1847850"/>
          <a:ext cx="9747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596480B2-D4D8-42CF-A023-7E0B403B6F7B}"/>
            </a:ext>
          </a:extLst>
        </xdr:cNvPr>
        <xdr:cNvCxnSpPr/>
      </xdr:nvCxnSpPr>
      <xdr:spPr>
        <a:xfrm>
          <a:off x="14693900" y="2416175"/>
          <a:ext cx="9842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1B57E9C6-74D0-4C49-9C77-CB35CFB7FB71}"/>
            </a:ext>
          </a:extLst>
        </xdr:cNvPr>
        <xdr:cNvCxnSpPr/>
      </xdr:nvCxnSpPr>
      <xdr:spPr>
        <a:xfrm rot="10800000" flipV="1">
          <a:off x="14693900" y="241617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2F2BB601-8958-40F6-BCAD-B9CFFB860CBA}"/>
            </a:ext>
          </a:extLst>
        </xdr:cNvPr>
        <xdr:cNvCxnSpPr/>
      </xdr:nvCxnSpPr>
      <xdr:spPr>
        <a:xfrm>
          <a:off x="14693900" y="2959100"/>
          <a:ext cx="9842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744E1D26-5D57-4592-80DD-A54AD454520D}"/>
            </a:ext>
          </a:extLst>
        </xdr:cNvPr>
        <xdr:cNvCxnSpPr/>
      </xdr:nvCxnSpPr>
      <xdr:spPr>
        <a:xfrm>
          <a:off x="14693900" y="3511550"/>
          <a:ext cx="9810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26AD2D31-D01F-4720-995C-186270FE98DE}"/>
            </a:ext>
          </a:extLst>
        </xdr:cNvPr>
        <xdr:cNvCxnSpPr/>
      </xdr:nvCxnSpPr>
      <xdr:spPr>
        <a:xfrm>
          <a:off x="14693900" y="4064000"/>
          <a:ext cx="9810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576F8313-BA56-46D9-85A4-A11D06B73E3A}"/>
            </a:ext>
          </a:extLst>
        </xdr:cNvPr>
        <xdr:cNvCxnSpPr/>
      </xdr:nvCxnSpPr>
      <xdr:spPr>
        <a:xfrm>
          <a:off x="14693900" y="8483600"/>
          <a:ext cx="9810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938D691E-FEAE-40BB-94C8-6EBDC1E842FC}"/>
            </a:ext>
          </a:extLst>
        </xdr:cNvPr>
        <xdr:cNvCxnSpPr/>
      </xdr:nvCxnSpPr>
      <xdr:spPr>
        <a:xfrm rot="10800000" flipV="1">
          <a:off x="14703425" y="295910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91F0BB68-BE05-4674-B8AC-7ABA0CE5B9FD}"/>
            </a:ext>
          </a:extLst>
        </xdr:cNvPr>
        <xdr:cNvCxnSpPr/>
      </xdr:nvCxnSpPr>
      <xdr:spPr>
        <a:xfrm rot="10800000" flipV="1">
          <a:off x="14693900" y="352107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B6E7E4A7-81CB-4255-8B49-639B9565638F}"/>
            </a:ext>
          </a:extLst>
        </xdr:cNvPr>
        <xdr:cNvCxnSpPr/>
      </xdr:nvCxnSpPr>
      <xdr:spPr>
        <a:xfrm rot="10800000" flipV="1">
          <a:off x="14693900" y="407352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9A83FA9-696E-49FB-8854-658B35E28599}"/>
            </a:ext>
          </a:extLst>
        </xdr:cNvPr>
        <xdr:cNvCxnSpPr/>
      </xdr:nvCxnSpPr>
      <xdr:spPr>
        <a:xfrm rot="10800000" flipV="1">
          <a:off x="14693900" y="849312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B1757F8D-847D-4CB9-8474-3B25870C675D}"/>
            </a:ext>
          </a:extLst>
        </xdr:cNvPr>
        <xdr:cNvCxnSpPr/>
      </xdr:nvCxnSpPr>
      <xdr:spPr>
        <a:xfrm>
          <a:off x="2762250" y="57213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42466D86-770B-4187-BEA8-BF9C29DCD726}"/>
            </a:ext>
          </a:extLst>
        </xdr:cNvPr>
        <xdr:cNvCxnSpPr/>
      </xdr:nvCxnSpPr>
      <xdr:spPr>
        <a:xfrm>
          <a:off x="3676650" y="57213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19EEEADA-683D-48CC-A2AF-BD017501D700}"/>
            </a:ext>
          </a:extLst>
        </xdr:cNvPr>
        <xdr:cNvCxnSpPr/>
      </xdr:nvCxnSpPr>
      <xdr:spPr>
        <a:xfrm>
          <a:off x="4705350" y="57213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54AB8113-5823-4D25-A563-5654C5BAA2C8}"/>
            </a:ext>
          </a:extLst>
        </xdr:cNvPr>
        <xdr:cNvCxnSpPr/>
      </xdr:nvCxnSpPr>
      <xdr:spPr>
        <a:xfrm>
          <a:off x="5759450" y="57213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4890D88D-8BF0-48A5-AE3C-E9E7C4A1BDE6}"/>
            </a:ext>
          </a:extLst>
        </xdr:cNvPr>
        <xdr:cNvCxnSpPr/>
      </xdr:nvCxnSpPr>
      <xdr:spPr>
        <a:xfrm>
          <a:off x="6858000" y="57213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F1A45A1A-C334-425B-98A4-D8E91A8D1383}"/>
            </a:ext>
          </a:extLst>
        </xdr:cNvPr>
        <xdr:cNvCxnSpPr/>
      </xdr:nvCxnSpPr>
      <xdr:spPr>
        <a:xfrm>
          <a:off x="2762250" y="62738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25798830-32BF-4031-A1DA-A7BE222C2A9A}"/>
            </a:ext>
          </a:extLst>
        </xdr:cNvPr>
        <xdr:cNvCxnSpPr/>
      </xdr:nvCxnSpPr>
      <xdr:spPr>
        <a:xfrm>
          <a:off x="3676650" y="62738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FEF65C15-4E8A-4E64-8DDF-9887DC3AA13C}"/>
            </a:ext>
          </a:extLst>
        </xdr:cNvPr>
        <xdr:cNvCxnSpPr/>
      </xdr:nvCxnSpPr>
      <xdr:spPr>
        <a:xfrm>
          <a:off x="4705350" y="62801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92C3EBBF-506F-4DB9-BA56-7C9A1E13F195}"/>
            </a:ext>
          </a:extLst>
        </xdr:cNvPr>
        <xdr:cNvCxnSpPr/>
      </xdr:nvCxnSpPr>
      <xdr:spPr>
        <a:xfrm>
          <a:off x="5759450" y="62738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73D28260-83D8-4251-B968-D94C810E8646}"/>
            </a:ext>
          </a:extLst>
        </xdr:cNvPr>
        <xdr:cNvCxnSpPr/>
      </xdr:nvCxnSpPr>
      <xdr:spPr>
        <a:xfrm>
          <a:off x="6858000" y="62738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9A86CD7E-FBED-4FC7-9C30-30546A524248}"/>
            </a:ext>
          </a:extLst>
        </xdr:cNvPr>
        <xdr:cNvCxnSpPr/>
      </xdr:nvCxnSpPr>
      <xdr:spPr>
        <a:xfrm>
          <a:off x="7981950" y="57213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1F5B1A53-9294-494E-8599-44A110B0696C}"/>
            </a:ext>
          </a:extLst>
        </xdr:cNvPr>
        <xdr:cNvCxnSpPr/>
      </xdr:nvCxnSpPr>
      <xdr:spPr>
        <a:xfrm>
          <a:off x="9194800" y="57213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7172E883-5DFB-488B-A55E-DD7DB6DDEB9E}"/>
            </a:ext>
          </a:extLst>
        </xdr:cNvPr>
        <xdr:cNvCxnSpPr/>
      </xdr:nvCxnSpPr>
      <xdr:spPr>
        <a:xfrm>
          <a:off x="7981950" y="62738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89B81B54-57CF-4824-98B7-73D45AD74A05}"/>
            </a:ext>
          </a:extLst>
        </xdr:cNvPr>
        <xdr:cNvCxnSpPr/>
      </xdr:nvCxnSpPr>
      <xdr:spPr>
        <a:xfrm>
          <a:off x="9194800" y="62738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93FE6FFA-0F50-4562-99CA-3015BF30E4EA}"/>
            </a:ext>
          </a:extLst>
        </xdr:cNvPr>
        <xdr:cNvCxnSpPr/>
      </xdr:nvCxnSpPr>
      <xdr:spPr>
        <a:xfrm>
          <a:off x="10248900" y="627380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8032EE15-19E3-48D1-9A3B-DD6EE6EB727C}"/>
            </a:ext>
          </a:extLst>
        </xdr:cNvPr>
        <xdr:cNvCxnSpPr/>
      </xdr:nvCxnSpPr>
      <xdr:spPr>
        <a:xfrm>
          <a:off x="10248900" y="57213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3375BE5-205B-43FD-BA50-E258BF6ED8BC}"/>
            </a:ext>
          </a:extLst>
        </xdr:cNvPr>
        <xdr:cNvCxnSpPr/>
      </xdr:nvCxnSpPr>
      <xdr:spPr>
        <a:xfrm>
          <a:off x="11385550" y="57213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D03405F0-E587-4083-8E8F-F8DDFA4BE9E9}"/>
            </a:ext>
          </a:extLst>
        </xdr:cNvPr>
        <xdr:cNvCxnSpPr/>
      </xdr:nvCxnSpPr>
      <xdr:spPr>
        <a:xfrm>
          <a:off x="11385550" y="62738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7306E372-C78A-468D-B4A2-05805573C238}"/>
            </a:ext>
          </a:extLst>
        </xdr:cNvPr>
        <xdr:cNvCxnSpPr/>
      </xdr:nvCxnSpPr>
      <xdr:spPr>
        <a:xfrm>
          <a:off x="12484100" y="57213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05793F18-4616-492E-A76C-589D5A772B41}"/>
            </a:ext>
          </a:extLst>
        </xdr:cNvPr>
        <xdr:cNvCxnSpPr/>
      </xdr:nvCxnSpPr>
      <xdr:spPr>
        <a:xfrm>
          <a:off x="13538200" y="57213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0EA8EEEA-7968-4846-A281-CD34F1BC9C37}"/>
            </a:ext>
          </a:extLst>
        </xdr:cNvPr>
        <xdr:cNvCxnSpPr/>
      </xdr:nvCxnSpPr>
      <xdr:spPr>
        <a:xfrm>
          <a:off x="14693900" y="57213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770A89B1-A906-4778-A99C-3BCC4354E438}"/>
            </a:ext>
          </a:extLst>
        </xdr:cNvPr>
        <xdr:cNvCxnSpPr/>
      </xdr:nvCxnSpPr>
      <xdr:spPr>
        <a:xfrm>
          <a:off x="14693900" y="62738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03BFB0B7-71B8-499F-A332-E00263AC3930}"/>
            </a:ext>
          </a:extLst>
        </xdr:cNvPr>
        <xdr:cNvCxnSpPr/>
      </xdr:nvCxnSpPr>
      <xdr:spPr>
        <a:xfrm>
          <a:off x="13538200" y="627380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39EFFED8-6A6D-48FD-84A5-FC2C21D809DA}"/>
            </a:ext>
          </a:extLst>
        </xdr:cNvPr>
        <xdr:cNvCxnSpPr/>
      </xdr:nvCxnSpPr>
      <xdr:spPr>
        <a:xfrm>
          <a:off x="12484100" y="62738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C05099AA-A2F7-45F7-AFF3-01A31CB30B67}"/>
            </a:ext>
          </a:extLst>
        </xdr:cNvPr>
        <xdr:cNvCxnSpPr/>
      </xdr:nvCxnSpPr>
      <xdr:spPr>
        <a:xfrm rot="10800000" flipV="1">
          <a:off x="12484100" y="5721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F3C27DB7-9311-412D-B487-4E335C7D07B5}"/>
            </a:ext>
          </a:extLst>
        </xdr:cNvPr>
        <xdr:cNvCxnSpPr/>
      </xdr:nvCxnSpPr>
      <xdr:spPr>
        <a:xfrm rot="10800000" flipV="1">
          <a:off x="11385550" y="57213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BD2FCDEB-4803-4E9D-9892-8B5B194E2645}"/>
            </a:ext>
          </a:extLst>
        </xdr:cNvPr>
        <xdr:cNvCxnSpPr/>
      </xdr:nvCxnSpPr>
      <xdr:spPr>
        <a:xfrm rot="10800000" flipV="1">
          <a:off x="11385550" y="62738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054B70A8-E835-46D4-B0C9-2F50E95C4EB2}"/>
            </a:ext>
          </a:extLst>
        </xdr:cNvPr>
        <xdr:cNvCxnSpPr/>
      </xdr:nvCxnSpPr>
      <xdr:spPr>
        <a:xfrm rot="10800000" flipV="1">
          <a:off x="12484100" y="62738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21EA467C-5822-4BB3-ADD5-7D5EC325B394}"/>
            </a:ext>
          </a:extLst>
        </xdr:cNvPr>
        <xdr:cNvCxnSpPr/>
      </xdr:nvCxnSpPr>
      <xdr:spPr>
        <a:xfrm rot="10800000" flipV="1">
          <a:off x="13538200" y="6273800"/>
          <a:ext cx="1155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0A37500A-9F52-4678-98E0-BB7562AD6017}"/>
            </a:ext>
          </a:extLst>
        </xdr:cNvPr>
        <xdr:cNvCxnSpPr/>
      </xdr:nvCxnSpPr>
      <xdr:spPr>
        <a:xfrm rot="10800000" flipV="1">
          <a:off x="14693900" y="6273800"/>
          <a:ext cx="9810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5A654DC7-C136-4A2B-A4D5-A3FF4677B2F4}"/>
            </a:ext>
          </a:extLst>
        </xdr:cNvPr>
        <xdr:cNvCxnSpPr/>
      </xdr:nvCxnSpPr>
      <xdr:spPr>
        <a:xfrm rot="10800000" flipV="1">
          <a:off x="10248900" y="6273800"/>
          <a:ext cx="1174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4D7ADF51-D596-4BD1-BA69-6CBD82F27989}"/>
            </a:ext>
          </a:extLst>
        </xdr:cNvPr>
        <xdr:cNvCxnSpPr/>
      </xdr:nvCxnSpPr>
      <xdr:spPr>
        <a:xfrm rot="10800000" flipV="1">
          <a:off x="9194800" y="62738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5152DEAF-D6FE-4F87-9CC0-F9A1CC528BBD}"/>
            </a:ext>
          </a:extLst>
        </xdr:cNvPr>
        <xdr:cNvCxnSpPr/>
      </xdr:nvCxnSpPr>
      <xdr:spPr>
        <a:xfrm rot="10800000" flipV="1">
          <a:off x="9194800" y="5721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E6093C6E-92B8-48DD-B71D-39E2BE20E3FB}"/>
            </a:ext>
          </a:extLst>
        </xdr:cNvPr>
        <xdr:cNvCxnSpPr/>
      </xdr:nvCxnSpPr>
      <xdr:spPr>
        <a:xfrm rot="10800000" flipV="1">
          <a:off x="7981950" y="5721350"/>
          <a:ext cx="1260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9E605AA0-72BA-41CF-8EC5-A0EC7459A31B}"/>
            </a:ext>
          </a:extLst>
        </xdr:cNvPr>
        <xdr:cNvCxnSpPr/>
      </xdr:nvCxnSpPr>
      <xdr:spPr>
        <a:xfrm rot="10800000" flipV="1">
          <a:off x="7981950" y="6273800"/>
          <a:ext cx="1260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A1392099-206D-4966-B0A4-4891BFF185EC}"/>
            </a:ext>
          </a:extLst>
        </xdr:cNvPr>
        <xdr:cNvCxnSpPr/>
      </xdr:nvCxnSpPr>
      <xdr:spPr>
        <a:xfrm rot="10800000" flipV="1">
          <a:off x="10248900" y="5721350"/>
          <a:ext cx="1174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8544B499-FFD3-4433-B1BD-23AD11F18773}"/>
            </a:ext>
          </a:extLst>
        </xdr:cNvPr>
        <xdr:cNvCxnSpPr/>
      </xdr:nvCxnSpPr>
      <xdr:spPr>
        <a:xfrm rot="10800000" flipV="1">
          <a:off x="6858000" y="57213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ED4FF20C-CC51-4C13-A90D-A40A464DC151}"/>
            </a:ext>
          </a:extLst>
        </xdr:cNvPr>
        <xdr:cNvCxnSpPr/>
      </xdr:nvCxnSpPr>
      <xdr:spPr>
        <a:xfrm rot="10800000" flipV="1">
          <a:off x="5759450" y="57213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65ADFDFC-9E6D-4B69-A2DC-B63A0BC9B582}"/>
            </a:ext>
          </a:extLst>
        </xdr:cNvPr>
        <xdr:cNvCxnSpPr/>
      </xdr:nvCxnSpPr>
      <xdr:spPr>
        <a:xfrm rot="10800000" flipV="1">
          <a:off x="5759450" y="62738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8DE318A5-8232-48D8-8910-06F04EDB8456}"/>
            </a:ext>
          </a:extLst>
        </xdr:cNvPr>
        <xdr:cNvCxnSpPr/>
      </xdr:nvCxnSpPr>
      <xdr:spPr>
        <a:xfrm rot="10800000" flipV="1">
          <a:off x="4705350" y="5721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564BF3CB-8C1D-4114-B6B8-67CADC2B0B95}"/>
            </a:ext>
          </a:extLst>
        </xdr:cNvPr>
        <xdr:cNvCxnSpPr/>
      </xdr:nvCxnSpPr>
      <xdr:spPr>
        <a:xfrm rot="10800000" flipV="1">
          <a:off x="4705350" y="62738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4BF72CB2-56EB-4745-8547-DBBDC2347E99}"/>
            </a:ext>
          </a:extLst>
        </xdr:cNvPr>
        <xdr:cNvCxnSpPr/>
      </xdr:nvCxnSpPr>
      <xdr:spPr>
        <a:xfrm rot="10800000" flipV="1">
          <a:off x="3676650" y="572135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E8B552E-55DC-46C0-8A9E-2B3ACEB5234E}"/>
            </a:ext>
          </a:extLst>
        </xdr:cNvPr>
        <xdr:cNvCxnSpPr/>
      </xdr:nvCxnSpPr>
      <xdr:spPr>
        <a:xfrm rot="10800000" flipV="1">
          <a:off x="3676650" y="627380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A8D06AB8-4C17-4F78-9B16-CFDF2899C265}"/>
            </a:ext>
          </a:extLst>
        </xdr:cNvPr>
        <xdr:cNvCxnSpPr/>
      </xdr:nvCxnSpPr>
      <xdr:spPr>
        <a:xfrm rot="10800000" flipV="1">
          <a:off x="2762250" y="57213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4301A70E-4FE7-4E3D-931D-2F6ED53D12A9}"/>
            </a:ext>
          </a:extLst>
        </xdr:cNvPr>
        <xdr:cNvCxnSpPr/>
      </xdr:nvCxnSpPr>
      <xdr:spPr>
        <a:xfrm rot="10800000" flipV="1">
          <a:off x="2762250" y="62738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46D65654-47B4-4DF1-B6BE-B155F86C86E9}"/>
            </a:ext>
          </a:extLst>
        </xdr:cNvPr>
        <xdr:cNvCxnSpPr/>
      </xdr:nvCxnSpPr>
      <xdr:spPr>
        <a:xfrm>
          <a:off x="2762250" y="135890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23463AE2-632B-461C-8016-F010D8B86185}"/>
            </a:ext>
          </a:extLst>
        </xdr:cNvPr>
        <xdr:cNvCxnSpPr/>
      </xdr:nvCxnSpPr>
      <xdr:spPr>
        <a:xfrm>
          <a:off x="3676650" y="135890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4786112F-7F5F-4840-BA59-437BDD8DC5D8}"/>
            </a:ext>
          </a:extLst>
        </xdr:cNvPr>
        <xdr:cNvCxnSpPr/>
      </xdr:nvCxnSpPr>
      <xdr:spPr>
        <a:xfrm>
          <a:off x="4705350" y="135890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C5A06FD8-DBAA-45B7-A3BC-A8645295A307}"/>
            </a:ext>
          </a:extLst>
        </xdr:cNvPr>
        <xdr:cNvCxnSpPr/>
      </xdr:nvCxnSpPr>
      <xdr:spPr>
        <a:xfrm>
          <a:off x="2762250" y="141414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76FF7378-03E0-4F01-B6C1-438ADEA15354}"/>
            </a:ext>
          </a:extLst>
        </xdr:cNvPr>
        <xdr:cNvCxnSpPr/>
      </xdr:nvCxnSpPr>
      <xdr:spPr>
        <a:xfrm>
          <a:off x="3676650" y="141414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B91B3F0-9181-4DE1-861B-4BE6F623DB07}"/>
            </a:ext>
          </a:extLst>
        </xdr:cNvPr>
        <xdr:cNvCxnSpPr/>
      </xdr:nvCxnSpPr>
      <xdr:spPr>
        <a:xfrm>
          <a:off x="4705350" y="141414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835167B1-79E0-4744-9629-254E211B8510}"/>
            </a:ext>
          </a:extLst>
        </xdr:cNvPr>
        <xdr:cNvCxnSpPr/>
      </xdr:nvCxnSpPr>
      <xdr:spPr>
        <a:xfrm>
          <a:off x="5759450" y="141414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40830F7-34BA-4A9D-8999-287839D80CF7}"/>
            </a:ext>
          </a:extLst>
        </xdr:cNvPr>
        <xdr:cNvCxnSpPr/>
      </xdr:nvCxnSpPr>
      <xdr:spPr>
        <a:xfrm>
          <a:off x="5759450" y="135890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DFA5E3FD-2F4A-4E1C-867A-B3A5CD7959B5}"/>
            </a:ext>
          </a:extLst>
        </xdr:cNvPr>
        <xdr:cNvCxnSpPr/>
      </xdr:nvCxnSpPr>
      <xdr:spPr>
        <a:xfrm>
          <a:off x="6858000" y="135890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96CDE6E6-13D9-4182-8B05-A2BE7A1A8E4B}"/>
            </a:ext>
          </a:extLst>
        </xdr:cNvPr>
        <xdr:cNvCxnSpPr/>
      </xdr:nvCxnSpPr>
      <xdr:spPr>
        <a:xfrm>
          <a:off x="6858000" y="141414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95F5FD87-0D15-4E8D-BE4D-6B892F1F162A}"/>
            </a:ext>
          </a:extLst>
        </xdr:cNvPr>
        <xdr:cNvCxnSpPr/>
      </xdr:nvCxnSpPr>
      <xdr:spPr>
        <a:xfrm rot="10800000" flipV="1">
          <a:off x="6832600" y="6273800"/>
          <a:ext cx="1177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EFD42E91-CC06-4947-9F72-6C8D7A7D14BA}"/>
            </a:ext>
          </a:extLst>
        </xdr:cNvPr>
        <xdr:cNvCxnSpPr/>
      </xdr:nvCxnSpPr>
      <xdr:spPr>
        <a:xfrm rot="10800000" flipV="1">
          <a:off x="2762250" y="135890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C1404BBC-2D66-4CEE-8B60-C10863186957}"/>
            </a:ext>
          </a:extLst>
        </xdr:cNvPr>
        <xdr:cNvCxnSpPr/>
      </xdr:nvCxnSpPr>
      <xdr:spPr>
        <a:xfrm rot="10800000" flipV="1">
          <a:off x="4705350" y="13589000"/>
          <a:ext cx="1031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58DE442B-2D08-4F2E-BFDA-FF8BE10FC50D}"/>
            </a:ext>
          </a:extLst>
        </xdr:cNvPr>
        <xdr:cNvCxnSpPr/>
      </xdr:nvCxnSpPr>
      <xdr:spPr>
        <a:xfrm rot="10800000" flipV="1">
          <a:off x="3676650" y="135890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06DF6099-507F-4711-85DD-CE8361AEE701}"/>
            </a:ext>
          </a:extLst>
        </xdr:cNvPr>
        <xdr:cNvCxnSpPr/>
      </xdr:nvCxnSpPr>
      <xdr:spPr>
        <a:xfrm rot="10800000" flipV="1">
          <a:off x="5759450" y="135890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046B90D3-E170-457D-96F5-6910A5C1BC79}"/>
            </a:ext>
          </a:extLst>
        </xdr:cNvPr>
        <xdr:cNvCxnSpPr/>
      </xdr:nvCxnSpPr>
      <xdr:spPr>
        <a:xfrm rot="10800000" flipV="1">
          <a:off x="6858000" y="135890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F602449B-1BD1-4BA0-B31D-88D461278B1A}"/>
            </a:ext>
          </a:extLst>
        </xdr:cNvPr>
        <xdr:cNvCxnSpPr/>
      </xdr:nvCxnSpPr>
      <xdr:spPr>
        <a:xfrm rot="10800000" flipV="1">
          <a:off x="2762250" y="141414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A180FF11-B3EB-407D-8CF8-21462F8A44DB}"/>
            </a:ext>
          </a:extLst>
        </xdr:cNvPr>
        <xdr:cNvCxnSpPr/>
      </xdr:nvCxnSpPr>
      <xdr:spPr>
        <a:xfrm rot="10800000" flipV="1">
          <a:off x="3676650" y="141414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07FCE7DB-72A4-49C7-94DA-A43356597585}"/>
            </a:ext>
          </a:extLst>
        </xdr:cNvPr>
        <xdr:cNvCxnSpPr/>
      </xdr:nvCxnSpPr>
      <xdr:spPr>
        <a:xfrm rot="10800000" flipV="1">
          <a:off x="4705350" y="14141450"/>
          <a:ext cx="1031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E5BF56E1-10C0-4BC4-9DB4-0F714A2F77EF}"/>
            </a:ext>
          </a:extLst>
        </xdr:cNvPr>
        <xdr:cNvCxnSpPr/>
      </xdr:nvCxnSpPr>
      <xdr:spPr>
        <a:xfrm rot="10800000" flipV="1">
          <a:off x="5759450" y="141414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63CBFE45-481E-40AA-8585-1BF0F25AF843}"/>
            </a:ext>
          </a:extLst>
        </xdr:cNvPr>
        <xdr:cNvCxnSpPr/>
      </xdr:nvCxnSpPr>
      <xdr:spPr>
        <a:xfrm rot="10800000" flipV="1">
          <a:off x="6858000" y="141414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1510552F-ABA6-49B3-81E2-A1545BFD07C1}"/>
            </a:ext>
          </a:extLst>
        </xdr:cNvPr>
        <xdr:cNvCxnSpPr/>
      </xdr:nvCxnSpPr>
      <xdr:spPr>
        <a:xfrm rot="10800000" flipV="1">
          <a:off x="7981950" y="141414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6398261D-E8F3-48EE-8DF1-1C6F80004A01}"/>
            </a:ext>
          </a:extLst>
        </xdr:cNvPr>
        <xdr:cNvCxnSpPr/>
      </xdr:nvCxnSpPr>
      <xdr:spPr>
        <a:xfrm rot="10800000" flipV="1">
          <a:off x="9194800" y="1414145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6F3B4B34-5583-49F6-9558-282C66EFFF24}"/>
            </a:ext>
          </a:extLst>
        </xdr:cNvPr>
        <xdr:cNvCxnSpPr/>
      </xdr:nvCxnSpPr>
      <xdr:spPr>
        <a:xfrm rot="10800000" flipV="1">
          <a:off x="7981950" y="135890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90FF421E-83FB-4E6B-A31F-8C308CB9305A}"/>
            </a:ext>
          </a:extLst>
        </xdr:cNvPr>
        <xdr:cNvCxnSpPr/>
      </xdr:nvCxnSpPr>
      <xdr:spPr>
        <a:xfrm rot="10800000" flipV="1">
          <a:off x="9194800" y="135890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C7DAD9CB-6976-4DF8-B21D-B1DA9864FEB8}"/>
            </a:ext>
          </a:extLst>
        </xdr:cNvPr>
        <xdr:cNvCxnSpPr/>
      </xdr:nvCxnSpPr>
      <xdr:spPr>
        <a:xfrm rot="10800000" flipV="1">
          <a:off x="10248900" y="13589000"/>
          <a:ext cx="1079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9ECE79A7-C096-48A9-926D-C4968D32B137}"/>
            </a:ext>
          </a:extLst>
        </xdr:cNvPr>
        <xdr:cNvCxnSpPr/>
      </xdr:nvCxnSpPr>
      <xdr:spPr>
        <a:xfrm rot="10800000" flipV="1">
          <a:off x="10248900" y="14141450"/>
          <a:ext cx="1079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797181A3-0270-41A3-B92C-511B40C60E39}"/>
            </a:ext>
          </a:extLst>
        </xdr:cNvPr>
        <xdr:cNvCxnSpPr/>
      </xdr:nvCxnSpPr>
      <xdr:spPr>
        <a:xfrm rot="10800000" flipV="1">
          <a:off x="11385550" y="135890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62DB0498-8A02-4974-9920-AEE3E5BF2A7C}"/>
            </a:ext>
          </a:extLst>
        </xdr:cNvPr>
        <xdr:cNvCxnSpPr/>
      </xdr:nvCxnSpPr>
      <xdr:spPr>
        <a:xfrm rot="10800000" flipV="1">
          <a:off x="12484100" y="135890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AAEFCF0D-0919-4632-9970-453BCA64D4BF}"/>
            </a:ext>
          </a:extLst>
        </xdr:cNvPr>
        <xdr:cNvCxnSpPr/>
      </xdr:nvCxnSpPr>
      <xdr:spPr>
        <a:xfrm rot="10800000" flipV="1">
          <a:off x="13538200" y="135890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A914AC98-A31D-40CD-9B72-DC505EB0C1CC}"/>
            </a:ext>
          </a:extLst>
        </xdr:cNvPr>
        <xdr:cNvCxnSpPr/>
      </xdr:nvCxnSpPr>
      <xdr:spPr>
        <a:xfrm rot="10800000" flipV="1">
          <a:off x="14693900" y="135890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2A185580-6D0A-4622-8A07-813D42C65089}"/>
            </a:ext>
          </a:extLst>
        </xdr:cNvPr>
        <xdr:cNvCxnSpPr/>
      </xdr:nvCxnSpPr>
      <xdr:spPr>
        <a:xfrm rot="10800000" flipV="1">
          <a:off x="14693900" y="141414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FDC46BFC-95D4-4EEB-AAF9-4033D8E40C75}"/>
            </a:ext>
          </a:extLst>
        </xdr:cNvPr>
        <xdr:cNvCxnSpPr/>
      </xdr:nvCxnSpPr>
      <xdr:spPr>
        <a:xfrm rot="10800000" flipV="1">
          <a:off x="13538200" y="1414145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28EEB0B5-D73F-401A-BB2C-F627378CE7CA}"/>
            </a:ext>
          </a:extLst>
        </xdr:cNvPr>
        <xdr:cNvCxnSpPr/>
      </xdr:nvCxnSpPr>
      <xdr:spPr>
        <a:xfrm rot="10800000" flipV="1">
          <a:off x="12484100" y="141414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01813E96-F4BF-44D7-AB0E-AB104A3CEA2B}"/>
            </a:ext>
          </a:extLst>
        </xdr:cNvPr>
        <xdr:cNvCxnSpPr/>
      </xdr:nvCxnSpPr>
      <xdr:spPr>
        <a:xfrm rot="10800000" flipV="1">
          <a:off x="11385550" y="141414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9D329FE6-196A-49A5-B52F-35F6EB6A8BA7}"/>
            </a:ext>
          </a:extLst>
        </xdr:cNvPr>
        <xdr:cNvCxnSpPr/>
      </xdr:nvCxnSpPr>
      <xdr:spPr>
        <a:xfrm rot="10800000" flipV="1">
          <a:off x="13538200" y="572135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035B86ED-7975-4818-A357-7F482D601944}"/>
            </a:ext>
          </a:extLst>
        </xdr:cNvPr>
        <xdr:cNvCxnSpPr/>
      </xdr:nvCxnSpPr>
      <xdr:spPr>
        <a:xfrm rot="10800000" flipV="1">
          <a:off x="14693900" y="57213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279BF8C5-9521-448E-83D0-DCED1FBFD65E}"/>
            </a:ext>
          </a:extLst>
        </xdr:cNvPr>
        <xdr:cNvCxnSpPr/>
      </xdr:nvCxnSpPr>
      <xdr:spPr>
        <a:xfrm>
          <a:off x="7981950" y="135890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A1153D82-70BB-4514-A8C8-989FC5E69F9C}"/>
            </a:ext>
          </a:extLst>
        </xdr:cNvPr>
        <xdr:cNvCxnSpPr/>
      </xdr:nvCxnSpPr>
      <xdr:spPr>
        <a:xfrm>
          <a:off x="9194800" y="135890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D14232AC-4044-402B-B2F8-28D750BA8216}"/>
            </a:ext>
          </a:extLst>
        </xdr:cNvPr>
        <xdr:cNvCxnSpPr/>
      </xdr:nvCxnSpPr>
      <xdr:spPr>
        <a:xfrm>
          <a:off x="10248900" y="1358900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A1764244-FEED-4C81-867A-CDDE69EA0550}"/>
            </a:ext>
          </a:extLst>
        </xdr:cNvPr>
        <xdr:cNvCxnSpPr/>
      </xdr:nvCxnSpPr>
      <xdr:spPr>
        <a:xfrm>
          <a:off x="11385550" y="135890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26044F7-3731-4B19-86EB-4304D60D8E17}"/>
            </a:ext>
          </a:extLst>
        </xdr:cNvPr>
        <xdr:cNvCxnSpPr/>
      </xdr:nvCxnSpPr>
      <xdr:spPr>
        <a:xfrm>
          <a:off x="12484100" y="135890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CF7FDD4E-3306-4E4F-9EC2-C9566A45CB8D}"/>
            </a:ext>
          </a:extLst>
        </xdr:cNvPr>
        <xdr:cNvCxnSpPr/>
      </xdr:nvCxnSpPr>
      <xdr:spPr>
        <a:xfrm>
          <a:off x="13538200" y="1358900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2EBC1FAC-8CB1-4B80-9FFC-C9F6B158D8C5}"/>
            </a:ext>
          </a:extLst>
        </xdr:cNvPr>
        <xdr:cNvCxnSpPr/>
      </xdr:nvCxnSpPr>
      <xdr:spPr>
        <a:xfrm>
          <a:off x="14693900" y="135890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588FFE2A-8906-4980-9883-3356B5F964A9}"/>
            </a:ext>
          </a:extLst>
        </xdr:cNvPr>
        <xdr:cNvCxnSpPr/>
      </xdr:nvCxnSpPr>
      <xdr:spPr>
        <a:xfrm>
          <a:off x="14693900" y="141414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D6109980-ED20-45AB-B741-386C6F15FD9F}"/>
            </a:ext>
          </a:extLst>
        </xdr:cNvPr>
        <xdr:cNvCxnSpPr/>
      </xdr:nvCxnSpPr>
      <xdr:spPr>
        <a:xfrm>
          <a:off x="13538200" y="141414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4DB842BA-F088-4192-AB4B-BD36257B9753}"/>
            </a:ext>
          </a:extLst>
        </xdr:cNvPr>
        <xdr:cNvCxnSpPr/>
      </xdr:nvCxnSpPr>
      <xdr:spPr>
        <a:xfrm>
          <a:off x="12484100" y="141414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2FD1FE7B-7870-4C5C-A0AD-D6739657DD7B}"/>
            </a:ext>
          </a:extLst>
        </xdr:cNvPr>
        <xdr:cNvCxnSpPr/>
      </xdr:nvCxnSpPr>
      <xdr:spPr>
        <a:xfrm>
          <a:off x="11385550" y="141414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34428819-0F32-44FC-A4CE-64615033D090}"/>
            </a:ext>
          </a:extLst>
        </xdr:cNvPr>
        <xdr:cNvCxnSpPr/>
      </xdr:nvCxnSpPr>
      <xdr:spPr>
        <a:xfrm>
          <a:off x="10248900" y="141414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9B54A372-0F6B-48A2-A0C1-05477B054002}"/>
            </a:ext>
          </a:extLst>
        </xdr:cNvPr>
        <xdr:cNvCxnSpPr/>
      </xdr:nvCxnSpPr>
      <xdr:spPr>
        <a:xfrm>
          <a:off x="9194800" y="141414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B2A39AE5-80B6-40FD-B74D-9D7D777302EC}"/>
            </a:ext>
          </a:extLst>
        </xdr:cNvPr>
        <xdr:cNvCxnSpPr/>
      </xdr:nvCxnSpPr>
      <xdr:spPr>
        <a:xfrm>
          <a:off x="7981950" y="141414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B96AE9FF-EC7A-468D-8F4A-21FB77F92DC4}"/>
            </a:ext>
          </a:extLst>
        </xdr:cNvPr>
        <xdr:cNvCxnSpPr/>
      </xdr:nvCxnSpPr>
      <xdr:spPr>
        <a:xfrm rot="10800000" flipV="1">
          <a:off x="2771775" y="130365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34FA520E-6245-495C-AA4B-843839F3A21C}"/>
            </a:ext>
          </a:extLst>
        </xdr:cNvPr>
        <xdr:cNvCxnSpPr/>
      </xdr:nvCxnSpPr>
      <xdr:spPr>
        <a:xfrm>
          <a:off x="2762250" y="13036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E2B08D93-0C2A-443D-8553-C83975869FE0}"/>
            </a:ext>
          </a:extLst>
        </xdr:cNvPr>
        <xdr:cNvCxnSpPr/>
      </xdr:nvCxnSpPr>
      <xdr:spPr>
        <a:xfrm>
          <a:off x="3676650" y="13036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F11ADB8A-F960-477E-8918-B3BE63946A92}"/>
            </a:ext>
          </a:extLst>
        </xdr:cNvPr>
        <xdr:cNvCxnSpPr/>
      </xdr:nvCxnSpPr>
      <xdr:spPr>
        <a:xfrm>
          <a:off x="4705350" y="130365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4E486C5B-C23C-4D7C-B13F-6180E02A522F}"/>
            </a:ext>
          </a:extLst>
        </xdr:cNvPr>
        <xdr:cNvCxnSpPr/>
      </xdr:nvCxnSpPr>
      <xdr:spPr>
        <a:xfrm>
          <a:off x="5759450" y="13036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6A42F7CE-1BD8-4193-9187-BEB0B78C08FC}"/>
            </a:ext>
          </a:extLst>
        </xdr:cNvPr>
        <xdr:cNvCxnSpPr/>
      </xdr:nvCxnSpPr>
      <xdr:spPr>
        <a:xfrm>
          <a:off x="6858000" y="13036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89D09507-F603-4EC7-AE54-9C9EAD5E724F}"/>
            </a:ext>
          </a:extLst>
        </xdr:cNvPr>
        <xdr:cNvCxnSpPr/>
      </xdr:nvCxnSpPr>
      <xdr:spPr>
        <a:xfrm>
          <a:off x="7981950" y="130365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3C90C8-F06F-4759-A9C5-51D89BAB1BBF}"/>
            </a:ext>
          </a:extLst>
        </xdr:cNvPr>
        <xdr:cNvCxnSpPr/>
      </xdr:nvCxnSpPr>
      <xdr:spPr>
        <a:xfrm>
          <a:off x="9194800" y="130365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B0074199-9A74-46B2-846F-72CC5F1BB5DB}"/>
            </a:ext>
          </a:extLst>
        </xdr:cNvPr>
        <xdr:cNvCxnSpPr/>
      </xdr:nvCxnSpPr>
      <xdr:spPr>
        <a:xfrm>
          <a:off x="10248900" y="130365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0350CE16-4FA1-4E72-ABDA-CCB1E13B2068}"/>
            </a:ext>
          </a:extLst>
        </xdr:cNvPr>
        <xdr:cNvCxnSpPr/>
      </xdr:nvCxnSpPr>
      <xdr:spPr>
        <a:xfrm>
          <a:off x="11385550" y="13036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5BB56FEE-0477-4C8C-88F9-655EBADD7430}"/>
            </a:ext>
          </a:extLst>
        </xdr:cNvPr>
        <xdr:cNvCxnSpPr/>
      </xdr:nvCxnSpPr>
      <xdr:spPr>
        <a:xfrm>
          <a:off x="12484100" y="130365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223DAF6B-D375-43CD-B27E-F19E988F273C}"/>
            </a:ext>
          </a:extLst>
        </xdr:cNvPr>
        <xdr:cNvCxnSpPr/>
      </xdr:nvCxnSpPr>
      <xdr:spPr>
        <a:xfrm>
          <a:off x="13538200" y="130365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4D14E4D5-93DC-4B0D-84ED-AD49C3BB14CB}"/>
            </a:ext>
          </a:extLst>
        </xdr:cNvPr>
        <xdr:cNvCxnSpPr/>
      </xdr:nvCxnSpPr>
      <xdr:spPr>
        <a:xfrm>
          <a:off x="14693900" y="13036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5D4C3242-8D74-46D5-A419-D9E4E3855E1F}"/>
            </a:ext>
          </a:extLst>
        </xdr:cNvPr>
        <xdr:cNvCxnSpPr/>
      </xdr:nvCxnSpPr>
      <xdr:spPr>
        <a:xfrm rot="10800000" flipV="1">
          <a:off x="14693900" y="1304607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98FA0165-9612-4035-997A-1581592E75A0}"/>
            </a:ext>
          </a:extLst>
        </xdr:cNvPr>
        <xdr:cNvCxnSpPr/>
      </xdr:nvCxnSpPr>
      <xdr:spPr>
        <a:xfrm rot="10800000" flipV="1">
          <a:off x="12484100" y="130365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6A26AA36-4200-4688-8886-2C7DC4C595F6}"/>
            </a:ext>
          </a:extLst>
        </xdr:cNvPr>
        <xdr:cNvCxnSpPr/>
      </xdr:nvCxnSpPr>
      <xdr:spPr>
        <a:xfrm rot="10800000" flipV="1">
          <a:off x="13538200" y="13036550"/>
          <a:ext cx="1155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2929F4C3-7F0A-4727-9BA2-1C677A2B3DB0}"/>
            </a:ext>
          </a:extLst>
        </xdr:cNvPr>
        <xdr:cNvCxnSpPr/>
      </xdr:nvCxnSpPr>
      <xdr:spPr>
        <a:xfrm rot="10800000" flipV="1">
          <a:off x="11385550" y="130365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9EF96BF7-D67A-45E7-BDF2-CCA576BEAE8A}"/>
            </a:ext>
          </a:extLst>
        </xdr:cNvPr>
        <xdr:cNvCxnSpPr/>
      </xdr:nvCxnSpPr>
      <xdr:spPr>
        <a:xfrm rot="10800000" flipV="1">
          <a:off x="10248900" y="13036550"/>
          <a:ext cx="1174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C1A4CAC4-86DF-4207-B26E-3D1DD22B8A77}"/>
            </a:ext>
          </a:extLst>
        </xdr:cNvPr>
        <xdr:cNvCxnSpPr/>
      </xdr:nvCxnSpPr>
      <xdr:spPr>
        <a:xfrm rot="10800000" flipV="1">
          <a:off x="9194800" y="130365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8D66836E-B6FE-424A-9961-8A240F82131A}"/>
            </a:ext>
          </a:extLst>
        </xdr:cNvPr>
        <xdr:cNvCxnSpPr/>
      </xdr:nvCxnSpPr>
      <xdr:spPr>
        <a:xfrm rot="10800000" flipV="1">
          <a:off x="7981950" y="13036550"/>
          <a:ext cx="1250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EC2FA1F9-A28B-4765-A448-48D7822472D0}"/>
            </a:ext>
          </a:extLst>
        </xdr:cNvPr>
        <xdr:cNvCxnSpPr/>
      </xdr:nvCxnSpPr>
      <xdr:spPr>
        <a:xfrm rot="10800000" flipV="1">
          <a:off x="6858000" y="130365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54D1564A-4246-4AB9-8096-5CC6AAD9842A}"/>
            </a:ext>
          </a:extLst>
        </xdr:cNvPr>
        <xdr:cNvCxnSpPr/>
      </xdr:nvCxnSpPr>
      <xdr:spPr>
        <a:xfrm rot="10800000" flipV="1">
          <a:off x="5759450" y="130365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BF95A9A9-4E4C-48B2-B00F-4DE54DED875C}"/>
            </a:ext>
          </a:extLst>
        </xdr:cNvPr>
        <xdr:cNvCxnSpPr/>
      </xdr:nvCxnSpPr>
      <xdr:spPr>
        <a:xfrm rot="10800000" flipV="1">
          <a:off x="4705350" y="130365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0649C6DE-DA5D-473B-98F6-61BC44EFC6F3}"/>
            </a:ext>
          </a:extLst>
        </xdr:cNvPr>
        <xdr:cNvCxnSpPr/>
      </xdr:nvCxnSpPr>
      <xdr:spPr>
        <a:xfrm rot="10800000" flipV="1">
          <a:off x="3676650" y="1303655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5724D87A-62A7-47E1-A1E0-F287E545EE9F}"/>
            </a:ext>
          </a:extLst>
        </xdr:cNvPr>
        <xdr:cNvCxnSpPr/>
      </xdr:nvCxnSpPr>
      <xdr:spPr>
        <a:xfrm>
          <a:off x="2762250" y="117983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499BDAF4-5F5E-4680-82AE-3DBC19A9E523}"/>
            </a:ext>
          </a:extLst>
        </xdr:cNvPr>
        <xdr:cNvCxnSpPr/>
      </xdr:nvCxnSpPr>
      <xdr:spPr>
        <a:xfrm rot="10800000" flipV="1">
          <a:off x="2781300" y="117983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ADFDF6F2-BFE5-4BD1-A02B-2E661130D7DC}"/>
            </a:ext>
          </a:extLst>
        </xdr:cNvPr>
        <xdr:cNvCxnSpPr/>
      </xdr:nvCxnSpPr>
      <xdr:spPr>
        <a:xfrm>
          <a:off x="3676650" y="1179830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60966A2F-84C5-4FAB-9852-9ED2CD1C6088}"/>
            </a:ext>
          </a:extLst>
        </xdr:cNvPr>
        <xdr:cNvCxnSpPr/>
      </xdr:nvCxnSpPr>
      <xdr:spPr>
        <a:xfrm rot="10800000" flipV="1">
          <a:off x="3695700" y="11798300"/>
          <a:ext cx="10096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A9FD0284-715F-4D56-A790-929E62238B75}"/>
            </a:ext>
          </a:extLst>
        </xdr:cNvPr>
        <xdr:cNvCxnSpPr/>
      </xdr:nvCxnSpPr>
      <xdr:spPr>
        <a:xfrm>
          <a:off x="4705350" y="11798300"/>
          <a:ext cx="1031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7A5571A0-FBF6-4281-817D-583C27886F1D}"/>
            </a:ext>
          </a:extLst>
        </xdr:cNvPr>
        <xdr:cNvCxnSpPr/>
      </xdr:nvCxnSpPr>
      <xdr:spPr>
        <a:xfrm rot="10800000" flipV="1">
          <a:off x="4724400" y="11798300"/>
          <a:ext cx="10350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ADA52BE-38EA-417B-BD2E-6C7E6A1A4102}"/>
            </a:ext>
          </a:extLst>
        </xdr:cNvPr>
        <xdr:cNvCxnSpPr/>
      </xdr:nvCxnSpPr>
      <xdr:spPr>
        <a:xfrm>
          <a:off x="5759450" y="117983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CE5D18A-4854-435F-AB4C-F3D9C562E28F}"/>
            </a:ext>
          </a:extLst>
        </xdr:cNvPr>
        <xdr:cNvCxnSpPr/>
      </xdr:nvCxnSpPr>
      <xdr:spPr>
        <a:xfrm rot="10800000" flipV="1">
          <a:off x="5778500" y="117983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A25176FF-79BC-4E95-A9DF-B50F26763261}"/>
            </a:ext>
          </a:extLst>
        </xdr:cNvPr>
        <xdr:cNvCxnSpPr/>
      </xdr:nvCxnSpPr>
      <xdr:spPr>
        <a:xfrm>
          <a:off x="6858000" y="117983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9FEC4F0F-C28B-4A69-8B4D-A9EFD3BF4B2B}"/>
            </a:ext>
          </a:extLst>
        </xdr:cNvPr>
        <xdr:cNvCxnSpPr/>
      </xdr:nvCxnSpPr>
      <xdr:spPr>
        <a:xfrm rot="10800000" flipV="1">
          <a:off x="6877050" y="117983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6F56D1E8-C941-48EC-A0BC-4E95A2693B6B}"/>
            </a:ext>
          </a:extLst>
        </xdr:cNvPr>
        <xdr:cNvCxnSpPr/>
      </xdr:nvCxnSpPr>
      <xdr:spPr>
        <a:xfrm>
          <a:off x="7981950" y="1179830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F414A5B-D66B-488A-8899-A13C01E5A556}"/>
            </a:ext>
          </a:extLst>
        </xdr:cNvPr>
        <xdr:cNvCxnSpPr/>
      </xdr:nvCxnSpPr>
      <xdr:spPr>
        <a:xfrm rot="10800000" flipV="1">
          <a:off x="8001000" y="11798300"/>
          <a:ext cx="1193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3C7E1059-B1DE-4874-B5ED-A8A8F4C050B6}"/>
            </a:ext>
          </a:extLst>
        </xdr:cNvPr>
        <xdr:cNvCxnSpPr/>
      </xdr:nvCxnSpPr>
      <xdr:spPr>
        <a:xfrm>
          <a:off x="9194800" y="1179830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B190D6EE-990C-4ADB-837F-CC96822DFA18}"/>
            </a:ext>
          </a:extLst>
        </xdr:cNvPr>
        <xdr:cNvCxnSpPr/>
      </xdr:nvCxnSpPr>
      <xdr:spPr>
        <a:xfrm rot="10800000" flipV="1">
          <a:off x="9213850" y="11798300"/>
          <a:ext cx="10350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51943C8C-9C97-4835-908F-EDD822951362}"/>
            </a:ext>
          </a:extLst>
        </xdr:cNvPr>
        <xdr:cNvCxnSpPr/>
      </xdr:nvCxnSpPr>
      <xdr:spPr>
        <a:xfrm>
          <a:off x="10248900" y="11798300"/>
          <a:ext cx="1089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9348123F-4D6C-428D-AD55-99398E9EF907}"/>
            </a:ext>
          </a:extLst>
        </xdr:cNvPr>
        <xdr:cNvCxnSpPr/>
      </xdr:nvCxnSpPr>
      <xdr:spPr>
        <a:xfrm rot="10800000" flipV="1">
          <a:off x="10267950" y="11798300"/>
          <a:ext cx="11176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E70F6BEE-5712-42DF-8FCD-0251E9D4C576}"/>
            </a:ext>
          </a:extLst>
        </xdr:cNvPr>
        <xdr:cNvCxnSpPr/>
      </xdr:nvCxnSpPr>
      <xdr:spPr>
        <a:xfrm>
          <a:off x="11385550" y="117983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C7F37DA9-F2BB-4597-8D2E-B65F1D9D10D6}"/>
            </a:ext>
          </a:extLst>
        </xdr:cNvPr>
        <xdr:cNvCxnSpPr/>
      </xdr:nvCxnSpPr>
      <xdr:spPr>
        <a:xfrm rot="10800000" flipV="1">
          <a:off x="11404600" y="117983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132DB1C1-BB2E-4FC9-A800-2F8963A794FE}"/>
            </a:ext>
          </a:extLst>
        </xdr:cNvPr>
        <xdr:cNvCxnSpPr/>
      </xdr:nvCxnSpPr>
      <xdr:spPr>
        <a:xfrm>
          <a:off x="12484100" y="11798300"/>
          <a:ext cx="10509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A7323B57-FBDD-47F2-997B-195F69DA1229}"/>
            </a:ext>
          </a:extLst>
        </xdr:cNvPr>
        <xdr:cNvCxnSpPr/>
      </xdr:nvCxnSpPr>
      <xdr:spPr>
        <a:xfrm rot="10800000" flipV="1">
          <a:off x="12503150" y="11798300"/>
          <a:ext cx="10350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FAB4149E-8F5A-4C20-BB69-47B26BE6F6B7}"/>
            </a:ext>
          </a:extLst>
        </xdr:cNvPr>
        <xdr:cNvCxnSpPr/>
      </xdr:nvCxnSpPr>
      <xdr:spPr>
        <a:xfrm>
          <a:off x="13538200" y="117983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5BBFFF88-5676-49CE-BDD8-43A2321F52D2}"/>
            </a:ext>
          </a:extLst>
        </xdr:cNvPr>
        <xdr:cNvCxnSpPr/>
      </xdr:nvCxnSpPr>
      <xdr:spPr>
        <a:xfrm rot="10800000" flipV="1">
          <a:off x="13557250" y="11798300"/>
          <a:ext cx="11366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7F8A4A2B-31AF-44D7-B9A5-52AEA3A82327}"/>
            </a:ext>
          </a:extLst>
        </xdr:cNvPr>
        <xdr:cNvCxnSpPr/>
      </xdr:nvCxnSpPr>
      <xdr:spPr>
        <a:xfrm>
          <a:off x="14693900" y="11798300"/>
          <a:ext cx="9810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41ED063A-EDAE-4612-BCA5-22AB8E52A3B1}"/>
            </a:ext>
          </a:extLst>
        </xdr:cNvPr>
        <xdr:cNvCxnSpPr/>
      </xdr:nvCxnSpPr>
      <xdr:spPr>
        <a:xfrm rot="10800000" flipV="1">
          <a:off x="14712950" y="11798300"/>
          <a:ext cx="9652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055F6D08-DA35-4A48-8444-C435403173E1}"/>
            </a:ext>
          </a:extLst>
        </xdr:cNvPr>
        <xdr:cNvCxnSpPr/>
      </xdr:nvCxnSpPr>
      <xdr:spPr>
        <a:xfrm>
          <a:off x="2762250" y="10140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0ED27751-C94F-4138-81D0-9CC0360C3C6B}"/>
            </a:ext>
          </a:extLst>
        </xdr:cNvPr>
        <xdr:cNvCxnSpPr/>
      </xdr:nvCxnSpPr>
      <xdr:spPr>
        <a:xfrm>
          <a:off x="2762250" y="11245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6D1621CA-E49A-4AC2-92B5-8535088D1CCC}"/>
            </a:ext>
          </a:extLst>
        </xdr:cNvPr>
        <xdr:cNvCxnSpPr/>
      </xdr:nvCxnSpPr>
      <xdr:spPr>
        <a:xfrm>
          <a:off x="3676650" y="10140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842D1C3D-B010-430D-8D68-72491FA84F19}"/>
            </a:ext>
          </a:extLst>
        </xdr:cNvPr>
        <xdr:cNvCxnSpPr/>
      </xdr:nvCxnSpPr>
      <xdr:spPr>
        <a:xfrm>
          <a:off x="3676650" y="11245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D76F9E8-F9CE-4351-ACFA-93A5E53D0176}"/>
            </a:ext>
          </a:extLst>
        </xdr:cNvPr>
        <xdr:cNvCxnSpPr/>
      </xdr:nvCxnSpPr>
      <xdr:spPr>
        <a:xfrm>
          <a:off x="4705350" y="101409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14256630-9552-479A-8D48-DD218A897D84}"/>
            </a:ext>
          </a:extLst>
        </xdr:cNvPr>
        <xdr:cNvCxnSpPr/>
      </xdr:nvCxnSpPr>
      <xdr:spPr>
        <a:xfrm>
          <a:off x="4705350" y="112458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77412A22-4E1F-4202-9FE4-52273F25D816}"/>
            </a:ext>
          </a:extLst>
        </xdr:cNvPr>
        <xdr:cNvCxnSpPr/>
      </xdr:nvCxnSpPr>
      <xdr:spPr>
        <a:xfrm>
          <a:off x="5759450" y="10140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A7D452EB-32B2-40F8-AF63-44E138E1D3A4}"/>
            </a:ext>
          </a:extLst>
        </xdr:cNvPr>
        <xdr:cNvCxnSpPr/>
      </xdr:nvCxnSpPr>
      <xdr:spPr>
        <a:xfrm>
          <a:off x="5759450" y="11245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FD3A0C26-BD34-4623-BC64-FD1053EE4038}"/>
            </a:ext>
          </a:extLst>
        </xdr:cNvPr>
        <xdr:cNvCxnSpPr/>
      </xdr:nvCxnSpPr>
      <xdr:spPr>
        <a:xfrm>
          <a:off x="6858000" y="10140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21AFC900-27F4-40F6-AB99-C7A15CACFC75}"/>
            </a:ext>
          </a:extLst>
        </xdr:cNvPr>
        <xdr:cNvCxnSpPr/>
      </xdr:nvCxnSpPr>
      <xdr:spPr>
        <a:xfrm>
          <a:off x="6858000" y="11245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76D2FED1-7B56-441C-A4D5-26FB842EDC80}"/>
            </a:ext>
          </a:extLst>
        </xdr:cNvPr>
        <xdr:cNvCxnSpPr/>
      </xdr:nvCxnSpPr>
      <xdr:spPr>
        <a:xfrm>
          <a:off x="7981950" y="101409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8883089E-1AE0-4423-B035-66AB2D5FF7DD}"/>
            </a:ext>
          </a:extLst>
        </xdr:cNvPr>
        <xdr:cNvCxnSpPr/>
      </xdr:nvCxnSpPr>
      <xdr:spPr>
        <a:xfrm>
          <a:off x="7981950" y="112458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6B255C8F-BCA5-4DEA-B4BE-61BA6C24F7C0}"/>
            </a:ext>
          </a:extLst>
        </xdr:cNvPr>
        <xdr:cNvCxnSpPr/>
      </xdr:nvCxnSpPr>
      <xdr:spPr>
        <a:xfrm>
          <a:off x="9194800" y="101409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1F084D18-010E-4C55-B0D1-0257AD6D3E2E}"/>
            </a:ext>
          </a:extLst>
        </xdr:cNvPr>
        <xdr:cNvCxnSpPr/>
      </xdr:nvCxnSpPr>
      <xdr:spPr>
        <a:xfrm>
          <a:off x="9194800" y="112458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610918D1-49CA-4D15-9ACE-1005163B091A}"/>
            </a:ext>
          </a:extLst>
        </xdr:cNvPr>
        <xdr:cNvCxnSpPr/>
      </xdr:nvCxnSpPr>
      <xdr:spPr>
        <a:xfrm>
          <a:off x="10248900" y="101409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BA1B4C16-1B3D-47A4-8B41-6C853C664C0B}"/>
            </a:ext>
          </a:extLst>
        </xdr:cNvPr>
        <xdr:cNvCxnSpPr/>
      </xdr:nvCxnSpPr>
      <xdr:spPr>
        <a:xfrm>
          <a:off x="10248900" y="112458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175CCF63-5642-4357-B9AE-4031836B4B95}"/>
            </a:ext>
          </a:extLst>
        </xdr:cNvPr>
        <xdr:cNvCxnSpPr/>
      </xdr:nvCxnSpPr>
      <xdr:spPr>
        <a:xfrm>
          <a:off x="11385550" y="10140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8BE7946E-7118-4FD4-A518-8B8FA6FC92C1}"/>
            </a:ext>
          </a:extLst>
        </xdr:cNvPr>
        <xdr:cNvCxnSpPr/>
      </xdr:nvCxnSpPr>
      <xdr:spPr>
        <a:xfrm>
          <a:off x="11385550" y="11245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FB592551-6793-45CF-8382-AE6902EB056D}"/>
            </a:ext>
          </a:extLst>
        </xdr:cNvPr>
        <xdr:cNvCxnSpPr/>
      </xdr:nvCxnSpPr>
      <xdr:spPr>
        <a:xfrm>
          <a:off x="12484100" y="101409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8267724A-582D-43CD-98E5-EF2DD058D0E0}"/>
            </a:ext>
          </a:extLst>
        </xdr:cNvPr>
        <xdr:cNvCxnSpPr/>
      </xdr:nvCxnSpPr>
      <xdr:spPr>
        <a:xfrm>
          <a:off x="12484100" y="112458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7FDF1D34-5D44-4F5F-B0A7-506746D262EA}"/>
            </a:ext>
          </a:extLst>
        </xdr:cNvPr>
        <xdr:cNvCxnSpPr/>
      </xdr:nvCxnSpPr>
      <xdr:spPr>
        <a:xfrm>
          <a:off x="13538200" y="101409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42B4EB6A-EC28-4096-8A4B-78BAB8F83667}"/>
            </a:ext>
          </a:extLst>
        </xdr:cNvPr>
        <xdr:cNvCxnSpPr/>
      </xdr:nvCxnSpPr>
      <xdr:spPr>
        <a:xfrm>
          <a:off x="13538200" y="112458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E06E2C6F-81FF-4088-8E50-7D4B6CBBEF52}"/>
            </a:ext>
          </a:extLst>
        </xdr:cNvPr>
        <xdr:cNvCxnSpPr/>
      </xdr:nvCxnSpPr>
      <xdr:spPr>
        <a:xfrm>
          <a:off x="14693900" y="101409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064106AC-946E-43B0-8737-ED01FBDB6322}"/>
            </a:ext>
          </a:extLst>
        </xdr:cNvPr>
        <xdr:cNvCxnSpPr/>
      </xdr:nvCxnSpPr>
      <xdr:spPr>
        <a:xfrm>
          <a:off x="14693900" y="11245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123FE327-6DA1-4747-BEE0-023D6C0E05CF}"/>
            </a:ext>
          </a:extLst>
        </xdr:cNvPr>
        <xdr:cNvCxnSpPr/>
      </xdr:nvCxnSpPr>
      <xdr:spPr>
        <a:xfrm rot="10800000" flipV="1">
          <a:off x="14693900" y="10140950"/>
          <a:ext cx="9842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BAF4FF45-6739-47CB-9552-838A3A925452}"/>
            </a:ext>
          </a:extLst>
        </xdr:cNvPr>
        <xdr:cNvCxnSpPr/>
      </xdr:nvCxnSpPr>
      <xdr:spPr>
        <a:xfrm rot="10800000" flipV="1">
          <a:off x="14693900" y="11245850"/>
          <a:ext cx="9842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AF7AED40-B519-4A14-930A-0E22D604D99B}"/>
            </a:ext>
          </a:extLst>
        </xdr:cNvPr>
        <xdr:cNvCxnSpPr/>
      </xdr:nvCxnSpPr>
      <xdr:spPr>
        <a:xfrm rot="10800000" flipV="1">
          <a:off x="13538200" y="101409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988D903D-B5B8-43DE-9109-7A7000DC3BBA}"/>
            </a:ext>
          </a:extLst>
        </xdr:cNvPr>
        <xdr:cNvCxnSpPr/>
      </xdr:nvCxnSpPr>
      <xdr:spPr>
        <a:xfrm rot="10800000" flipV="1">
          <a:off x="13538200" y="112458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B94C4C20-AE4F-4159-AD7A-AEFC2AF268C1}"/>
            </a:ext>
          </a:extLst>
        </xdr:cNvPr>
        <xdr:cNvCxnSpPr/>
      </xdr:nvCxnSpPr>
      <xdr:spPr>
        <a:xfrm rot="10800000" flipV="1">
          <a:off x="12484100" y="101409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E5936EEA-15E2-4DDA-B13B-57BF1B1DE024}"/>
            </a:ext>
          </a:extLst>
        </xdr:cNvPr>
        <xdr:cNvCxnSpPr/>
      </xdr:nvCxnSpPr>
      <xdr:spPr>
        <a:xfrm rot="10800000" flipV="1">
          <a:off x="12484100" y="112458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2E0B7D62-DB3A-47A6-AE40-080FAD6C27BF}"/>
            </a:ext>
          </a:extLst>
        </xdr:cNvPr>
        <xdr:cNvCxnSpPr/>
      </xdr:nvCxnSpPr>
      <xdr:spPr>
        <a:xfrm rot="10800000" flipV="1">
          <a:off x="11385550" y="101409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F125875A-86A4-4D77-9765-F67580796DA7}"/>
            </a:ext>
          </a:extLst>
        </xdr:cNvPr>
        <xdr:cNvCxnSpPr/>
      </xdr:nvCxnSpPr>
      <xdr:spPr>
        <a:xfrm rot="10800000" flipV="1">
          <a:off x="11385550" y="112458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06997720-0FD4-4415-9CF5-C154CD0108F8}"/>
            </a:ext>
          </a:extLst>
        </xdr:cNvPr>
        <xdr:cNvCxnSpPr/>
      </xdr:nvCxnSpPr>
      <xdr:spPr>
        <a:xfrm rot="10800000" flipV="1">
          <a:off x="10248900" y="10140950"/>
          <a:ext cx="1165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7B0E9D57-BB89-4B71-B2A6-41641DF4D1C1}"/>
            </a:ext>
          </a:extLst>
        </xdr:cNvPr>
        <xdr:cNvCxnSpPr/>
      </xdr:nvCxnSpPr>
      <xdr:spPr>
        <a:xfrm rot="10800000" flipV="1">
          <a:off x="10248900" y="11245850"/>
          <a:ext cx="1165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89F23034-0132-48AF-8BE0-8386BD814825}"/>
            </a:ext>
          </a:extLst>
        </xdr:cNvPr>
        <xdr:cNvCxnSpPr/>
      </xdr:nvCxnSpPr>
      <xdr:spPr>
        <a:xfrm rot="10800000" flipV="1">
          <a:off x="9194800" y="101409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5A41D241-795F-481B-B939-2A19C333835E}"/>
            </a:ext>
          </a:extLst>
        </xdr:cNvPr>
        <xdr:cNvCxnSpPr/>
      </xdr:nvCxnSpPr>
      <xdr:spPr>
        <a:xfrm rot="10800000" flipV="1">
          <a:off x="9194800" y="112458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9391F8DB-FFDC-455F-A566-D85ECE7E3198}"/>
            </a:ext>
          </a:extLst>
        </xdr:cNvPr>
        <xdr:cNvCxnSpPr/>
      </xdr:nvCxnSpPr>
      <xdr:spPr>
        <a:xfrm rot="10800000" flipV="1">
          <a:off x="7981950" y="10140950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9D21FD3C-29DE-42E0-B3F1-C5CB939625E4}"/>
            </a:ext>
          </a:extLst>
        </xdr:cNvPr>
        <xdr:cNvCxnSpPr/>
      </xdr:nvCxnSpPr>
      <xdr:spPr>
        <a:xfrm rot="10800000" flipV="1">
          <a:off x="7981950" y="11245850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C7C54824-D3AB-4264-A80A-2050F7366629}"/>
            </a:ext>
          </a:extLst>
        </xdr:cNvPr>
        <xdr:cNvCxnSpPr/>
      </xdr:nvCxnSpPr>
      <xdr:spPr>
        <a:xfrm rot="10800000" flipV="1">
          <a:off x="6858000" y="101409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EAE7EA50-DCEA-4D82-936D-884ACA569C64}"/>
            </a:ext>
          </a:extLst>
        </xdr:cNvPr>
        <xdr:cNvCxnSpPr/>
      </xdr:nvCxnSpPr>
      <xdr:spPr>
        <a:xfrm rot="10800000" flipV="1">
          <a:off x="6858000" y="112458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236F1A1E-748F-48AA-9B3B-FDA2A04A39D3}"/>
            </a:ext>
          </a:extLst>
        </xdr:cNvPr>
        <xdr:cNvCxnSpPr/>
      </xdr:nvCxnSpPr>
      <xdr:spPr>
        <a:xfrm rot="10800000" flipV="1">
          <a:off x="5759450" y="101409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C184DBCE-A57A-4D06-A404-CC290BACD078}"/>
            </a:ext>
          </a:extLst>
        </xdr:cNvPr>
        <xdr:cNvCxnSpPr/>
      </xdr:nvCxnSpPr>
      <xdr:spPr>
        <a:xfrm rot="10800000" flipV="1">
          <a:off x="5759450" y="112458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730A1DD7-3AA8-494C-A7E9-CDE46EBDB151}"/>
            </a:ext>
          </a:extLst>
        </xdr:cNvPr>
        <xdr:cNvCxnSpPr/>
      </xdr:nvCxnSpPr>
      <xdr:spPr>
        <a:xfrm rot="10800000" flipV="1">
          <a:off x="4705350" y="101409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960BF2CC-9CFA-4471-B500-A0AA655FB9E3}"/>
            </a:ext>
          </a:extLst>
        </xdr:cNvPr>
        <xdr:cNvCxnSpPr/>
      </xdr:nvCxnSpPr>
      <xdr:spPr>
        <a:xfrm rot="10800000" flipV="1">
          <a:off x="4705350" y="112458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5A66A1A5-4B4D-466B-9EC3-05AA938FC1B5}"/>
            </a:ext>
          </a:extLst>
        </xdr:cNvPr>
        <xdr:cNvCxnSpPr/>
      </xdr:nvCxnSpPr>
      <xdr:spPr>
        <a:xfrm rot="10800000" flipV="1">
          <a:off x="3676650" y="1014095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2DF87D13-5B01-4FC0-9138-7CBD5CB10995}"/>
            </a:ext>
          </a:extLst>
        </xdr:cNvPr>
        <xdr:cNvCxnSpPr/>
      </xdr:nvCxnSpPr>
      <xdr:spPr>
        <a:xfrm rot="10800000" flipV="1">
          <a:off x="3676650" y="1124585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40CAD4E4-361F-471A-8EDE-4DBE03F373A5}"/>
            </a:ext>
          </a:extLst>
        </xdr:cNvPr>
        <xdr:cNvCxnSpPr/>
      </xdr:nvCxnSpPr>
      <xdr:spPr>
        <a:xfrm rot="10800000" flipV="1">
          <a:off x="2762250" y="101409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A33CEB1E-2621-4FF0-8575-0FC1E681DE7E}"/>
            </a:ext>
          </a:extLst>
        </xdr:cNvPr>
        <xdr:cNvCxnSpPr/>
      </xdr:nvCxnSpPr>
      <xdr:spPr>
        <a:xfrm rot="10800000" flipV="1">
          <a:off x="2762250" y="11245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30A1278D-BB08-4F8A-99BB-97A86C40C0D6}"/>
            </a:ext>
          </a:extLst>
        </xdr:cNvPr>
        <xdr:cNvCxnSpPr/>
      </xdr:nvCxnSpPr>
      <xdr:spPr>
        <a:xfrm>
          <a:off x="2762250" y="46164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5F38B603-F808-4CF8-812B-FC4727F13C39}"/>
            </a:ext>
          </a:extLst>
        </xdr:cNvPr>
        <xdr:cNvCxnSpPr/>
      </xdr:nvCxnSpPr>
      <xdr:spPr>
        <a:xfrm>
          <a:off x="3676650" y="46164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C9575584-36B3-4B0D-9DD3-C455137CEBA4}"/>
            </a:ext>
          </a:extLst>
        </xdr:cNvPr>
        <xdr:cNvCxnSpPr/>
      </xdr:nvCxnSpPr>
      <xdr:spPr>
        <a:xfrm>
          <a:off x="4705350" y="46164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C2852FB2-7FF3-4D48-AC91-F92E7C2E79AF}"/>
            </a:ext>
          </a:extLst>
        </xdr:cNvPr>
        <xdr:cNvCxnSpPr/>
      </xdr:nvCxnSpPr>
      <xdr:spPr>
        <a:xfrm>
          <a:off x="5759450" y="46164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D0A63B51-62DF-476C-A5C7-013C3566C558}"/>
            </a:ext>
          </a:extLst>
        </xdr:cNvPr>
        <xdr:cNvCxnSpPr/>
      </xdr:nvCxnSpPr>
      <xdr:spPr>
        <a:xfrm>
          <a:off x="2762250" y="51689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9F84492B-7221-4666-AA4B-74125EE9084E}"/>
            </a:ext>
          </a:extLst>
        </xdr:cNvPr>
        <xdr:cNvCxnSpPr/>
      </xdr:nvCxnSpPr>
      <xdr:spPr>
        <a:xfrm>
          <a:off x="3676650" y="51689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4D87B348-3D3F-4E64-90D8-9A517BB29A81}"/>
            </a:ext>
          </a:extLst>
        </xdr:cNvPr>
        <xdr:cNvCxnSpPr/>
      </xdr:nvCxnSpPr>
      <xdr:spPr>
        <a:xfrm>
          <a:off x="4705350" y="51689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90EAE1A9-28E4-439E-98A3-CDD6F30B009E}"/>
            </a:ext>
          </a:extLst>
        </xdr:cNvPr>
        <xdr:cNvCxnSpPr/>
      </xdr:nvCxnSpPr>
      <xdr:spPr>
        <a:xfrm>
          <a:off x="5759450" y="51689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B447D1E0-9189-4F45-BC3D-EAD7C5D104F2}"/>
            </a:ext>
          </a:extLst>
        </xdr:cNvPr>
        <xdr:cNvCxnSpPr/>
      </xdr:nvCxnSpPr>
      <xdr:spPr>
        <a:xfrm>
          <a:off x="6858000" y="51689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C7710718-632F-4020-B26F-8BCDD8BA0E1B}"/>
            </a:ext>
          </a:extLst>
        </xdr:cNvPr>
        <xdr:cNvCxnSpPr/>
      </xdr:nvCxnSpPr>
      <xdr:spPr>
        <a:xfrm>
          <a:off x="6858000" y="46164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4E9C2343-5148-48F5-8DB8-48E4B875C1D3}"/>
            </a:ext>
          </a:extLst>
        </xdr:cNvPr>
        <xdr:cNvCxnSpPr/>
      </xdr:nvCxnSpPr>
      <xdr:spPr>
        <a:xfrm>
          <a:off x="7981950" y="46164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9AAB668F-69A8-4738-8F75-69A9643239BC}"/>
            </a:ext>
          </a:extLst>
        </xdr:cNvPr>
        <xdr:cNvCxnSpPr/>
      </xdr:nvCxnSpPr>
      <xdr:spPr>
        <a:xfrm>
          <a:off x="7981950" y="51689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FC774BCC-F942-4571-A058-F9DDE14C45C1}"/>
            </a:ext>
          </a:extLst>
        </xdr:cNvPr>
        <xdr:cNvCxnSpPr/>
      </xdr:nvCxnSpPr>
      <xdr:spPr>
        <a:xfrm>
          <a:off x="9194800" y="46164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E17B5B87-4282-4230-A6AA-11A48FFD9F2D}"/>
            </a:ext>
          </a:extLst>
        </xdr:cNvPr>
        <xdr:cNvCxnSpPr/>
      </xdr:nvCxnSpPr>
      <xdr:spPr>
        <a:xfrm>
          <a:off x="10248900" y="46164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C5759D7A-AB03-4655-A375-B1A00544D040}"/>
            </a:ext>
          </a:extLst>
        </xdr:cNvPr>
        <xdr:cNvCxnSpPr/>
      </xdr:nvCxnSpPr>
      <xdr:spPr>
        <a:xfrm>
          <a:off x="9194800" y="51689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4C4F34FE-89F4-4F32-A7B5-792D7EEDB921}"/>
            </a:ext>
          </a:extLst>
        </xdr:cNvPr>
        <xdr:cNvCxnSpPr/>
      </xdr:nvCxnSpPr>
      <xdr:spPr>
        <a:xfrm>
          <a:off x="10248900" y="516890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53370F76-9894-4849-B1CD-1EF4239EA8D9}"/>
            </a:ext>
          </a:extLst>
        </xdr:cNvPr>
        <xdr:cNvCxnSpPr/>
      </xdr:nvCxnSpPr>
      <xdr:spPr>
        <a:xfrm>
          <a:off x="11385550" y="46164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24A0E1FC-5760-4BA4-9511-24B69D860663}"/>
            </a:ext>
          </a:extLst>
        </xdr:cNvPr>
        <xdr:cNvCxnSpPr/>
      </xdr:nvCxnSpPr>
      <xdr:spPr>
        <a:xfrm>
          <a:off x="12484100" y="46164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B9F8A5E7-ED29-4611-8E99-4520387477E8}"/>
            </a:ext>
          </a:extLst>
        </xdr:cNvPr>
        <xdr:cNvCxnSpPr/>
      </xdr:nvCxnSpPr>
      <xdr:spPr>
        <a:xfrm>
          <a:off x="13538200" y="46164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D621EDB6-CC07-4C43-85F9-93A64618F7FD}"/>
            </a:ext>
          </a:extLst>
        </xdr:cNvPr>
        <xdr:cNvCxnSpPr/>
      </xdr:nvCxnSpPr>
      <xdr:spPr>
        <a:xfrm>
          <a:off x="14693900" y="46164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A26C39FC-9363-4252-9E98-6E48B017A273}"/>
            </a:ext>
          </a:extLst>
        </xdr:cNvPr>
        <xdr:cNvCxnSpPr/>
      </xdr:nvCxnSpPr>
      <xdr:spPr>
        <a:xfrm>
          <a:off x="14693900" y="51689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448FC2F9-4B48-42ED-A674-9D52B6BDB5BA}"/>
            </a:ext>
          </a:extLst>
        </xdr:cNvPr>
        <xdr:cNvCxnSpPr/>
      </xdr:nvCxnSpPr>
      <xdr:spPr>
        <a:xfrm>
          <a:off x="13538200" y="516890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5839BA90-F544-4891-892C-1B02814FB87A}"/>
            </a:ext>
          </a:extLst>
        </xdr:cNvPr>
        <xdr:cNvCxnSpPr/>
      </xdr:nvCxnSpPr>
      <xdr:spPr>
        <a:xfrm>
          <a:off x="12484100" y="51689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E296B2DD-06D6-4739-83FF-CEDDFE05667E}"/>
            </a:ext>
          </a:extLst>
        </xdr:cNvPr>
        <xdr:cNvCxnSpPr/>
      </xdr:nvCxnSpPr>
      <xdr:spPr>
        <a:xfrm>
          <a:off x="11385550" y="51689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8CAC4A84-DACB-4EA9-A922-F0546EE10309}"/>
            </a:ext>
          </a:extLst>
        </xdr:cNvPr>
        <xdr:cNvCxnSpPr/>
      </xdr:nvCxnSpPr>
      <xdr:spPr>
        <a:xfrm rot="10800000" flipV="1">
          <a:off x="14693900" y="4616450"/>
          <a:ext cx="9810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AD469751-74C2-4408-9BB1-22BD1F0A2F29}"/>
            </a:ext>
          </a:extLst>
        </xdr:cNvPr>
        <xdr:cNvCxnSpPr/>
      </xdr:nvCxnSpPr>
      <xdr:spPr>
        <a:xfrm rot="10800000" flipV="1">
          <a:off x="13538200" y="4616450"/>
          <a:ext cx="1155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312FC7C1-00C9-40E8-9788-FA9922F303D4}"/>
            </a:ext>
          </a:extLst>
        </xdr:cNvPr>
        <xdr:cNvCxnSpPr/>
      </xdr:nvCxnSpPr>
      <xdr:spPr>
        <a:xfrm rot="10800000" flipV="1">
          <a:off x="12484100" y="46164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15D287C1-4AA9-48BA-A989-1F7AE28185B1}"/>
            </a:ext>
          </a:extLst>
        </xdr:cNvPr>
        <xdr:cNvCxnSpPr/>
      </xdr:nvCxnSpPr>
      <xdr:spPr>
        <a:xfrm rot="10800000" flipV="1">
          <a:off x="14693900" y="5168900"/>
          <a:ext cx="9810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095F496F-7A40-4D87-BE36-790699D73751}"/>
            </a:ext>
          </a:extLst>
        </xdr:cNvPr>
        <xdr:cNvCxnSpPr/>
      </xdr:nvCxnSpPr>
      <xdr:spPr>
        <a:xfrm rot="10800000" flipV="1">
          <a:off x="13538200" y="5168900"/>
          <a:ext cx="1155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2F0F8A71-90E8-4B40-96BE-BB0DF7B13040}"/>
            </a:ext>
          </a:extLst>
        </xdr:cNvPr>
        <xdr:cNvCxnSpPr/>
      </xdr:nvCxnSpPr>
      <xdr:spPr>
        <a:xfrm rot="10800000" flipV="1">
          <a:off x="12484100" y="51689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D4A8B5F5-6FEB-47CC-82C9-EB83AF49FC5A}"/>
            </a:ext>
          </a:extLst>
        </xdr:cNvPr>
        <xdr:cNvCxnSpPr/>
      </xdr:nvCxnSpPr>
      <xdr:spPr>
        <a:xfrm rot="10800000" flipV="1">
          <a:off x="11385550" y="51689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767ACA4F-7EC2-43E5-A398-F5A2CDA44FFB}"/>
            </a:ext>
          </a:extLst>
        </xdr:cNvPr>
        <xdr:cNvCxnSpPr/>
      </xdr:nvCxnSpPr>
      <xdr:spPr>
        <a:xfrm rot="10800000" flipV="1">
          <a:off x="10248900" y="5168900"/>
          <a:ext cx="1174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0F86ED1C-A814-406B-8846-314FBB310817}"/>
            </a:ext>
          </a:extLst>
        </xdr:cNvPr>
        <xdr:cNvCxnSpPr/>
      </xdr:nvCxnSpPr>
      <xdr:spPr>
        <a:xfrm rot="10800000" flipV="1">
          <a:off x="9194800" y="51689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A5C72807-5680-402D-AD75-CDB038EE4174}"/>
            </a:ext>
          </a:extLst>
        </xdr:cNvPr>
        <xdr:cNvCxnSpPr/>
      </xdr:nvCxnSpPr>
      <xdr:spPr>
        <a:xfrm rot="10800000" flipV="1">
          <a:off x="9194800" y="46164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7B33C8BB-8340-4CD9-BC42-50CB9D68B618}"/>
            </a:ext>
          </a:extLst>
        </xdr:cNvPr>
        <xdr:cNvCxnSpPr/>
      </xdr:nvCxnSpPr>
      <xdr:spPr>
        <a:xfrm rot="10800000" flipV="1">
          <a:off x="10248900" y="4616450"/>
          <a:ext cx="1174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862C9736-2CF6-4DE1-AFCD-4B6999D2B498}"/>
            </a:ext>
          </a:extLst>
        </xdr:cNvPr>
        <xdr:cNvCxnSpPr/>
      </xdr:nvCxnSpPr>
      <xdr:spPr>
        <a:xfrm rot="10800000" flipV="1">
          <a:off x="11385550" y="46164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27DF9B5E-495C-4549-BA46-6F9AE1C16D36}"/>
            </a:ext>
          </a:extLst>
        </xdr:cNvPr>
        <xdr:cNvCxnSpPr/>
      </xdr:nvCxnSpPr>
      <xdr:spPr>
        <a:xfrm rot="10800000" flipV="1">
          <a:off x="7981950" y="4616450"/>
          <a:ext cx="1250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76F26B4D-0816-4661-A46A-C5861B0E1634}"/>
            </a:ext>
          </a:extLst>
        </xdr:cNvPr>
        <xdr:cNvCxnSpPr/>
      </xdr:nvCxnSpPr>
      <xdr:spPr>
        <a:xfrm rot="10800000" flipV="1">
          <a:off x="6858000" y="46164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B0264C2F-095B-42F5-BAC9-74803DB4E44F}"/>
            </a:ext>
          </a:extLst>
        </xdr:cNvPr>
        <xdr:cNvCxnSpPr/>
      </xdr:nvCxnSpPr>
      <xdr:spPr>
        <a:xfrm rot="10800000" flipV="1">
          <a:off x="6858000" y="51689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CD77F099-158F-45F5-BCE1-701596B95B51}"/>
            </a:ext>
          </a:extLst>
        </xdr:cNvPr>
        <xdr:cNvCxnSpPr/>
      </xdr:nvCxnSpPr>
      <xdr:spPr>
        <a:xfrm rot="10800000" flipV="1">
          <a:off x="5759450" y="46164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930A243E-66B7-44B1-9530-259F9470419F}"/>
            </a:ext>
          </a:extLst>
        </xdr:cNvPr>
        <xdr:cNvCxnSpPr/>
      </xdr:nvCxnSpPr>
      <xdr:spPr>
        <a:xfrm rot="10800000" flipV="1">
          <a:off x="5759450" y="51689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235A4B94-2D7E-4E17-A6A9-313DABA69322}"/>
            </a:ext>
          </a:extLst>
        </xdr:cNvPr>
        <xdr:cNvCxnSpPr/>
      </xdr:nvCxnSpPr>
      <xdr:spPr>
        <a:xfrm rot="10800000" flipV="1">
          <a:off x="4705350" y="46164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AA802D14-9D12-444E-9FE6-7D7BCEB820B1}"/>
            </a:ext>
          </a:extLst>
        </xdr:cNvPr>
        <xdr:cNvCxnSpPr/>
      </xdr:nvCxnSpPr>
      <xdr:spPr>
        <a:xfrm rot="10800000" flipV="1">
          <a:off x="4705350" y="51689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A9B76DF6-A210-420D-8AD1-0DADFCFA6BFE}"/>
            </a:ext>
          </a:extLst>
        </xdr:cNvPr>
        <xdr:cNvCxnSpPr/>
      </xdr:nvCxnSpPr>
      <xdr:spPr>
        <a:xfrm rot="10800000" flipV="1">
          <a:off x="3676650" y="461645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5F21F7CE-501A-4F52-95BE-2953A604D96C}"/>
            </a:ext>
          </a:extLst>
        </xdr:cNvPr>
        <xdr:cNvCxnSpPr/>
      </xdr:nvCxnSpPr>
      <xdr:spPr>
        <a:xfrm rot="10800000" flipV="1">
          <a:off x="3676650" y="516890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21B15F8C-3A64-44B0-9AE3-8102D6D3DA72}"/>
            </a:ext>
          </a:extLst>
        </xdr:cNvPr>
        <xdr:cNvCxnSpPr/>
      </xdr:nvCxnSpPr>
      <xdr:spPr>
        <a:xfrm rot="10800000" flipV="1">
          <a:off x="2762250" y="46164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A6F89E80-0265-461F-8421-95117C57FC73}"/>
            </a:ext>
          </a:extLst>
        </xdr:cNvPr>
        <xdr:cNvCxnSpPr/>
      </xdr:nvCxnSpPr>
      <xdr:spPr>
        <a:xfrm rot="10800000" flipV="1">
          <a:off x="2762250" y="51689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B0B245E3-9120-4260-93E4-786192186816}"/>
            </a:ext>
          </a:extLst>
        </xdr:cNvPr>
        <xdr:cNvCxnSpPr/>
      </xdr:nvCxnSpPr>
      <xdr:spPr>
        <a:xfrm rot="10800000" flipV="1">
          <a:off x="7981950" y="5168900"/>
          <a:ext cx="1250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A0A81C7D-44BB-437E-ACFD-20392EB4EB66}"/>
            </a:ext>
          </a:extLst>
        </xdr:cNvPr>
        <xdr:cNvCxnSpPr/>
      </xdr:nvCxnSpPr>
      <xdr:spPr>
        <a:xfrm>
          <a:off x="2762250" y="9036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01B5EADB-2CCF-48C7-9CDF-4966F0CABE57}"/>
            </a:ext>
          </a:extLst>
        </xdr:cNvPr>
        <xdr:cNvCxnSpPr/>
      </xdr:nvCxnSpPr>
      <xdr:spPr>
        <a:xfrm>
          <a:off x="3676650" y="9036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5C4014EA-F5D5-435D-8979-3D8001C9C7F6}"/>
            </a:ext>
          </a:extLst>
        </xdr:cNvPr>
        <xdr:cNvCxnSpPr/>
      </xdr:nvCxnSpPr>
      <xdr:spPr>
        <a:xfrm>
          <a:off x="4705350" y="90360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FF127148-34CF-4303-834A-2C204DC94F9C}"/>
            </a:ext>
          </a:extLst>
        </xdr:cNvPr>
        <xdr:cNvCxnSpPr/>
      </xdr:nvCxnSpPr>
      <xdr:spPr>
        <a:xfrm>
          <a:off x="5759450" y="9036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762377E8-5E88-46B9-8C7B-14C67C507C13}"/>
            </a:ext>
          </a:extLst>
        </xdr:cNvPr>
        <xdr:cNvCxnSpPr/>
      </xdr:nvCxnSpPr>
      <xdr:spPr>
        <a:xfrm>
          <a:off x="6858000" y="9036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14973424-512B-45DB-807A-FD7DA7BFAF1A}"/>
            </a:ext>
          </a:extLst>
        </xdr:cNvPr>
        <xdr:cNvCxnSpPr/>
      </xdr:nvCxnSpPr>
      <xdr:spPr>
        <a:xfrm>
          <a:off x="7981950" y="9036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E207B93F-C271-41E9-872D-C7211CA8C96D}"/>
            </a:ext>
          </a:extLst>
        </xdr:cNvPr>
        <xdr:cNvCxnSpPr/>
      </xdr:nvCxnSpPr>
      <xdr:spPr>
        <a:xfrm>
          <a:off x="2762250" y="9588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45E8A3C6-73EA-428B-BBDB-A4CF19A93D13}"/>
            </a:ext>
          </a:extLst>
        </xdr:cNvPr>
        <xdr:cNvCxnSpPr/>
      </xdr:nvCxnSpPr>
      <xdr:spPr>
        <a:xfrm>
          <a:off x="3676650" y="9588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FE4916AF-E64F-4657-9C0B-056F41B18978}"/>
            </a:ext>
          </a:extLst>
        </xdr:cNvPr>
        <xdr:cNvCxnSpPr/>
      </xdr:nvCxnSpPr>
      <xdr:spPr>
        <a:xfrm>
          <a:off x="4705350" y="95885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380C63B9-1E77-4DAE-A3D4-24B5F7DF6CE2}"/>
            </a:ext>
          </a:extLst>
        </xdr:cNvPr>
        <xdr:cNvCxnSpPr/>
      </xdr:nvCxnSpPr>
      <xdr:spPr>
        <a:xfrm>
          <a:off x="5759450" y="9588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4AFE0065-17B3-4668-8CBE-095C7E9AC699}"/>
            </a:ext>
          </a:extLst>
        </xdr:cNvPr>
        <xdr:cNvCxnSpPr/>
      </xdr:nvCxnSpPr>
      <xdr:spPr>
        <a:xfrm>
          <a:off x="6858000" y="9588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4C8C54ED-3137-4A94-9A7A-64706CFD617C}"/>
            </a:ext>
          </a:extLst>
        </xdr:cNvPr>
        <xdr:cNvCxnSpPr/>
      </xdr:nvCxnSpPr>
      <xdr:spPr>
        <a:xfrm>
          <a:off x="7981950" y="95885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58A4F17A-4681-40BA-970A-E2CECFBCA380}"/>
            </a:ext>
          </a:extLst>
        </xdr:cNvPr>
        <xdr:cNvCxnSpPr/>
      </xdr:nvCxnSpPr>
      <xdr:spPr>
        <a:xfrm>
          <a:off x="9194800" y="9036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FEB61FB8-7EB8-42C2-B2BC-29A33CC5825F}"/>
            </a:ext>
          </a:extLst>
        </xdr:cNvPr>
        <xdr:cNvCxnSpPr/>
      </xdr:nvCxnSpPr>
      <xdr:spPr>
        <a:xfrm>
          <a:off x="9194800" y="95885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3F730866-508E-417B-93F5-4E0EEE4694DD}"/>
            </a:ext>
          </a:extLst>
        </xdr:cNvPr>
        <xdr:cNvCxnSpPr/>
      </xdr:nvCxnSpPr>
      <xdr:spPr>
        <a:xfrm>
          <a:off x="10248900" y="90360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88A130CB-D6F8-4675-895C-C4D934CD6441}"/>
            </a:ext>
          </a:extLst>
        </xdr:cNvPr>
        <xdr:cNvCxnSpPr/>
      </xdr:nvCxnSpPr>
      <xdr:spPr>
        <a:xfrm>
          <a:off x="10248900" y="958850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5D64B744-D956-4339-A7F1-B23A97641555}"/>
            </a:ext>
          </a:extLst>
        </xdr:cNvPr>
        <xdr:cNvCxnSpPr/>
      </xdr:nvCxnSpPr>
      <xdr:spPr>
        <a:xfrm>
          <a:off x="11385550" y="9036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557F88B2-FFD2-415B-AC08-CDD703385BEF}"/>
            </a:ext>
          </a:extLst>
        </xdr:cNvPr>
        <xdr:cNvCxnSpPr/>
      </xdr:nvCxnSpPr>
      <xdr:spPr>
        <a:xfrm>
          <a:off x="11385550" y="9588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C9F7CD8D-1026-4D6A-8B90-874F796DF15E}"/>
            </a:ext>
          </a:extLst>
        </xdr:cNvPr>
        <xdr:cNvCxnSpPr/>
      </xdr:nvCxnSpPr>
      <xdr:spPr>
        <a:xfrm>
          <a:off x="12484100" y="90360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A2D74B86-1E75-4AAD-8F13-F272F94482A3}"/>
            </a:ext>
          </a:extLst>
        </xdr:cNvPr>
        <xdr:cNvCxnSpPr/>
      </xdr:nvCxnSpPr>
      <xdr:spPr>
        <a:xfrm>
          <a:off x="12484100" y="95885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44FCD89C-AD12-4C7E-8227-D9B8CD92D946}"/>
            </a:ext>
          </a:extLst>
        </xdr:cNvPr>
        <xdr:cNvCxnSpPr/>
      </xdr:nvCxnSpPr>
      <xdr:spPr>
        <a:xfrm>
          <a:off x="13538200" y="90360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C6EE5272-96D0-4CCE-BF94-C1AC11B2AFCF}"/>
            </a:ext>
          </a:extLst>
        </xdr:cNvPr>
        <xdr:cNvCxnSpPr/>
      </xdr:nvCxnSpPr>
      <xdr:spPr>
        <a:xfrm>
          <a:off x="13538200" y="958850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E205EE2-0B69-46DA-AC1E-6FB3069C38DC}"/>
            </a:ext>
          </a:extLst>
        </xdr:cNvPr>
        <xdr:cNvCxnSpPr/>
      </xdr:nvCxnSpPr>
      <xdr:spPr>
        <a:xfrm>
          <a:off x="14693900" y="9036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9D6FECEB-D556-48D4-BFA6-7AC2623CB8B8}"/>
            </a:ext>
          </a:extLst>
        </xdr:cNvPr>
        <xdr:cNvCxnSpPr/>
      </xdr:nvCxnSpPr>
      <xdr:spPr>
        <a:xfrm>
          <a:off x="14693900" y="9588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E53B797C-4641-4EB1-BE1B-CBD6367A41F5}"/>
            </a:ext>
          </a:extLst>
        </xdr:cNvPr>
        <xdr:cNvCxnSpPr/>
      </xdr:nvCxnSpPr>
      <xdr:spPr>
        <a:xfrm>
          <a:off x="14693900" y="124015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DB03F2E9-C1AD-4360-9B27-2AF6A52861A8}"/>
            </a:ext>
          </a:extLst>
        </xdr:cNvPr>
        <xdr:cNvCxnSpPr/>
      </xdr:nvCxnSpPr>
      <xdr:spPr>
        <a:xfrm>
          <a:off x="13538200" y="12401550"/>
          <a:ext cx="1066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4349ECE8-1898-4071-B6EE-9BA6D9027623}"/>
            </a:ext>
          </a:extLst>
        </xdr:cNvPr>
        <xdr:cNvCxnSpPr/>
      </xdr:nvCxnSpPr>
      <xdr:spPr>
        <a:xfrm>
          <a:off x="12484100" y="12401550"/>
          <a:ext cx="10509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9637999-3DE2-4B30-8B8B-E9B2A3CAFBD9}"/>
            </a:ext>
          </a:extLst>
        </xdr:cNvPr>
        <xdr:cNvCxnSpPr/>
      </xdr:nvCxnSpPr>
      <xdr:spPr>
        <a:xfrm>
          <a:off x="11385550" y="124015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7156CE30-6513-4ED7-8FAB-22FA0AD48479}"/>
            </a:ext>
          </a:extLst>
        </xdr:cNvPr>
        <xdr:cNvCxnSpPr/>
      </xdr:nvCxnSpPr>
      <xdr:spPr>
        <a:xfrm>
          <a:off x="10248900" y="12401550"/>
          <a:ext cx="10795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2F7A65ED-C372-4CBF-ABF7-1A1F72C759EF}"/>
            </a:ext>
          </a:extLst>
        </xdr:cNvPr>
        <xdr:cNvCxnSpPr/>
      </xdr:nvCxnSpPr>
      <xdr:spPr>
        <a:xfrm>
          <a:off x="9194800" y="1240155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FC0B941C-6A71-4CBA-BD44-F4C4441C5F9A}"/>
            </a:ext>
          </a:extLst>
        </xdr:cNvPr>
        <xdr:cNvCxnSpPr/>
      </xdr:nvCxnSpPr>
      <xdr:spPr>
        <a:xfrm>
          <a:off x="7981950" y="1240155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13901B7A-2FF9-4644-A621-B4A97EE02AFD}"/>
            </a:ext>
          </a:extLst>
        </xdr:cNvPr>
        <xdr:cNvCxnSpPr/>
      </xdr:nvCxnSpPr>
      <xdr:spPr>
        <a:xfrm>
          <a:off x="6858000" y="124015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AC36466A-A090-4EF0-B707-590CF7D8F8D5}"/>
            </a:ext>
          </a:extLst>
        </xdr:cNvPr>
        <xdr:cNvCxnSpPr/>
      </xdr:nvCxnSpPr>
      <xdr:spPr>
        <a:xfrm>
          <a:off x="5759450" y="124015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5827724-0D22-4714-BC76-83ACAE272565}"/>
            </a:ext>
          </a:extLst>
        </xdr:cNvPr>
        <xdr:cNvCxnSpPr/>
      </xdr:nvCxnSpPr>
      <xdr:spPr>
        <a:xfrm>
          <a:off x="4705350" y="12401550"/>
          <a:ext cx="1031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D5633D04-B346-490A-AF9F-242D37761FC3}"/>
            </a:ext>
          </a:extLst>
        </xdr:cNvPr>
        <xdr:cNvCxnSpPr/>
      </xdr:nvCxnSpPr>
      <xdr:spPr>
        <a:xfrm>
          <a:off x="3676650" y="1240155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5024CB08-B709-4D02-AFDA-D5E0B6CABC71}"/>
            </a:ext>
          </a:extLst>
        </xdr:cNvPr>
        <xdr:cNvCxnSpPr/>
      </xdr:nvCxnSpPr>
      <xdr:spPr>
        <a:xfrm>
          <a:off x="2762250" y="124015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42290FEF-0F07-4DEC-BD9C-C7F46DB6FF12}"/>
            </a:ext>
          </a:extLst>
        </xdr:cNvPr>
        <xdr:cNvCxnSpPr/>
      </xdr:nvCxnSpPr>
      <xdr:spPr>
        <a:xfrm rot="10800000" flipV="1">
          <a:off x="2762250" y="124015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9B87CBE4-7821-4286-98A9-41F24C7DD2B0}"/>
            </a:ext>
          </a:extLst>
        </xdr:cNvPr>
        <xdr:cNvCxnSpPr/>
      </xdr:nvCxnSpPr>
      <xdr:spPr>
        <a:xfrm rot="10800000" flipV="1">
          <a:off x="3676650" y="12401550"/>
          <a:ext cx="1016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B0A401BA-6DC8-489E-97EF-A85BF6C3002D}"/>
            </a:ext>
          </a:extLst>
        </xdr:cNvPr>
        <xdr:cNvCxnSpPr/>
      </xdr:nvCxnSpPr>
      <xdr:spPr>
        <a:xfrm rot="10800000" flipV="1">
          <a:off x="4705350" y="12401550"/>
          <a:ext cx="10223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5DF8D679-3724-4E2D-B73D-EC53569FEF0C}"/>
            </a:ext>
          </a:extLst>
        </xdr:cNvPr>
        <xdr:cNvCxnSpPr/>
      </xdr:nvCxnSpPr>
      <xdr:spPr>
        <a:xfrm rot="10800000" flipV="1">
          <a:off x="5759450" y="124015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4B9CD3BA-FE43-4D88-A98F-1D79199F0A0F}"/>
            </a:ext>
          </a:extLst>
        </xdr:cNvPr>
        <xdr:cNvCxnSpPr/>
      </xdr:nvCxnSpPr>
      <xdr:spPr>
        <a:xfrm rot="10800000" flipV="1">
          <a:off x="6858000" y="124015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252A2FA4-266C-4507-B987-017B4F33042D}"/>
            </a:ext>
          </a:extLst>
        </xdr:cNvPr>
        <xdr:cNvCxnSpPr/>
      </xdr:nvCxnSpPr>
      <xdr:spPr>
        <a:xfrm rot="10800000" flipV="1">
          <a:off x="7981950" y="12401550"/>
          <a:ext cx="1162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4CCE7AE4-F475-4D8B-9E4B-DC14B707A719}"/>
            </a:ext>
          </a:extLst>
        </xdr:cNvPr>
        <xdr:cNvCxnSpPr/>
      </xdr:nvCxnSpPr>
      <xdr:spPr>
        <a:xfrm rot="10800000" flipV="1">
          <a:off x="9194800" y="12401550"/>
          <a:ext cx="1035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9CF5C1B5-B5D8-49ED-938F-B48917FD5A73}"/>
            </a:ext>
          </a:extLst>
        </xdr:cNvPr>
        <xdr:cNvCxnSpPr/>
      </xdr:nvCxnSpPr>
      <xdr:spPr>
        <a:xfrm rot="10800000" flipV="1">
          <a:off x="10248900" y="12401550"/>
          <a:ext cx="10699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737DCD5E-C4D6-4F6F-9D5C-24169042B7B8}"/>
            </a:ext>
          </a:extLst>
        </xdr:cNvPr>
        <xdr:cNvCxnSpPr/>
      </xdr:nvCxnSpPr>
      <xdr:spPr>
        <a:xfrm rot="10800000" flipV="1">
          <a:off x="11385550" y="124015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7CCB4826-3C54-4226-A990-F84D7192B211}"/>
            </a:ext>
          </a:extLst>
        </xdr:cNvPr>
        <xdr:cNvCxnSpPr/>
      </xdr:nvCxnSpPr>
      <xdr:spPr>
        <a:xfrm rot="10800000" flipV="1">
          <a:off x="12484100" y="12401550"/>
          <a:ext cx="1041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D0E4E14-A143-4F18-B1BB-FEBCF29DF41A}"/>
            </a:ext>
          </a:extLst>
        </xdr:cNvPr>
        <xdr:cNvCxnSpPr/>
      </xdr:nvCxnSpPr>
      <xdr:spPr>
        <a:xfrm rot="10800000" flipV="1">
          <a:off x="13538200" y="12401550"/>
          <a:ext cx="1057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39E7BCA0-E3C5-4BB8-9613-BF570DD41332}"/>
            </a:ext>
          </a:extLst>
        </xdr:cNvPr>
        <xdr:cNvCxnSpPr/>
      </xdr:nvCxnSpPr>
      <xdr:spPr>
        <a:xfrm rot="10800000" flipV="1">
          <a:off x="14693900" y="124015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8BDC6F57-318F-4447-9923-516A8C50234A}"/>
            </a:ext>
          </a:extLst>
        </xdr:cNvPr>
        <xdr:cNvCxnSpPr/>
      </xdr:nvCxnSpPr>
      <xdr:spPr>
        <a:xfrm rot="10800000" flipV="1">
          <a:off x="14693900" y="90360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27EAD896-E9E8-45B3-AFB2-640DC4EC0287}"/>
            </a:ext>
          </a:extLst>
        </xdr:cNvPr>
        <xdr:cNvCxnSpPr/>
      </xdr:nvCxnSpPr>
      <xdr:spPr>
        <a:xfrm rot="10800000" flipV="1">
          <a:off x="13538200" y="903605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759C07C4-45AF-455C-A730-8934193FA5D9}"/>
            </a:ext>
          </a:extLst>
        </xdr:cNvPr>
        <xdr:cNvCxnSpPr/>
      </xdr:nvCxnSpPr>
      <xdr:spPr>
        <a:xfrm rot="10800000" flipV="1">
          <a:off x="12484100" y="90360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B804C47C-EF68-4EBF-80A9-66DF6BF27EA7}"/>
            </a:ext>
          </a:extLst>
        </xdr:cNvPr>
        <xdr:cNvCxnSpPr/>
      </xdr:nvCxnSpPr>
      <xdr:spPr>
        <a:xfrm rot="10800000" flipV="1">
          <a:off x="11385550" y="90360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29384157-EC08-460B-BB75-550744DB6891}"/>
            </a:ext>
          </a:extLst>
        </xdr:cNvPr>
        <xdr:cNvCxnSpPr/>
      </xdr:nvCxnSpPr>
      <xdr:spPr>
        <a:xfrm rot="10800000" flipV="1">
          <a:off x="10248900" y="903605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34710F12-4B27-458D-B4EE-DF0987126EA8}"/>
            </a:ext>
          </a:extLst>
        </xdr:cNvPr>
        <xdr:cNvCxnSpPr/>
      </xdr:nvCxnSpPr>
      <xdr:spPr>
        <a:xfrm rot="10800000" flipV="1">
          <a:off x="9194800" y="90360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42470DDA-9E7B-4E29-9F3F-00B07E01EBF0}"/>
            </a:ext>
          </a:extLst>
        </xdr:cNvPr>
        <xdr:cNvCxnSpPr/>
      </xdr:nvCxnSpPr>
      <xdr:spPr>
        <a:xfrm rot="10800000" flipV="1">
          <a:off x="7981950" y="90360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1F16C8D3-2DCE-49F7-B5AF-20B0EAAA6533}"/>
            </a:ext>
          </a:extLst>
        </xdr:cNvPr>
        <xdr:cNvCxnSpPr/>
      </xdr:nvCxnSpPr>
      <xdr:spPr>
        <a:xfrm rot="10800000" flipV="1">
          <a:off x="6858000" y="90360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C36814AD-BD68-4B61-81F5-0C38E8CBB17E}"/>
            </a:ext>
          </a:extLst>
        </xdr:cNvPr>
        <xdr:cNvCxnSpPr/>
      </xdr:nvCxnSpPr>
      <xdr:spPr>
        <a:xfrm rot="10800000" flipV="1">
          <a:off x="5759450" y="90360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D4475851-8180-459D-B2AB-BE3C7463BF17}"/>
            </a:ext>
          </a:extLst>
        </xdr:cNvPr>
        <xdr:cNvCxnSpPr/>
      </xdr:nvCxnSpPr>
      <xdr:spPr>
        <a:xfrm rot="10800000" flipV="1">
          <a:off x="4705350" y="9036050"/>
          <a:ext cx="1022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8F4C43FC-0C93-4317-94F0-DBA159E7A70F}"/>
            </a:ext>
          </a:extLst>
        </xdr:cNvPr>
        <xdr:cNvCxnSpPr/>
      </xdr:nvCxnSpPr>
      <xdr:spPr>
        <a:xfrm rot="10800000" flipV="1">
          <a:off x="3676650" y="90360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8E0FA4F9-65B1-4BE5-9F3F-1B9366CD6A0B}"/>
            </a:ext>
          </a:extLst>
        </xdr:cNvPr>
        <xdr:cNvCxnSpPr/>
      </xdr:nvCxnSpPr>
      <xdr:spPr>
        <a:xfrm rot="10800000" flipV="1">
          <a:off x="14693900" y="95885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0D72BE16-B2FF-4898-9FF7-BEDAECD7AB68}"/>
            </a:ext>
          </a:extLst>
        </xdr:cNvPr>
        <xdr:cNvCxnSpPr/>
      </xdr:nvCxnSpPr>
      <xdr:spPr>
        <a:xfrm rot="10800000" flipV="1">
          <a:off x="13538200" y="958850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1C10E94B-0751-4246-A269-4BEF2C98102D}"/>
            </a:ext>
          </a:extLst>
        </xdr:cNvPr>
        <xdr:cNvCxnSpPr/>
      </xdr:nvCxnSpPr>
      <xdr:spPr>
        <a:xfrm rot="10800000" flipV="1">
          <a:off x="12484100" y="95885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7648172-4B70-48F3-A785-B9DC978E7150}"/>
            </a:ext>
          </a:extLst>
        </xdr:cNvPr>
        <xdr:cNvCxnSpPr/>
      </xdr:nvCxnSpPr>
      <xdr:spPr>
        <a:xfrm rot="10800000" flipV="1">
          <a:off x="11385550" y="95885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670A81D0-51BE-4104-942B-864DFA1CB0A8}"/>
            </a:ext>
          </a:extLst>
        </xdr:cNvPr>
        <xdr:cNvCxnSpPr/>
      </xdr:nvCxnSpPr>
      <xdr:spPr>
        <a:xfrm rot="10800000" flipV="1">
          <a:off x="10248900" y="958850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EE705F78-BD45-4BB8-ACAA-CEF4C0181641}"/>
            </a:ext>
          </a:extLst>
        </xdr:cNvPr>
        <xdr:cNvCxnSpPr/>
      </xdr:nvCxnSpPr>
      <xdr:spPr>
        <a:xfrm rot="10800000" flipV="1">
          <a:off x="9194800" y="95885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0BE3CAD9-B1DC-4631-8B16-AD4592550D12}"/>
            </a:ext>
          </a:extLst>
        </xdr:cNvPr>
        <xdr:cNvCxnSpPr/>
      </xdr:nvCxnSpPr>
      <xdr:spPr>
        <a:xfrm rot="10800000" flipV="1">
          <a:off x="7981950" y="95885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61C777FD-7B6F-431D-8899-3A284C302E84}"/>
            </a:ext>
          </a:extLst>
        </xdr:cNvPr>
        <xdr:cNvCxnSpPr/>
      </xdr:nvCxnSpPr>
      <xdr:spPr>
        <a:xfrm rot="10800000" flipV="1">
          <a:off x="6858000" y="95885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4D8C9929-98F9-4BCB-A384-107871B097A5}"/>
            </a:ext>
          </a:extLst>
        </xdr:cNvPr>
        <xdr:cNvCxnSpPr/>
      </xdr:nvCxnSpPr>
      <xdr:spPr>
        <a:xfrm rot="10800000" flipV="1">
          <a:off x="5759450" y="95885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F5545513-1822-469E-B46A-DAD11B48856B}"/>
            </a:ext>
          </a:extLst>
        </xdr:cNvPr>
        <xdr:cNvCxnSpPr/>
      </xdr:nvCxnSpPr>
      <xdr:spPr>
        <a:xfrm rot="10800000" flipV="1">
          <a:off x="4705350" y="9588500"/>
          <a:ext cx="1022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DCF89A6F-93B3-43B4-B215-5000E7C987F1}"/>
            </a:ext>
          </a:extLst>
        </xdr:cNvPr>
        <xdr:cNvCxnSpPr/>
      </xdr:nvCxnSpPr>
      <xdr:spPr>
        <a:xfrm rot="10800000" flipV="1">
          <a:off x="3676650" y="95885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ADF192DA-B779-4F5F-BED4-D88C61F43FCC}"/>
            </a:ext>
          </a:extLst>
        </xdr:cNvPr>
        <xdr:cNvCxnSpPr/>
      </xdr:nvCxnSpPr>
      <xdr:spPr>
        <a:xfrm rot="10800000" flipV="1">
          <a:off x="2762250" y="90360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0AB7E51C-AC16-4295-9014-72CF2287AA6F}"/>
            </a:ext>
          </a:extLst>
        </xdr:cNvPr>
        <xdr:cNvCxnSpPr/>
      </xdr:nvCxnSpPr>
      <xdr:spPr>
        <a:xfrm rot="10800000" flipV="1">
          <a:off x="2762250" y="95885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7677CC36-6365-43E4-AE40-79E42900B0DD}"/>
            </a:ext>
          </a:extLst>
        </xdr:cNvPr>
        <xdr:cNvCxnSpPr/>
      </xdr:nvCxnSpPr>
      <xdr:spPr>
        <a:xfrm>
          <a:off x="2762250" y="146939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B98C014B-595B-434A-96E9-111970D1C93E}"/>
            </a:ext>
          </a:extLst>
        </xdr:cNvPr>
        <xdr:cNvCxnSpPr/>
      </xdr:nvCxnSpPr>
      <xdr:spPr>
        <a:xfrm>
          <a:off x="3676650" y="146939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6ECE43ED-85DA-4DE7-BAD6-F2A72E64D710}"/>
            </a:ext>
          </a:extLst>
        </xdr:cNvPr>
        <xdr:cNvCxnSpPr/>
      </xdr:nvCxnSpPr>
      <xdr:spPr>
        <a:xfrm>
          <a:off x="4705350" y="146939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C98BCF1C-74CD-437E-BE4A-E29E415D1C08}"/>
            </a:ext>
          </a:extLst>
        </xdr:cNvPr>
        <xdr:cNvCxnSpPr/>
      </xdr:nvCxnSpPr>
      <xdr:spPr>
        <a:xfrm>
          <a:off x="5759450" y="146939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AF78F1B7-FEC0-474B-9937-C33CE4398A16}"/>
            </a:ext>
          </a:extLst>
        </xdr:cNvPr>
        <xdr:cNvCxnSpPr/>
      </xdr:nvCxnSpPr>
      <xdr:spPr>
        <a:xfrm>
          <a:off x="6858000" y="146939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45F517C3-01AA-4D34-9EE5-2BF9E90C9060}"/>
            </a:ext>
          </a:extLst>
        </xdr:cNvPr>
        <xdr:cNvCxnSpPr/>
      </xdr:nvCxnSpPr>
      <xdr:spPr>
        <a:xfrm rot="10800000" flipV="1">
          <a:off x="2762250" y="146939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833332E2-7572-4FCA-9B0A-E605AD2BFC93}"/>
            </a:ext>
          </a:extLst>
        </xdr:cNvPr>
        <xdr:cNvCxnSpPr/>
      </xdr:nvCxnSpPr>
      <xdr:spPr>
        <a:xfrm rot="10800000" flipV="1">
          <a:off x="3676650" y="146939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DE1A1FBC-EFFC-494D-8503-9FCF5700E2DE}"/>
            </a:ext>
          </a:extLst>
        </xdr:cNvPr>
        <xdr:cNvCxnSpPr/>
      </xdr:nvCxnSpPr>
      <xdr:spPr>
        <a:xfrm rot="10800000" flipV="1">
          <a:off x="4705350" y="14693900"/>
          <a:ext cx="1031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FAFCCE3E-B4AE-40D3-AF26-A4434E262AB0}"/>
            </a:ext>
          </a:extLst>
        </xdr:cNvPr>
        <xdr:cNvCxnSpPr/>
      </xdr:nvCxnSpPr>
      <xdr:spPr>
        <a:xfrm rot="10800000" flipV="1">
          <a:off x="5759450" y="146939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21AD9D58-14DD-483E-BD8B-EEAE0CB60A7A}"/>
            </a:ext>
          </a:extLst>
        </xdr:cNvPr>
        <xdr:cNvCxnSpPr/>
      </xdr:nvCxnSpPr>
      <xdr:spPr>
        <a:xfrm rot="10800000" flipV="1">
          <a:off x="6858000" y="146939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12C5821E-69FA-448C-A860-85FA047121C0}"/>
            </a:ext>
          </a:extLst>
        </xdr:cNvPr>
        <xdr:cNvCxnSpPr/>
      </xdr:nvCxnSpPr>
      <xdr:spPr>
        <a:xfrm rot="10800000" flipV="1">
          <a:off x="7981950" y="146939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41315554-47B8-422C-AE07-CBA679677E1D}"/>
            </a:ext>
          </a:extLst>
        </xdr:cNvPr>
        <xdr:cNvCxnSpPr/>
      </xdr:nvCxnSpPr>
      <xdr:spPr>
        <a:xfrm rot="10800000" flipV="1">
          <a:off x="9194800" y="146939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8FB218B7-EBC6-4B6B-B273-9D4821BB5815}"/>
            </a:ext>
          </a:extLst>
        </xdr:cNvPr>
        <xdr:cNvCxnSpPr/>
      </xdr:nvCxnSpPr>
      <xdr:spPr>
        <a:xfrm rot="10800000" flipV="1">
          <a:off x="10248900" y="14693900"/>
          <a:ext cx="1079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E1BBABCF-EFCA-420F-A388-F9411187BA75}"/>
            </a:ext>
          </a:extLst>
        </xdr:cNvPr>
        <xdr:cNvCxnSpPr/>
      </xdr:nvCxnSpPr>
      <xdr:spPr>
        <a:xfrm rot="10800000" flipV="1">
          <a:off x="14693900" y="146939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261CF762-DF15-4A1F-B7D2-4D930C1B80FB}"/>
            </a:ext>
          </a:extLst>
        </xdr:cNvPr>
        <xdr:cNvCxnSpPr/>
      </xdr:nvCxnSpPr>
      <xdr:spPr>
        <a:xfrm rot="10800000" flipV="1">
          <a:off x="13538200" y="146939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79E593CC-5A46-48A2-8C49-CD0CC05A2E96}"/>
            </a:ext>
          </a:extLst>
        </xdr:cNvPr>
        <xdr:cNvCxnSpPr/>
      </xdr:nvCxnSpPr>
      <xdr:spPr>
        <a:xfrm rot="10800000" flipV="1">
          <a:off x="12484100" y="146939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19F1E41D-7E08-48B6-8669-1C9EB5643063}"/>
            </a:ext>
          </a:extLst>
        </xdr:cNvPr>
        <xdr:cNvCxnSpPr/>
      </xdr:nvCxnSpPr>
      <xdr:spPr>
        <a:xfrm rot="10800000" flipV="1">
          <a:off x="11385550" y="146939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982C8EF0-8AAB-43D9-ACF9-DD595F45B224}"/>
            </a:ext>
          </a:extLst>
        </xdr:cNvPr>
        <xdr:cNvCxnSpPr/>
      </xdr:nvCxnSpPr>
      <xdr:spPr>
        <a:xfrm>
          <a:off x="14693900" y="146939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AAACBE45-B0B7-4AAC-9AE6-CDC5FEA31D51}"/>
            </a:ext>
          </a:extLst>
        </xdr:cNvPr>
        <xdr:cNvCxnSpPr/>
      </xdr:nvCxnSpPr>
      <xdr:spPr>
        <a:xfrm>
          <a:off x="13538200" y="1469390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6DAF974C-910F-4E56-876E-E08BB8133EC1}"/>
            </a:ext>
          </a:extLst>
        </xdr:cNvPr>
        <xdr:cNvCxnSpPr/>
      </xdr:nvCxnSpPr>
      <xdr:spPr>
        <a:xfrm>
          <a:off x="12484100" y="146939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6693C37B-C4C0-40B5-B3E6-88EC9123CD83}"/>
            </a:ext>
          </a:extLst>
        </xdr:cNvPr>
        <xdr:cNvCxnSpPr/>
      </xdr:nvCxnSpPr>
      <xdr:spPr>
        <a:xfrm>
          <a:off x="11385550" y="146939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E6ABA418-D646-4C20-A3E5-06EC5CCAB30E}"/>
            </a:ext>
          </a:extLst>
        </xdr:cNvPr>
        <xdr:cNvCxnSpPr/>
      </xdr:nvCxnSpPr>
      <xdr:spPr>
        <a:xfrm>
          <a:off x="10248900" y="1469390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6ED9AAD5-1F6C-438D-87F6-B0839C717B6D}"/>
            </a:ext>
          </a:extLst>
        </xdr:cNvPr>
        <xdr:cNvCxnSpPr/>
      </xdr:nvCxnSpPr>
      <xdr:spPr>
        <a:xfrm>
          <a:off x="9194800" y="146939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C0E58C31-F984-4200-B31A-14FCED830BA6}"/>
            </a:ext>
          </a:extLst>
        </xdr:cNvPr>
        <xdr:cNvCxnSpPr/>
      </xdr:nvCxnSpPr>
      <xdr:spPr>
        <a:xfrm>
          <a:off x="7981950" y="146939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8B705DD0-DD71-4550-9847-D7E6B98A0F2A}"/>
            </a:ext>
          </a:extLst>
        </xdr:cNvPr>
        <xdr:cNvCxnSpPr/>
      </xdr:nvCxnSpPr>
      <xdr:spPr>
        <a:xfrm rot="10800000" flipV="1">
          <a:off x="2771775" y="152463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1D29927C-7618-4D64-A4F9-CB0C164AD6F5}"/>
            </a:ext>
          </a:extLst>
        </xdr:cNvPr>
        <xdr:cNvCxnSpPr/>
      </xdr:nvCxnSpPr>
      <xdr:spPr>
        <a:xfrm>
          <a:off x="2762250" y="152463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92E7DDC9-1C15-47EB-A4CE-D7BFBBA0A86C}"/>
            </a:ext>
          </a:extLst>
        </xdr:cNvPr>
        <xdr:cNvCxnSpPr/>
      </xdr:nvCxnSpPr>
      <xdr:spPr>
        <a:xfrm>
          <a:off x="3676650" y="152463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8A7E9D71-B0DA-4BDB-B9FF-D63B1F0CB3D9}"/>
            </a:ext>
          </a:extLst>
        </xdr:cNvPr>
        <xdr:cNvCxnSpPr/>
      </xdr:nvCxnSpPr>
      <xdr:spPr>
        <a:xfrm>
          <a:off x="4705350" y="152463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377844E1-E691-4F85-BF18-230EE19A92EC}"/>
            </a:ext>
          </a:extLst>
        </xdr:cNvPr>
        <xdr:cNvCxnSpPr/>
      </xdr:nvCxnSpPr>
      <xdr:spPr>
        <a:xfrm>
          <a:off x="5759450" y="152463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EBD5D4F3-9EE9-4992-AD9D-57A87CC952B9}"/>
            </a:ext>
          </a:extLst>
        </xdr:cNvPr>
        <xdr:cNvCxnSpPr/>
      </xdr:nvCxnSpPr>
      <xdr:spPr>
        <a:xfrm>
          <a:off x="6858000" y="152463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CEFEC78C-1649-4E51-A8DD-BC719FC86B3E}"/>
            </a:ext>
          </a:extLst>
        </xdr:cNvPr>
        <xdr:cNvCxnSpPr/>
      </xdr:nvCxnSpPr>
      <xdr:spPr>
        <a:xfrm>
          <a:off x="7981950" y="152463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892F5AA8-D3BC-49E6-BD5B-A3378AE015E8}"/>
            </a:ext>
          </a:extLst>
        </xdr:cNvPr>
        <xdr:cNvCxnSpPr/>
      </xdr:nvCxnSpPr>
      <xdr:spPr>
        <a:xfrm>
          <a:off x="9194800" y="152463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D1477C00-496F-4BC5-8AA3-46B0E80683CB}"/>
            </a:ext>
          </a:extLst>
        </xdr:cNvPr>
        <xdr:cNvCxnSpPr/>
      </xdr:nvCxnSpPr>
      <xdr:spPr>
        <a:xfrm>
          <a:off x="10248900" y="152463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BD980B78-7D15-45AA-AA15-13FCD99F88A0}"/>
            </a:ext>
          </a:extLst>
        </xdr:cNvPr>
        <xdr:cNvCxnSpPr/>
      </xdr:nvCxnSpPr>
      <xdr:spPr>
        <a:xfrm>
          <a:off x="11385550" y="152463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402C7D1D-5E93-4530-84BC-61A2EDD1DB77}"/>
            </a:ext>
          </a:extLst>
        </xdr:cNvPr>
        <xdr:cNvCxnSpPr/>
      </xdr:nvCxnSpPr>
      <xdr:spPr>
        <a:xfrm>
          <a:off x="12484100" y="152463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3ABC44DB-0587-4AA2-83D7-5D2D77986011}"/>
            </a:ext>
          </a:extLst>
        </xdr:cNvPr>
        <xdr:cNvCxnSpPr/>
      </xdr:nvCxnSpPr>
      <xdr:spPr>
        <a:xfrm>
          <a:off x="13538200" y="152463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580AEE02-2284-4A41-A861-967030C5F706}"/>
            </a:ext>
          </a:extLst>
        </xdr:cNvPr>
        <xdr:cNvCxnSpPr/>
      </xdr:nvCxnSpPr>
      <xdr:spPr>
        <a:xfrm>
          <a:off x="14693900" y="152463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159B886C-5680-4188-A1DA-BB0FD0F39959}"/>
            </a:ext>
          </a:extLst>
        </xdr:cNvPr>
        <xdr:cNvCxnSpPr/>
      </xdr:nvCxnSpPr>
      <xdr:spPr>
        <a:xfrm rot="10800000" flipV="1">
          <a:off x="14693900" y="1525587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23FF25ED-F47D-4B68-BCA4-DBCE31CBE788}"/>
            </a:ext>
          </a:extLst>
        </xdr:cNvPr>
        <xdr:cNvCxnSpPr/>
      </xdr:nvCxnSpPr>
      <xdr:spPr>
        <a:xfrm rot="10800000" flipV="1">
          <a:off x="12484100" y="15246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AA888BB3-AB96-461B-95B2-CD6AFFEBA70C}"/>
            </a:ext>
          </a:extLst>
        </xdr:cNvPr>
        <xdr:cNvCxnSpPr/>
      </xdr:nvCxnSpPr>
      <xdr:spPr>
        <a:xfrm rot="10800000" flipV="1">
          <a:off x="13538200" y="15246350"/>
          <a:ext cx="1155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F28E47D2-91B2-4A98-A756-C37D0877BC1A}"/>
            </a:ext>
          </a:extLst>
        </xdr:cNvPr>
        <xdr:cNvCxnSpPr/>
      </xdr:nvCxnSpPr>
      <xdr:spPr>
        <a:xfrm rot="10800000" flipV="1">
          <a:off x="11385550" y="152463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72409802-0388-47A3-828B-E84F1DB935C5}"/>
            </a:ext>
          </a:extLst>
        </xdr:cNvPr>
        <xdr:cNvCxnSpPr/>
      </xdr:nvCxnSpPr>
      <xdr:spPr>
        <a:xfrm rot="10800000" flipV="1">
          <a:off x="10248900" y="15246350"/>
          <a:ext cx="1174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8E15FA53-39E9-49A4-AD48-0FD252A72D7D}"/>
            </a:ext>
          </a:extLst>
        </xdr:cNvPr>
        <xdr:cNvCxnSpPr/>
      </xdr:nvCxnSpPr>
      <xdr:spPr>
        <a:xfrm rot="10800000" flipV="1">
          <a:off x="9194800" y="15246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A6D4B3F9-132C-4085-942D-1A053F3A0E99}"/>
            </a:ext>
          </a:extLst>
        </xdr:cNvPr>
        <xdr:cNvCxnSpPr/>
      </xdr:nvCxnSpPr>
      <xdr:spPr>
        <a:xfrm rot="10800000" flipV="1">
          <a:off x="7981950" y="15246350"/>
          <a:ext cx="1250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342900</xdr:colOff>
      <xdr:row>82</xdr:row>
      <xdr:rowOff>6349</xdr:rowOff>
    </xdr:from>
    <xdr:to>
      <xdr:col>18</xdr:col>
      <xdr:colOff>28576</xdr:colOff>
      <xdr:row>84</xdr:row>
      <xdr:rowOff>165100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9B3F0B28-4E08-43B4-9C48-3C81F42DAAC8}"/>
            </a:ext>
          </a:extLst>
        </xdr:cNvPr>
        <xdr:cNvCxnSpPr/>
      </xdr:nvCxnSpPr>
      <xdr:spPr>
        <a:xfrm flipH="1">
          <a:off x="6851650" y="15252699"/>
          <a:ext cx="1158876" cy="5270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14720F9C-CCA8-46A9-9142-A65BFFC21055}"/>
            </a:ext>
          </a:extLst>
        </xdr:cNvPr>
        <xdr:cNvCxnSpPr/>
      </xdr:nvCxnSpPr>
      <xdr:spPr>
        <a:xfrm rot="10800000" flipV="1">
          <a:off x="5759450" y="152463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B3E25E6B-5090-4752-AF8F-E7EF0CFF4E8A}"/>
            </a:ext>
          </a:extLst>
        </xdr:cNvPr>
        <xdr:cNvCxnSpPr/>
      </xdr:nvCxnSpPr>
      <xdr:spPr>
        <a:xfrm rot="10800000" flipV="1">
          <a:off x="4705350" y="15246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E07474CD-7424-4E9D-9B7B-B4ABD572B92A}"/>
            </a:ext>
          </a:extLst>
        </xdr:cNvPr>
        <xdr:cNvCxnSpPr/>
      </xdr:nvCxnSpPr>
      <xdr:spPr>
        <a:xfrm rot="10800000" flipV="1">
          <a:off x="3676650" y="1524635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88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D45551EA-A431-4852-9FD8-488CEB8CD07C}"/>
            </a:ext>
          </a:extLst>
        </xdr:cNvPr>
        <xdr:cNvCxnSpPr/>
      </xdr:nvCxnSpPr>
      <xdr:spPr>
        <a:xfrm rot="10800000" flipV="1">
          <a:off x="14693900" y="157988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88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58F30CD4-7748-4A28-8749-80CE51F9988F}"/>
            </a:ext>
          </a:extLst>
        </xdr:cNvPr>
        <xdr:cNvCxnSpPr/>
      </xdr:nvCxnSpPr>
      <xdr:spPr>
        <a:xfrm rot="10800000" flipV="1">
          <a:off x="13538200" y="15798800"/>
          <a:ext cx="1066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88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279AD230-255B-4227-B501-AB79669D3B99}"/>
            </a:ext>
          </a:extLst>
        </xdr:cNvPr>
        <xdr:cNvCxnSpPr/>
      </xdr:nvCxnSpPr>
      <xdr:spPr>
        <a:xfrm rot="10800000" flipV="1">
          <a:off x="12484100" y="15798800"/>
          <a:ext cx="1050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88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5A094C73-FCAA-4652-8EDD-9FC73E1405E4}"/>
            </a:ext>
          </a:extLst>
        </xdr:cNvPr>
        <xdr:cNvCxnSpPr/>
      </xdr:nvCxnSpPr>
      <xdr:spPr>
        <a:xfrm rot="10800000" flipV="1">
          <a:off x="14693900" y="157988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88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43110825-B13B-4599-8298-2A93824CDAD9}"/>
            </a:ext>
          </a:extLst>
        </xdr:cNvPr>
        <xdr:cNvCxnSpPr/>
      </xdr:nvCxnSpPr>
      <xdr:spPr>
        <a:xfrm rot="10800000" flipV="1">
          <a:off x="13538200" y="15798800"/>
          <a:ext cx="1066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88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B113CB7E-CB7D-4083-A5AD-B47B9C72FDAF}"/>
            </a:ext>
          </a:extLst>
        </xdr:cNvPr>
        <xdr:cNvCxnSpPr/>
      </xdr:nvCxnSpPr>
      <xdr:spPr>
        <a:xfrm rot="10800000" flipV="1">
          <a:off x="12484100" y="15798800"/>
          <a:ext cx="1050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F13D0845-18B6-4484-8722-3562A9344B32}"/>
            </a:ext>
          </a:extLst>
        </xdr:cNvPr>
        <xdr:cNvCxnSpPr/>
      </xdr:nvCxnSpPr>
      <xdr:spPr>
        <a:xfrm>
          <a:off x="2762250" y="6826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5A70C11A-2F98-4529-9F08-64B15F5263AE}"/>
            </a:ext>
          </a:extLst>
        </xdr:cNvPr>
        <xdr:cNvCxnSpPr/>
      </xdr:nvCxnSpPr>
      <xdr:spPr>
        <a:xfrm rot="10800000" flipV="1">
          <a:off x="2762250" y="6835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77D73BCF-5EE9-4FBB-9E43-F482205C7D05}"/>
            </a:ext>
          </a:extLst>
        </xdr:cNvPr>
        <xdr:cNvCxnSpPr/>
      </xdr:nvCxnSpPr>
      <xdr:spPr>
        <a:xfrm>
          <a:off x="3676650" y="6826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6CE937EC-A2CE-4414-8A76-C5E5783C6545}"/>
            </a:ext>
          </a:extLst>
        </xdr:cNvPr>
        <xdr:cNvCxnSpPr/>
      </xdr:nvCxnSpPr>
      <xdr:spPr>
        <a:xfrm rot="10800000" flipV="1">
          <a:off x="3676650" y="6835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B3AFDBC4-CE5A-4112-A588-1B8F75C1894B}"/>
            </a:ext>
          </a:extLst>
        </xdr:cNvPr>
        <xdr:cNvCxnSpPr/>
      </xdr:nvCxnSpPr>
      <xdr:spPr>
        <a:xfrm>
          <a:off x="4705350" y="68262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089BA97A-2EC3-4418-AE26-BE45E95EBA61}"/>
            </a:ext>
          </a:extLst>
        </xdr:cNvPr>
        <xdr:cNvCxnSpPr/>
      </xdr:nvCxnSpPr>
      <xdr:spPr>
        <a:xfrm rot="10800000" flipV="1">
          <a:off x="4705350" y="6835775"/>
          <a:ext cx="1031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B585E096-AA76-40D4-B9A8-1B6ABC6AE78C}"/>
            </a:ext>
          </a:extLst>
        </xdr:cNvPr>
        <xdr:cNvCxnSpPr/>
      </xdr:nvCxnSpPr>
      <xdr:spPr>
        <a:xfrm>
          <a:off x="5759450" y="6826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DAC648E8-AB03-42A6-A3DF-52354940A866}"/>
            </a:ext>
          </a:extLst>
        </xdr:cNvPr>
        <xdr:cNvCxnSpPr/>
      </xdr:nvCxnSpPr>
      <xdr:spPr>
        <a:xfrm rot="10800000" flipV="1">
          <a:off x="5759450" y="6835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6146D994-3146-4F45-88E7-B31C8B671084}"/>
            </a:ext>
          </a:extLst>
        </xdr:cNvPr>
        <xdr:cNvCxnSpPr/>
      </xdr:nvCxnSpPr>
      <xdr:spPr>
        <a:xfrm>
          <a:off x="6858000" y="6826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A278FCC0-78D7-4C30-9F70-44BAFC07936B}"/>
            </a:ext>
          </a:extLst>
        </xdr:cNvPr>
        <xdr:cNvCxnSpPr/>
      </xdr:nvCxnSpPr>
      <xdr:spPr>
        <a:xfrm rot="10800000" flipV="1">
          <a:off x="6858000" y="6835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5EF2DFC5-8665-42B7-BD2F-5326785026E7}"/>
            </a:ext>
          </a:extLst>
        </xdr:cNvPr>
        <xdr:cNvCxnSpPr/>
      </xdr:nvCxnSpPr>
      <xdr:spPr>
        <a:xfrm>
          <a:off x="7981950" y="6826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59A447B1-EEB4-4130-80D4-377431CCAD92}"/>
            </a:ext>
          </a:extLst>
        </xdr:cNvPr>
        <xdr:cNvCxnSpPr/>
      </xdr:nvCxnSpPr>
      <xdr:spPr>
        <a:xfrm rot="10800000" flipV="1">
          <a:off x="7981950" y="68357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61538CF1-EF3A-412F-805C-C25C8D0578D1}"/>
            </a:ext>
          </a:extLst>
        </xdr:cNvPr>
        <xdr:cNvCxnSpPr/>
      </xdr:nvCxnSpPr>
      <xdr:spPr>
        <a:xfrm>
          <a:off x="9194800" y="6826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83BFAF4C-C8D2-4B8F-A241-9CDF132D52B0}"/>
            </a:ext>
          </a:extLst>
        </xdr:cNvPr>
        <xdr:cNvCxnSpPr/>
      </xdr:nvCxnSpPr>
      <xdr:spPr>
        <a:xfrm rot="10800000" flipV="1">
          <a:off x="9194800" y="68357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4EDFC45A-5E27-432F-B46B-BB1D63208DA9}"/>
            </a:ext>
          </a:extLst>
        </xdr:cNvPr>
        <xdr:cNvCxnSpPr/>
      </xdr:nvCxnSpPr>
      <xdr:spPr>
        <a:xfrm>
          <a:off x="10248900" y="6826250"/>
          <a:ext cx="1089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4F481620-3699-4C28-8386-C1EE153C6E2B}"/>
            </a:ext>
          </a:extLst>
        </xdr:cNvPr>
        <xdr:cNvCxnSpPr/>
      </xdr:nvCxnSpPr>
      <xdr:spPr>
        <a:xfrm rot="10800000" flipV="1">
          <a:off x="10248900" y="6835775"/>
          <a:ext cx="1089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AE5278F5-5553-4A15-8148-1EA8986EA18D}"/>
            </a:ext>
          </a:extLst>
        </xdr:cNvPr>
        <xdr:cNvCxnSpPr/>
      </xdr:nvCxnSpPr>
      <xdr:spPr>
        <a:xfrm>
          <a:off x="11385550" y="6826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B17E3E0A-92A7-4D0B-B1B0-E980C68D32FC}"/>
            </a:ext>
          </a:extLst>
        </xdr:cNvPr>
        <xdr:cNvCxnSpPr/>
      </xdr:nvCxnSpPr>
      <xdr:spPr>
        <a:xfrm rot="10800000" flipV="1">
          <a:off x="11385550" y="6835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81C80672-11E8-430F-85BB-8C341679E5BE}"/>
            </a:ext>
          </a:extLst>
        </xdr:cNvPr>
        <xdr:cNvCxnSpPr/>
      </xdr:nvCxnSpPr>
      <xdr:spPr>
        <a:xfrm>
          <a:off x="12484100" y="68262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BB061ABF-E422-4B6D-A84B-B2A5B0578EBD}"/>
            </a:ext>
          </a:extLst>
        </xdr:cNvPr>
        <xdr:cNvCxnSpPr/>
      </xdr:nvCxnSpPr>
      <xdr:spPr>
        <a:xfrm rot="10800000" flipV="1">
          <a:off x="12484100" y="68357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0E2FA582-3F86-4E29-8170-C82131BBFE7E}"/>
            </a:ext>
          </a:extLst>
        </xdr:cNvPr>
        <xdr:cNvCxnSpPr/>
      </xdr:nvCxnSpPr>
      <xdr:spPr>
        <a:xfrm>
          <a:off x="13538200" y="6826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98B0BB3F-178C-4849-B146-1A1B036A92C3}"/>
            </a:ext>
          </a:extLst>
        </xdr:cNvPr>
        <xdr:cNvCxnSpPr/>
      </xdr:nvCxnSpPr>
      <xdr:spPr>
        <a:xfrm rot="10800000" flipV="1">
          <a:off x="13538200" y="6835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33F35F68-29B8-4764-9489-F7520D950FB9}"/>
            </a:ext>
          </a:extLst>
        </xdr:cNvPr>
        <xdr:cNvCxnSpPr/>
      </xdr:nvCxnSpPr>
      <xdr:spPr>
        <a:xfrm>
          <a:off x="14693900" y="6826250"/>
          <a:ext cx="9810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6DBD407C-B70F-4AE6-A360-0B1B91E59974}"/>
            </a:ext>
          </a:extLst>
        </xdr:cNvPr>
        <xdr:cNvCxnSpPr/>
      </xdr:nvCxnSpPr>
      <xdr:spPr>
        <a:xfrm rot="10800000" flipV="1">
          <a:off x="14693900" y="683577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99A6DB60-F7EC-41FE-9307-A498FF03DCF7}"/>
            </a:ext>
          </a:extLst>
        </xdr:cNvPr>
        <xdr:cNvCxnSpPr/>
      </xdr:nvCxnSpPr>
      <xdr:spPr>
        <a:xfrm>
          <a:off x="2762250" y="7378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AA4B8F10-2C62-41B1-96F9-AD35862E09B6}"/>
            </a:ext>
          </a:extLst>
        </xdr:cNvPr>
        <xdr:cNvCxnSpPr/>
      </xdr:nvCxnSpPr>
      <xdr:spPr>
        <a:xfrm rot="10800000" flipV="1">
          <a:off x="2762250" y="7388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20A07B2E-CFCD-41E5-8CD1-14413772E9D1}"/>
            </a:ext>
          </a:extLst>
        </xdr:cNvPr>
        <xdr:cNvCxnSpPr/>
      </xdr:nvCxnSpPr>
      <xdr:spPr>
        <a:xfrm>
          <a:off x="3676650" y="7378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590D0F2B-90B4-4333-BF26-F066C9C938CF}"/>
            </a:ext>
          </a:extLst>
        </xdr:cNvPr>
        <xdr:cNvCxnSpPr/>
      </xdr:nvCxnSpPr>
      <xdr:spPr>
        <a:xfrm rot="10800000" flipV="1">
          <a:off x="3676650" y="7388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19944EFE-D720-44D1-A640-9750BF7F996C}"/>
            </a:ext>
          </a:extLst>
        </xdr:cNvPr>
        <xdr:cNvCxnSpPr/>
      </xdr:nvCxnSpPr>
      <xdr:spPr>
        <a:xfrm>
          <a:off x="4705350" y="73787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7646E834-9288-4F4B-9FA7-0DDE430563BB}"/>
            </a:ext>
          </a:extLst>
        </xdr:cNvPr>
        <xdr:cNvCxnSpPr/>
      </xdr:nvCxnSpPr>
      <xdr:spPr>
        <a:xfrm rot="10800000" flipV="1">
          <a:off x="4705350" y="7388225"/>
          <a:ext cx="1031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06FAC749-9E6E-4E65-8864-B6D1BDFFE1C6}"/>
            </a:ext>
          </a:extLst>
        </xdr:cNvPr>
        <xdr:cNvCxnSpPr/>
      </xdr:nvCxnSpPr>
      <xdr:spPr>
        <a:xfrm>
          <a:off x="5759450" y="7378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DD0D572B-A739-4F78-9833-916F690841F7}"/>
            </a:ext>
          </a:extLst>
        </xdr:cNvPr>
        <xdr:cNvCxnSpPr/>
      </xdr:nvCxnSpPr>
      <xdr:spPr>
        <a:xfrm rot="10800000" flipV="1">
          <a:off x="5759450" y="7388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8060C85F-C3B9-421B-8ABE-A46562E90E35}"/>
            </a:ext>
          </a:extLst>
        </xdr:cNvPr>
        <xdr:cNvCxnSpPr/>
      </xdr:nvCxnSpPr>
      <xdr:spPr>
        <a:xfrm>
          <a:off x="6858000" y="7378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B122424F-ACAB-40EC-8609-A343A93137BE}"/>
            </a:ext>
          </a:extLst>
        </xdr:cNvPr>
        <xdr:cNvCxnSpPr/>
      </xdr:nvCxnSpPr>
      <xdr:spPr>
        <a:xfrm rot="10800000" flipV="1">
          <a:off x="6858000" y="7388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7C1F9C1A-A180-4866-B8C3-BDF9E5D9B9F0}"/>
            </a:ext>
          </a:extLst>
        </xdr:cNvPr>
        <xdr:cNvCxnSpPr/>
      </xdr:nvCxnSpPr>
      <xdr:spPr>
        <a:xfrm>
          <a:off x="7981950" y="7378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CB98906B-EF98-4E75-8C19-189047AADE00}"/>
            </a:ext>
          </a:extLst>
        </xdr:cNvPr>
        <xdr:cNvCxnSpPr/>
      </xdr:nvCxnSpPr>
      <xdr:spPr>
        <a:xfrm rot="10800000" flipV="1">
          <a:off x="7981950" y="73882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3609E683-2B1F-447A-9FE1-11998FF54B5C}"/>
            </a:ext>
          </a:extLst>
        </xdr:cNvPr>
        <xdr:cNvCxnSpPr/>
      </xdr:nvCxnSpPr>
      <xdr:spPr>
        <a:xfrm>
          <a:off x="9194800" y="7378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12A3CDA6-B467-43E9-8E74-96D541A3AFF0}"/>
            </a:ext>
          </a:extLst>
        </xdr:cNvPr>
        <xdr:cNvCxnSpPr/>
      </xdr:nvCxnSpPr>
      <xdr:spPr>
        <a:xfrm rot="10800000" flipV="1">
          <a:off x="9194800" y="73882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FB67A604-2228-48F3-9CC9-4480752A47B1}"/>
            </a:ext>
          </a:extLst>
        </xdr:cNvPr>
        <xdr:cNvCxnSpPr/>
      </xdr:nvCxnSpPr>
      <xdr:spPr>
        <a:xfrm>
          <a:off x="10248900" y="7378700"/>
          <a:ext cx="1089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A99E7CC6-4E0E-46F7-826B-9F78B78A9211}"/>
            </a:ext>
          </a:extLst>
        </xdr:cNvPr>
        <xdr:cNvCxnSpPr/>
      </xdr:nvCxnSpPr>
      <xdr:spPr>
        <a:xfrm rot="10800000" flipV="1">
          <a:off x="10248900" y="7388225"/>
          <a:ext cx="1089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751D84FD-B7EC-4C55-8211-F5CDAFB6EF2A}"/>
            </a:ext>
          </a:extLst>
        </xdr:cNvPr>
        <xdr:cNvCxnSpPr/>
      </xdr:nvCxnSpPr>
      <xdr:spPr>
        <a:xfrm>
          <a:off x="11385550" y="7378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8EF1B657-D099-4CFC-9B29-ABE415386923}"/>
            </a:ext>
          </a:extLst>
        </xdr:cNvPr>
        <xdr:cNvCxnSpPr/>
      </xdr:nvCxnSpPr>
      <xdr:spPr>
        <a:xfrm rot="10800000" flipV="1">
          <a:off x="11385550" y="7388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D1F8743C-9371-4002-9492-ED7ACB5798F9}"/>
            </a:ext>
          </a:extLst>
        </xdr:cNvPr>
        <xdr:cNvCxnSpPr/>
      </xdr:nvCxnSpPr>
      <xdr:spPr>
        <a:xfrm>
          <a:off x="12484100" y="73787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64A6F48D-C50D-406D-8AB9-99FE558ACAEB}"/>
            </a:ext>
          </a:extLst>
        </xdr:cNvPr>
        <xdr:cNvCxnSpPr/>
      </xdr:nvCxnSpPr>
      <xdr:spPr>
        <a:xfrm rot="10800000" flipV="1">
          <a:off x="12484100" y="73882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D9D4BC2D-60C9-4A45-A051-23B55EFDC5FA}"/>
            </a:ext>
          </a:extLst>
        </xdr:cNvPr>
        <xdr:cNvCxnSpPr/>
      </xdr:nvCxnSpPr>
      <xdr:spPr>
        <a:xfrm>
          <a:off x="13538200" y="7378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FDAAD904-5184-4712-9B7E-0769A1ACD1D9}"/>
            </a:ext>
          </a:extLst>
        </xdr:cNvPr>
        <xdr:cNvCxnSpPr/>
      </xdr:nvCxnSpPr>
      <xdr:spPr>
        <a:xfrm rot="10800000" flipV="1">
          <a:off x="13538200" y="7388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98E872EC-B80C-41C5-B81F-FBA9A6090E52}"/>
            </a:ext>
          </a:extLst>
        </xdr:cNvPr>
        <xdr:cNvCxnSpPr/>
      </xdr:nvCxnSpPr>
      <xdr:spPr>
        <a:xfrm>
          <a:off x="14693900" y="7378700"/>
          <a:ext cx="9810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08282ED6-B28F-48A1-BC63-9B2D894BC4DE}"/>
            </a:ext>
          </a:extLst>
        </xdr:cNvPr>
        <xdr:cNvCxnSpPr/>
      </xdr:nvCxnSpPr>
      <xdr:spPr>
        <a:xfrm rot="10800000" flipV="1">
          <a:off x="14693900" y="7388225"/>
          <a:ext cx="9810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D80A80FD-E3DB-42CA-8DB7-53F2B9A594C3}"/>
            </a:ext>
          </a:extLst>
        </xdr:cNvPr>
        <xdr:cNvCxnSpPr/>
      </xdr:nvCxnSpPr>
      <xdr:spPr>
        <a:xfrm>
          <a:off x="2762250" y="7931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6AB6EE6E-D574-4DCC-A5A9-DDCC5DA4FAD4}"/>
            </a:ext>
          </a:extLst>
        </xdr:cNvPr>
        <xdr:cNvCxnSpPr/>
      </xdr:nvCxnSpPr>
      <xdr:spPr>
        <a:xfrm>
          <a:off x="3676650" y="7931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9456C55A-6D27-497D-90C2-843303DF1BD1}"/>
            </a:ext>
          </a:extLst>
        </xdr:cNvPr>
        <xdr:cNvCxnSpPr/>
      </xdr:nvCxnSpPr>
      <xdr:spPr>
        <a:xfrm>
          <a:off x="4705350" y="793115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0A213834-992F-4D9F-B661-2AE2FA896909}"/>
            </a:ext>
          </a:extLst>
        </xdr:cNvPr>
        <xdr:cNvCxnSpPr/>
      </xdr:nvCxnSpPr>
      <xdr:spPr>
        <a:xfrm>
          <a:off x="5759450" y="7931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65031285-6C6D-42F7-91A9-A27E5322263E}"/>
            </a:ext>
          </a:extLst>
        </xdr:cNvPr>
        <xdr:cNvCxnSpPr/>
      </xdr:nvCxnSpPr>
      <xdr:spPr>
        <a:xfrm>
          <a:off x="6858000" y="7931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2FB33E56-DF70-4BBB-B712-60B3DA917C98}"/>
            </a:ext>
          </a:extLst>
        </xdr:cNvPr>
        <xdr:cNvCxnSpPr/>
      </xdr:nvCxnSpPr>
      <xdr:spPr>
        <a:xfrm>
          <a:off x="7981950" y="7931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A43AA325-70FF-4571-AFBD-5C0E639627AA}"/>
            </a:ext>
          </a:extLst>
        </xdr:cNvPr>
        <xdr:cNvCxnSpPr/>
      </xdr:nvCxnSpPr>
      <xdr:spPr>
        <a:xfrm>
          <a:off x="9194800" y="7931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038484DF-8C41-4FE2-A81A-F9B03ACEEE55}"/>
            </a:ext>
          </a:extLst>
        </xdr:cNvPr>
        <xdr:cNvCxnSpPr/>
      </xdr:nvCxnSpPr>
      <xdr:spPr>
        <a:xfrm>
          <a:off x="10248900" y="793115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9E8370E2-51CF-4520-AECE-A970FA7CFA06}"/>
            </a:ext>
          </a:extLst>
        </xdr:cNvPr>
        <xdr:cNvCxnSpPr/>
      </xdr:nvCxnSpPr>
      <xdr:spPr>
        <a:xfrm>
          <a:off x="11385550" y="7931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828783F0-05DB-4160-8BC6-BFD36722CC3D}"/>
            </a:ext>
          </a:extLst>
        </xdr:cNvPr>
        <xdr:cNvCxnSpPr/>
      </xdr:nvCxnSpPr>
      <xdr:spPr>
        <a:xfrm>
          <a:off x="12484100" y="79311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F1A15CD7-BB4A-4F57-B219-A7791CF4E1AD}"/>
            </a:ext>
          </a:extLst>
        </xdr:cNvPr>
        <xdr:cNvCxnSpPr/>
      </xdr:nvCxnSpPr>
      <xdr:spPr>
        <a:xfrm>
          <a:off x="13538200" y="793115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129CF876-1C41-4582-8190-272FE71F3DA6}"/>
            </a:ext>
          </a:extLst>
        </xdr:cNvPr>
        <xdr:cNvCxnSpPr/>
      </xdr:nvCxnSpPr>
      <xdr:spPr>
        <a:xfrm>
          <a:off x="14693900" y="7931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DB6EA329-DE9E-40EC-AEBD-8A89C94D65FA}"/>
            </a:ext>
          </a:extLst>
        </xdr:cNvPr>
        <xdr:cNvCxnSpPr/>
      </xdr:nvCxnSpPr>
      <xdr:spPr>
        <a:xfrm rot="10800000" flipV="1">
          <a:off x="14693900" y="79311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AC9DB692-B96C-4613-A3AB-CBEAAD124801}"/>
            </a:ext>
          </a:extLst>
        </xdr:cNvPr>
        <xdr:cNvCxnSpPr/>
      </xdr:nvCxnSpPr>
      <xdr:spPr>
        <a:xfrm rot="10800000" flipV="1">
          <a:off x="13538200" y="793115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ED477311-0285-4E1E-9BCD-DA2DAB087A08}"/>
            </a:ext>
          </a:extLst>
        </xdr:cNvPr>
        <xdr:cNvCxnSpPr/>
      </xdr:nvCxnSpPr>
      <xdr:spPr>
        <a:xfrm rot="10800000" flipV="1">
          <a:off x="12484100" y="79311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7AF6AFF2-28FF-4EE6-AA14-72E097D9D691}"/>
            </a:ext>
          </a:extLst>
        </xdr:cNvPr>
        <xdr:cNvCxnSpPr/>
      </xdr:nvCxnSpPr>
      <xdr:spPr>
        <a:xfrm rot="10800000" flipV="1">
          <a:off x="11385550" y="79311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BC178AB9-7FE6-4388-A205-70415ADAEDA9}"/>
            </a:ext>
          </a:extLst>
        </xdr:cNvPr>
        <xdr:cNvCxnSpPr/>
      </xdr:nvCxnSpPr>
      <xdr:spPr>
        <a:xfrm rot="10800000" flipV="1">
          <a:off x="10248900" y="793115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82FDE89F-662F-4185-A8B0-BE9E8E925154}"/>
            </a:ext>
          </a:extLst>
        </xdr:cNvPr>
        <xdr:cNvCxnSpPr/>
      </xdr:nvCxnSpPr>
      <xdr:spPr>
        <a:xfrm rot="10800000" flipV="1">
          <a:off x="9194800" y="79311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C4FBC814-AD85-41D0-98DC-179F7ADE4177}"/>
            </a:ext>
          </a:extLst>
        </xdr:cNvPr>
        <xdr:cNvCxnSpPr/>
      </xdr:nvCxnSpPr>
      <xdr:spPr>
        <a:xfrm rot="10800000" flipV="1">
          <a:off x="7981950" y="79311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8A548D5F-F8EE-4066-A9A1-65D79A844DC7}"/>
            </a:ext>
          </a:extLst>
        </xdr:cNvPr>
        <xdr:cNvCxnSpPr/>
      </xdr:nvCxnSpPr>
      <xdr:spPr>
        <a:xfrm rot="10800000" flipV="1">
          <a:off x="6858000" y="79311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CE78844B-FBA5-4141-80B2-1E15937CDEEC}"/>
            </a:ext>
          </a:extLst>
        </xdr:cNvPr>
        <xdr:cNvCxnSpPr/>
      </xdr:nvCxnSpPr>
      <xdr:spPr>
        <a:xfrm rot="10800000" flipV="1">
          <a:off x="5759450" y="79311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660493E4-C297-400C-95AD-AF2D0D823D35}"/>
            </a:ext>
          </a:extLst>
        </xdr:cNvPr>
        <xdr:cNvCxnSpPr/>
      </xdr:nvCxnSpPr>
      <xdr:spPr>
        <a:xfrm rot="10800000" flipV="1">
          <a:off x="4705350" y="7931150"/>
          <a:ext cx="1022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D03D197E-6B60-4DEC-A9DA-AE65FEBA8517}"/>
            </a:ext>
          </a:extLst>
        </xdr:cNvPr>
        <xdr:cNvCxnSpPr/>
      </xdr:nvCxnSpPr>
      <xdr:spPr>
        <a:xfrm rot="10800000" flipV="1">
          <a:off x="3676650" y="79311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65F2A91C-8150-4E26-A87C-101EBDD54A3A}"/>
            </a:ext>
          </a:extLst>
        </xdr:cNvPr>
        <xdr:cNvCxnSpPr/>
      </xdr:nvCxnSpPr>
      <xdr:spPr>
        <a:xfrm rot="10800000" flipV="1">
          <a:off x="2762250" y="79311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2FE382B7-F198-41A6-AA31-EE81D6664C9B}"/>
            </a:ext>
          </a:extLst>
        </xdr:cNvPr>
        <xdr:cNvCxnSpPr/>
      </xdr:nvCxnSpPr>
      <xdr:spPr>
        <a:xfrm>
          <a:off x="2762250" y="10693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2BC2479E-0C53-44FA-BF18-B5AF0ADECA8B}"/>
            </a:ext>
          </a:extLst>
        </xdr:cNvPr>
        <xdr:cNvCxnSpPr/>
      </xdr:nvCxnSpPr>
      <xdr:spPr>
        <a:xfrm>
          <a:off x="3676650" y="10693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512D8674-207D-4B9B-8661-46C106C116CA}"/>
            </a:ext>
          </a:extLst>
        </xdr:cNvPr>
        <xdr:cNvCxnSpPr/>
      </xdr:nvCxnSpPr>
      <xdr:spPr>
        <a:xfrm>
          <a:off x="4705350" y="10693400"/>
          <a:ext cx="1031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1877636E-C6FF-413B-883D-6B9257291AC6}"/>
            </a:ext>
          </a:extLst>
        </xdr:cNvPr>
        <xdr:cNvCxnSpPr/>
      </xdr:nvCxnSpPr>
      <xdr:spPr>
        <a:xfrm>
          <a:off x="5759450" y="10693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95D7DD25-256A-450F-BFD8-F8B344CE0D06}"/>
            </a:ext>
          </a:extLst>
        </xdr:cNvPr>
        <xdr:cNvCxnSpPr/>
      </xdr:nvCxnSpPr>
      <xdr:spPr>
        <a:xfrm>
          <a:off x="6858000" y="10693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4B51AF79-1F9B-4E36-9B77-78077FEDD332}"/>
            </a:ext>
          </a:extLst>
        </xdr:cNvPr>
        <xdr:cNvCxnSpPr/>
      </xdr:nvCxnSpPr>
      <xdr:spPr>
        <a:xfrm>
          <a:off x="7981950" y="106934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0E2D542C-1D83-4318-8803-DD17B770DFBF}"/>
            </a:ext>
          </a:extLst>
        </xdr:cNvPr>
        <xdr:cNvCxnSpPr/>
      </xdr:nvCxnSpPr>
      <xdr:spPr>
        <a:xfrm>
          <a:off x="9194800" y="106934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6FA153DB-C866-4DF1-A098-7395ED2E38A6}"/>
            </a:ext>
          </a:extLst>
        </xdr:cNvPr>
        <xdr:cNvCxnSpPr/>
      </xdr:nvCxnSpPr>
      <xdr:spPr>
        <a:xfrm>
          <a:off x="10248900" y="10693400"/>
          <a:ext cx="10795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5C7FA7BD-C1E2-46BA-8127-829AC5C501C4}"/>
            </a:ext>
          </a:extLst>
        </xdr:cNvPr>
        <xdr:cNvCxnSpPr/>
      </xdr:nvCxnSpPr>
      <xdr:spPr>
        <a:xfrm>
          <a:off x="11385550" y="10693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22038F8B-7868-4A4A-A5C7-0C69540A45E5}"/>
            </a:ext>
          </a:extLst>
        </xdr:cNvPr>
        <xdr:cNvCxnSpPr/>
      </xdr:nvCxnSpPr>
      <xdr:spPr>
        <a:xfrm>
          <a:off x="12484100" y="106934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2C668522-A48A-4007-9B2D-F2E463DAE614}"/>
            </a:ext>
          </a:extLst>
        </xdr:cNvPr>
        <xdr:cNvCxnSpPr/>
      </xdr:nvCxnSpPr>
      <xdr:spPr>
        <a:xfrm>
          <a:off x="13538200" y="10693400"/>
          <a:ext cx="106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68F00F2E-2835-4733-9B4E-8C309A54B7A7}"/>
            </a:ext>
          </a:extLst>
        </xdr:cNvPr>
        <xdr:cNvCxnSpPr/>
      </xdr:nvCxnSpPr>
      <xdr:spPr>
        <a:xfrm>
          <a:off x="14693900" y="106934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4AB783EC-991A-4DBD-9B80-C501F611E5A9}"/>
            </a:ext>
          </a:extLst>
        </xdr:cNvPr>
        <xdr:cNvCxnSpPr/>
      </xdr:nvCxnSpPr>
      <xdr:spPr>
        <a:xfrm rot="10800000" flipV="1">
          <a:off x="14693900" y="10693400"/>
          <a:ext cx="9842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97EF924F-EC14-48A4-8CE4-79E3CA57729C}"/>
            </a:ext>
          </a:extLst>
        </xdr:cNvPr>
        <xdr:cNvCxnSpPr/>
      </xdr:nvCxnSpPr>
      <xdr:spPr>
        <a:xfrm rot="10800000" flipV="1">
          <a:off x="13538200" y="106934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3E338DCA-9631-4D35-AA2F-404709235DC0}"/>
            </a:ext>
          </a:extLst>
        </xdr:cNvPr>
        <xdr:cNvCxnSpPr/>
      </xdr:nvCxnSpPr>
      <xdr:spPr>
        <a:xfrm rot="10800000" flipV="1">
          <a:off x="12484100" y="106934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09C3A25E-2401-45B3-8719-1675DB70E531}"/>
            </a:ext>
          </a:extLst>
        </xdr:cNvPr>
        <xdr:cNvCxnSpPr/>
      </xdr:nvCxnSpPr>
      <xdr:spPr>
        <a:xfrm rot="10800000" flipV="1">
          <a:off x="11385550" y="106934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4B352FBB-596F-4803-9A4E-719348465032}"/>
            </a:ext>
          </a:extLst>
        </xdr:cNvPr>
        <xdr:cNvCxnSpPr/>
      </xdr:nvCxnSpPr>
      <xdr:spPr>
        <a:xfrm rot="10800000" flipV="1">
          <a:off x="10248900" y="10693400"/>
          <a:ext cx="1165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71B1FE0A-812C-4F70-BC45-EC2BE18EF50B}"/>
            </a:ext>
          </a:extLst>
        </xdr:cNvPr>
        <xdr:cNvCxnSpPr/>
      </xdr:nvCxnSpPr>
      <xdr:spPr>
        <a:xfrm rot="10800000" flipV="1">
          <a:off x="9194800" y="106934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6720A30F-8BA1-4579-A001-7F9DBCC55893}"/>
            </a:ext>
          </a:extLst>
        </xdr:cNvPr>
        <xdr:cNvCxnSpPr/>
      </xdr:nvCxnSpPr>
      <xdr:spPr>
        <a:xfrm rot="10800000" flipV="1">
          <a:off x="7981950" y="10693400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124C23C9-0795-4B6D-A38C-7E79CAF9F6EA}"/>
            </a:ext>
          </a:extLst>
        </xdr:cNvPr>
        <xdr:cNvCxnSpPr/>
      </xdr:nvCxnSpPr>
      <xdr:spPr>
        <a:xfrm rot="10800000" flipV="1">
          <a:off x="6858000" y="106934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1B1A70C1-CB17-46BD-9FB1-92676F0C2A0D}"/>
            </a:ext>
          </a:extLst>
        </xdr:cNvPr>
        <xdr:cNvCxnSpPr/>
      </xdr:nvCxnSpPr>
      <xdr:spPr>
        <a:xfrm rot="10800000" flipV="1">
          <a:off x="5759450" y="106934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C2180F69-EA90-46B7-8850-D5418CD1A359}"/>
            </a:ext>
          </a:extLst>
        </xdr:cNvPr>
        <xdr:cNvCxnSpPr/>
      </xdr:nvCxnSpPr>
      <xdr:spPr>
        <a:xfrm rot="10800000" flipV="1">
          <a:off x="4705350" y="106934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8B7A2254-D6D2-4CBF-93E4-DBE9B007B2E3}"/>
            </a:ext>
          </a:extLst>
        </xdr:cNvPr>
        <xdr:cNvCxnSpPr/>
      </xdr:nvCxnSpPr>
      <xdr:spPr>
        <a:xfrm rot="10800000" flipV="1">
          <a:off x="3676650" y="106934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893C0D26-7D4A-4E90-B965-EFAE9A7BD52A}"/>
            </a:ext>
          </a:extLst>
        </xdr:cNvPr>
        <xdr:cNvCxnSpPr/>
      </xdr:nvCxnSpPr>
      <xdr:spPr>
        <a:xfrm rot="10800000" flipV="1">
          <a:off x="2762250" y="106934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608" name="Straight Connector 529">
          <a:extLst>
            <a:ext uri="{FF2B5EF4-FFF2-40B4-BE49-F238E27FC236}">
              <a16:creationId xmlns:a16="http://schemas.microsoft.com/office/drawing/2014/main" id="{D9B05B34-FBF3-480C-BE71-B9F45B5DB7F0}"/>
            </a:ext>
          </a:extLst>
        </xdr:cNvPr>
        <xdr:cNvCxnSpPr/>
      </xdr:nvCxnSpPr>
      <xdr:spPr>
        <a:xfrm rot="10800000" flipV="1">
          <a:off x="135001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609" name="Straight Connector 530">
          <a:extLst>
            <a:ext uri="{FF2B5EF4-FFF2-40B4-BE49-F238E27FC236}">
              <a16:creationId xmlns:a16="http://schemas.microsoft.com/office/drawing/2014/main" id="{D296CD40-698A-421D-8829-944F8E3B47D4}"/>
            </a:ext>
          </a:extLst>
        </xdr:cNvPr>
        <xdr:cNvCxnSpPr/>
      </xdr:nvCxnSpPr>
      <xdr:spPr>
        <a:xfrm rot="10800000" flipV="1">
          <a:off x="125603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610" name="Straight Connector 531">
          <a:extLst>
            <a:ext uri="{FF2B5EF4-FFF2-40B4-BE49-F238E27FC236}">
              <a16:creationId xmlns:a16="http://schemas.microsoft.com/office/drawing/2014/main" id="{70CC44AF-EC87-4879-92B8-C4C2DDF62C27}"/>
            </a:ext>
          </a:extLst>
        </xdr:cNvPr>
        <xdr:cNvCxnSpPr/>
      </xdr:nvCxnSpPr>
      <xdr:spPr>
        <a:xfrm rot="10800000" flipV="1">
          <a:off x="116522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611" name="Straight Connector 532">
          <a:extLst>
            <a:ext uri="{FF2B5EF4-FFF2-40B4-BE49-F238E27FC236}">
              <a16:creationId xmlns:a16="http://schemas.microsoft.com/office/drawing/2014/main" id="{36805BD7-80E9-4DF4-98F6-F408EB6B5C70}"/>
            </a:ext>
          </a:extLst>
        </xdr:cNvPr>
        <xdr:cNvCxnSpPr/>
      </xdr:nvCxnSpPr>
      <xdr:spPr>
        <a:xfrm rot="10800000" flipV="1">
          <a:off x="135001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612" name="Straight Connector 533">
          <a:extLst>
            <a:ext uri="{FF2B5EF4-FFF2-40B4-BE49-F238E27FC236}">
              <a16:creationId xmlns:a16="http://schemas.microsoft.com/office/drawing/2014/main" id="{DEE4002C-116D-4916-B359-5BFB10210330}"/>
            </a:ext>
          </a:extLst>
        </xdr:cNvPr>
        <xdr:cNvCxnSpPr/>
      </xdr:nvCxnSpPr>
      <xdr:spPr>
        <a:xfrm rot="10800000" flipV="1">
          <a:off x="125603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613" name="Straight Connector 534">
          <a:extLst>
            <a:ext uri="{FF2B5EF4-FFF2-40B4-BE49-F238E27FC236}">
              <a16:creationId xmlns:a16="http://schemas.microsoft.com/office/drawing/2014/main" id="{FD225A8A-D80B-429A-B23B-94528C1395D1}"/>
            </a:ext>
          </a:extLst>
        </xdr:cNvPr>
        <xdr:cNvCxnSpPr/>
      </xdr:nvCxnSpPr>
      <xdr:spPr>
        <a:xfrm rot="10800000" flipV="1">
          <a:off x="116522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85</xdr:row>
      <xdr:rowOff>0</xdr:rowOff>
    </xdr:from>
    <xdr:to>
      <xdr:col>6</xdr:col>
      <xdr:colOff>0</xdr:colOff>
      <xdr:row>87</xdr:row>
      <xdr:rowOff>238125</xdr:rowOff>
    </xdr:to>
    <xdr:cxnSp macro="">
      <xdr:nvCxnSpPr>
        <xdr:cNvPr id="614" name="Straight Connector 505">
          <a:extLst>
            <a:ext uri="{FF2B5EF4-FFF2-40B4-BE49-F238E27FC236}">
              <a16:creationId xmlns:a16="http://schemas.microsoft.com/office/drawing/2014/main" id="{DBC695A3-C3BC-4EC3-B7FB-B12EFC306692}"/>
            </a:ext>
          </a:extLst>
        </xdr:cNvPr>
        <xdr:cNvCxnSpPr/>
      </xdr:nvCxnSpPr>
      <xdr:spPr>
        <a:xfrm rot="10800000" flipV="1">
          <a:off x="2771775" y="15811500"/>
          <a:ext cx="739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615" name="Straight Connector 506">
          <a:extLst>
            <a:ext uri="{FF2B5EF4-FFF2-40B4-BE49-F238E27FC236}">
              <a16:creationId xmlns:a16="http://schemas.microsoft.com/office/drawing/2014/main" id="{A44438F7-E0D7-4ED9-B271-9B3AD302DBC1}"/>
            </a:ext>
          </a:extLst>
        </xdr:cNvPr>
        <xdr:cNvCxnSpPr/>
      </xdr:nvCxnSpPr>
      <xdr:spPr>
        <a:xfrm>
          <a:off x="2762250" y="158115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616" name="Straight Connector 507">
          <a:extLst>
            <a:ext uri="{FF2B5EF4-FFF2-40B4-BE49-F238E27FC236}">
              <a16:creationId xmlns:a16="http://schemas.microsoft.com/office/drawing/2014/main" id="{45E4A978-4948-4971-840C-40EF37704E1D}"/>
            </a:ext>
          </a:extLst>
        </xdr:cNvPr>
        <xdr:cNvCxnSpPr/>
      </xdr:nvCxnSpPr>
      <xdr:spPr>
        <a:xfrm>
          <a:off x="3511550" y="15811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617" name="Straight Connector 508">
          <a:extLst>
            <a:ext uri="{FF2B5EF4-FFF2-40B4-BE49-F238E27FC236}">
              <a16:creationId xmlns:a16="http://schemas.microsoft.com/office/drawing/2014/main" id="{E85D6571-0AF7-4FA0-85A3-CE72B1D4C080}"/>
            </a:ext>
          </a:extLst>
        </xdr:cNvPr>
        <xdr:cNvCxnSpPr/>
      </xdr:nvCxnSpPr>
      <xdr:spPr>
        <a:xfrm>
          <a:off x="4578350" y="15811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618" name="Straight Connector 509">
          <a:extLst>
            <a:ext uri="{FF2B5EF4-FFF2-40B4-BE49-F238E27FC236}">
              <a16:creationId xmlns:a16="http://schemas.microsoft.com/office/drawing/2014/main" id="{D0E31978-5CC0-4F44-B658-67CC5A1FB382}"/>
            </a:ext>
          </a:extLst>
        </xdr:cNvPr>
        <xdr:cNvCxnSpPr/>
      </xdr:nvCxnSpPr>
      <xdr:spPr>
        <a:xfrm>
          <a:off x="5727700" y="15811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619" name="Straight Connector 510">
          <a:extLst>
            <a:ext uri="{FF2B5EF4-FFF2-40B4-BE49-F238E27FC236}">
              <a16:creationId xmlns:a16="http://schemas.microsoft.com/office/drawing/2014/main" id="{28673C04-9CA1-4CD4-875C-B18E13471A42}"/>
            </a:ext>
          </a:extLst>
        </xdr:cNvPr>
        <xdr:cNvCxnSpPr/>
      </xdr:nvCxnSpPr>
      <xdr:spPr>
        <a:xfrm>
          <a:off x="6877050" y="158115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0" name="Straight Connector 511">
          <a:extLst>
            <a:ext uri="{FF2B5EF4-FFF2-40B4-BE49-F238E27FC236}">
              <a16:creationId xmlns:a16="http://schemas.microsoft.com/office/drawing/2014/main" id="{A66F3C17-4374-4453-BE3F-F89D1661283A}"/>
            </a:ext>
          </a:extLst>
        </xdr:cNvPr>
        <xdr:cNvCxnSpPr/>
      </xdr:nvCxnSpPr>
      <xdr:spPr>
        <a:xfrm>
          <a:off x="7880350" y="158115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1" name="Straight Connector 512">
          <a:extLst>
            <a:ext uri="{FF2B5EF4-FFF2-40B4-BE49-F238E27FC236}">
              <a16:creationId xmlns:a16="http://schemas.microsoft.com/office/drawing/2014/main" id="{E89196C2-1F0D-459D-BBF4-E02BD8F25EFA}"/>
            </a:ext>
          </a:extLst>
        </xdr:cNvPr>
        <xdr:cNvCxnSpPr/>
      </xdr:nvCxnSpPr>
      <xdr:spPr>
        <a:xfrm>
          <a:off x="8870950" y="158115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2" name="Straight Connector 513">
          <a:extLst>
            <a:ext uri="{FF2B5EF4-FFF2-40B4-BE49-F238E27FC236}">
              <a16:creationId xmlns:a16="http://schemas.microsoft.com/office/drawing/2014/main" id="{AEA643AD-23C1-4ABD-81B2-FBC4AEC2BF14}"/>
            </a:ext>
          </a:extLst>
        </xdr:cNvPr>
        <xdr:cNvCxnSpPr/>
      </xdr:nvCxnSpPr>
      <xdr:spPr>
        <a:xfrm>
          <a:off x="9759950" y="158115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3" name="Straight Connector 514">
          <a:extLst>
            <a:ext uri="{FF2B5EF4-FFF2-40B4-BE49-F238E27FC236}">
              <a16:creationId xmlns:a16="http://schemas.microsoft.com/office/drawing/2014/main" id="{808689D6-60AA-4178-B301-75903715B02B}"/>
            </a:ext>
          </a:extLst>
        </xdr:cNvPr>
        <xdr:cNvCxnSpPr/>
      </xdr:nvCxnSpPr>
      <xdr:spPr>
        <a:xfrm>
          <a:off x="10693400" y="15811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4" name="Straight Connector 515">
          <a:extLst>
            <a:ext uri="{FF2B5EF4-FFF2-40B4-BE49-F238E27FC236}">
              <a16:creationId xmlns:a16="http://schemas.microsoft.com/office/drawing/2014/main" id="{C3C7FFFF-60F1-4368-9CF2-8E1A1EBD2A67}"/>
            </a:ext>
          </a:extLst>
        </xdr:cNvPr>
        <xdr:cNvCxnSpPr/>
      </xdr:nvCxnSpPr>
      <xdr:spPr>
        <a:xfrm>
          <a:off x="11652250" y="15811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5" name="Straight Connector 516">
          <a:extLst>
            <a:ext uri="{FF2B5EF4-FFF2-40B4-BE49-F238E27FC236}">
              <a16:creationId xmlns:a16="http://schemas.microsoft.com/office/drawing/2014/main" id="{B5709015-FFE3-42FC-8424-25BB5A29D78A}"/>
            </a:ext>
          </a:extLst>
        </xdr:cNvPr>
        <xdr:cNvCxnSpPr/>
      </xdr:nvCxnSpPr>
      <xdr:spPr>
        <a:xfrm>
          <a:off x="12560300" y="15811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26" name="Straight Connector 517">
          <a:extLst>
            <a:ext uri="{FF2B5EF4-FFF2-40B4-BE49-F238E27FC236}">
              <a16:creationId xmlns:a16="http://schemas.microsoft.com/office/drawing/2014/main" id="{3B73A454-1DA6-41B0-B5D7-735DC2EFF304}"/>
            </a:ext>
          </a:extLst>
        </xdr:cNvPr>
        <xdr:cNvCxnSpPr/>
      </xdr:nvCxnSpPr>
      <xdr:spPr>
        <a:xfrm>
          <a:off x="13500100" y="15811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9525</xdr:rowOff>
    </xdr:from>
    <xdr:to>
      <xdr:col>38</xdr:col>
      <xdr:colOff>333375</xdr:colOff>
      <xdr:row>88</xdr:row>
      <xdr:rowOff>0</xdr:rowOff>
    </xdr:to>
    <xdr:cxnSp macro="">
      <xdr:nvCxnSpPr>
        <xdr:cNvPr id="627" name="Straight Connector 518">
          <a:extLst>
            <a:ext uri="{FF2B5EF4-FFF2-40B4-BE49-F238E27FC236}">
              <a16:creationId xmlns:a16="http://schemas.microsoft.com/office/drawing/2014/main" id="{7DA4B893-1040-4270-B5F4-9B760679DC0B}"/>
            </a:ext>
          </a:extLst>
        </xdr:cNvPr>
        <xdr:cNvCxnSpPr/>
      </xdr:nvCxnSpPr>
      <xdr:spPr>
        <a:xfrm rot="10800000" flipV="1">
          <a:off x="13500100" y="158210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33</xdr:col>
      <xdr:colOff>47625</xdr:colOff>
      <xdr:row>87</xdr:row>
      <xdr:rowOff>238125</xdr:rowOff>
    </xdr:to>
    <xdr:cxnSp macro="">
      <xdr:nvCxnSpPr>
        <xdr:cNvPr id="628" name="Straight Connector 519">
          <a:extLst>
            <a:ext uri="{FF2B5EF4-FFF2-40B4-BE49-F238E27FC236}">
              <a16:creationId xmlns:a16="http://schemas.microsoft.com/office/drawing/2014/main" id="{CB6C1655-3FCC-43EA-8413-37B35E1DB55F}"/>
            </a:ext>
          </a:extLst>
        </xdr:cNvPr>
        <xdr:cNvCxnSpPr/>
      </xdr:nvCxnSpPr>
      <xdr:spPr>
        <a:xfrm rot="10800000" flipV="1">
          <a:off x="11652250" y="15811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36</xdr:col>
      <xdr:colOff>0</xdr:colOff>
      <xdr:row>87</xdr:row>
      <xdr:rowOff>238125</xdr:rowOff>
    </xdr:to>
    <xdr:cxnSp macro="">
      <xdr:nvCxnSpPr>
        <xdr:cNvPr id="629" name="Straight Connector 520">
          <a:extLst>
            <a:ext uri="{FF2B5EF4-FFF2-40B4-BE49-F238E27FC236}">
              <a16:creationId xmlns:a16="http://schemas.microsoft.com/office/drawing/2014/main" id="{222729F6-0CBC-4D00-9E9D-0307149E46B2}"/>
            </a:ext>
          </a:extLst>
        </xdr:cNvPr>
        <xdr:cNvCxnSpPr/>
      </xdr:nvCxnSpPr>
      <xdr:spPr>
        <a:xfrm rot="10800000" flipV="1">
          <a:off x="12560300" y="15811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30</xdr:col>
      <xdr:colOff>47625</xdr:colOff>
      <xdr:row>87</xdr:row>
      <xdr:rowOff>238125</xdr:rowOff>
    </xdr:to>
    <xdr:cxnSp macro="">
      <xdr:nvCxnSpPr>
        <xdr:cNvPr id="630" name="Straight Connector 521">
          <a:extLst>
            <a:ext uri="{FF2B5EF4-FFF2-40B4-BE49-F238E27FC236}">
              <a16:creationId xmlns:a16="http://schemas.microsoft.com/office/drawing/2014/main" id="{BA558D1A-9466-409D-BD79-818FF89A78BB}"/>
            </a:ext>
          </a:extLst>
        </xdr:cNvPr>
        <xdr:cNvCxnSpPr/>
      </xdr:nvCxnSpPr>
      <xdr:spPr>
        <a:xfrm rot="10800000" flipV="1">
          <a:off x="10693400" y="15811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27</xdr:col>
      <xdr:colOff>38100</xdr:colOff>
      <xdr:row>87</xdr:row>
      <xdr:rowOff>238125</xdr:rowOff>
    </xdr:to>
    <xdr:cxnSp macro="">
      <xdr:nvCxnSpPr>
        <xdr:cNvPr id="631" name="Straight Connector 522">
          <a:extLst>
            <a:ext uri="{FF2B5EF4-FFF2-40B4-BE49-F238E27FC236}">
              <a16:creationId xmlns:a16="http://schemas.microsoft.com/office/drawing/2014/main" id="{9D3E4E1B-716E-45DF-9013-17C05C8128AD}"/>
            </a:ext>
          </a:extLst>
        </xdr:cNvPr>
        <xdr:cNvCxnSpPr/>
      </xdr:nvCxnSpPr>
      <xdr:spPr>
        <a:xfrm rot="10800000" flipV="1">
          <a:off x="9759950" y="158115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24</xdr:col>
      <xdr:colOff>47625</xdr:colOff>
      <xdr:row>87</xdr:row>
      <xdr:rowOff>238125</xdr:rowOff>
    </xdr:to>
    <xdr:cxnSp macro="">
      <xdr:nvCxnSpPr>
        <xdr:cNvPr id="632" name="Straight Connector 523">
          <a:extLst>
            <a:ext uri="{FF2B5EF4-FFF2-40B4-BE49-F238E27FC236}">
              <a16:creationId xmlns:a16="http://schemas.microsoft.com/office/drawing/2014/main" id="{031B889A-A47E-41DF-BA99-8BAADE58AF6B}"/>
            </a:ext>
          </a:extLst>
        </xdr:cNvPr>
        <xdr:cNvCxnSpPr/>
      </xdr:nvCxnSpPr>
      <xdr:spPr>
        <a:xfrm rot="10800000" flipV="1">
          <a:off x="8870950" y="158115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21</xdr:col>
      <xdr:colOff>38100</xdr:colOff>
      <xdr:row>87</xdr:row>
      <xdr:rowOff>238125</xdr:rowOff>
    </xdr:to>
    <xdr:cxnSp macro="">
      <xdr:nvCxnSpPr>
        <xdr:cNvPr id="633" name="Straight Connector 524">
          <a:extLst>
            <a:ext uri="{FF2B5EF4-FFF2-40B4-BE49-F238E27FC236}">
              <a16:creationId xmlns:a16="http://schemas.microsoft.com/office/drawing/2014/main" id="{8FD35CBD-D074-41E6-B895-1793B167A5BE}"/>
            </a:ext>
          </a:extLst>
        </xdr:cNvPr>
        <xdr:cNvCxnSpPr/>
      </xdr:nvCxnSpPr>
      <xdr:spPr>
        <a:xfrm rot="10800000" flipV="1">
          <a:off x="7880350" y="1581150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18</xdr:col>
      <xdr:colOff>47625</xdr:colOff>
      <xdr:row>87</xdr:row>
      <xdr:rowOff>238125</xdr:rowOff>
    </xdr:to>
    <xdr:cxnSp macro="">
      <xdr:nvCxnSpPr>
        <xdr:cNvPr id="634" name="Straight Connector 525">
          <a:extLst>
            <a:ext uri="{FF2B5EF4-FFF2-40B4-BE49-F238E27FC236}">
              <a16:creationId xmlns:a16="http://schemas.microsoft.com/office/drawing/2014/main" id="{EEA0AD08-C622-45BA-AF73-E36EAAA40187}"/>
            </a:ext>
          </a:extLst>
        </xdr:cNvPr>
        <xdr:cNvCxnSpPr/>
      </xdr:nvCxnSpPr>
      <xdr:spPr>
        <a:xfrm rot="10800000" flipV="1">
          <a:off x="6877050" y="158115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15</xdr:col>
      <xdr:colOff>47625</xdr:colOff>
      <xdr:row>87</xdr:row>
      <xdr:rowOff>238125</xdr:rowOff>
    </xdr:to>
    <xdr:cxnSp macro="">
      <xdr:nvCxnSpPr>
        <xdr:cNvPr id="635" name="Straight Connector 526">
          <a:extLst>
            <a:ext uri="{FF2B5EF4-FFF2-40B4-BE49-F238E27FC236}">
              <a16:creationId xmlns:a16="http://schemas.microsoft.com/office/drawing/2014/main" id="{86FC0602-A5E8-4EDD-BA51-AA9001C04D74}"/>
            </a:ext>
          </a:extLst>
        </xdr:cNvPr>
        <xdr:cNvCxnSpPr/>
      </xdr:nvCxnSpPr>
      <xdr:spPr>
        <a:xfrm rot="10800000" flipV="1">
          <a:off x="5727700" y="158115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12</xdr:col>
      <xdr:colOff>47625</xdr:colOff>
      <xdr:row>87</xdr:row>
      <xdr:rowOff>238125</xdr:rowOff>
    </xdr:to>
    <xdr:cxnSp macro="">
      <xdr:nvCxnSpPr>
        <xdr:cNvPr id="636" name="Straight Connector 527">
          <a:extLst>
            <a:ext uri="{FF2B5EF4-FFF2-40B4-BE49-F238E27FC236}">
              <a16:creationId xmlns:a16="http://schemas.microsoft.com/office/drawing/2014/main" id="{9074C772-EA4B-4832-B90E-08DDC3A7E291}"/>
            </a:ext>
          </a:extLst>
        </xdr:cNvPr>
        <xdr:cNvCxnSpPr/>
      </xdr:nvCxnSpPr>
      <xdr:spPr>
        <a:xfrm rot="10800000" flipV="1">
          <a:off x="4578350" y="158115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9</xdr:col>
      <xdr:colOff>47625</xdr:colOff>
      <xdr:row>87</xdr:row>
      <xdr:rowOff>238125</xdr:rowOff>
    </xdr:to>
    <xdr:cxnSp macro="">
      <xdr:nvCxnSpPr>
        <xdr:cNvPr id="637" name="Straight Connector 528">
          <a:extLst>
            <a:ext uri="{FF2B5EF4-FFF2-40B4-BE49-F238E27FC236}">
              <a16:creationId xmlns:a16="http://schemas.microsoft.com/office/drawing/2014/main" id="{985773E7-93EE-4732-A1B0-A9EE7CD235DD}"/>
            </a:ext>
          </a:extLst>
        </xdr:cNvPr>
        <xdr:cNvCxnSpPr/>
      </xdr:nvCxnSpPr>
      <xdr:spPr>
        <a:xfrm rot="10800000" flipV="1">
          <a:off x="3511550" y="158115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41D7E13-9E27-487B-9B7F-7A1FF3D45B15}"/>
            </a:ext>
          </a:extLst>
        </xdr:cNvPr>
        <xdr:cNvCxnSpPr/>
      </xdr:nvCxnSpPr>
      <xdr:spPr>
        <a:xfrm>
          <a:off x="3209925" y="1857375"/>
          <a:ext cx="12509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A2CDC4C-B23B-4E3B-AEF5-6D6455B5103F}"/>
            </a:ext>
          </a:extLst>
        </xdr:cNvPr>
        <xdr:cNvCxnSpPr/>
      </xdr:nvCxnSpPr>
      <xdr:spPr>
        <a:xfrm rot="10800000" flipV="1">
          <a:off x="3209925" y="1847850"/>
          <a:ext cx="1241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8017EEE-E4DF-4703-A79D-7E0C18C91CC5}"/>
            </a:ext>
          </a:extLst>
        </xdr:cNvPr>
        <xdr:cNvCxnSpPr/>
      </xdr:nvCxnSpPr>
      <xdr:spPr>
        <a:xfrm>
          <a:off x="3200400" y="2416175"/>
          <a:ext cx="1250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EA4ADC7-9F18-4DE5-82C6-7E4B75998282}"/>
            </a:ext>
          </a:extLst>
        </xdr:cNvPr>
        <xdr:cNvCxnSpPr/>
      </xdr:nvCxnSpPr>
      <xdr:spPr>
        <a:xfrm rot="10800000" flipV="1">
          <a:off x="3200400" y="2416175"/>
          <a:ext cx="1216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349FE1B-CD94-41ED-B3D2-51002458DB37}"/>
            </a:ext>
          </a:extLst>
        </xdr:cNvPr>
        <xdr:cNvCxnSpPr/>
      </xdr:nvCxnSpPr>
      <xdr:spPr>
        <a:xfrm>
          <a:off x="3200400" y="2959100"/>
          <a:ext cx="12160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E60F88-32B8-4CC2-BAA5-0490E6D50BCF}"/>
            </a:ext>
          </a:extLst>
        </xdr:cNvPr>
        <xdr:cNvCxnSpPr/>
      </xdr:nvCxnSpPr>
      <xdr:spPr>
        <a:xfrm>
          <a:off x="3200400" y="3524250"/>
          <a:ext cx="1216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21DF39E-87FB-4774-AC14-5E0140E9554C}"/>
            </a:ext>
          </a:extLst>
        </xdr:cNvPr>
        <xdr:cNvCxnSpPr/>
      </xdr:nvCxnSpPr>
      <xdr:spPr>
        <a:xfrm>
          <a:off x="3200400" y="4076700"/>
          <a:ext cx="1216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B35EF5B-E409-4A37-9D70-9158533E13B0}"/>
            </a:ext>
          </a:extLst>
        </xdr:cNvPr>
        <xdr:cNvCxnSpPr/>
      </xdr:nvCxnSpPr>
      <xdr:spPr>
        <a:xfrm>
          <a:off x="3200400" y="852805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DF61319-0DE9-411B-AE96-7BB858A2C71D}"/>
            </a:ext>
          </a:extLst>
        </xdr:cNvPr>
        <xdr:cNvCxnSpPr/>
      </xdr:nvCxnSpPr>
      <xdr:spPr>
        <a:xfrm rot="10800000" flipV="1">
          <a:off x="3209925" y="2959100"/>
          <a:ext cx="1241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91900AB-03E4-490F-81E0-0DAB0F0F9E3B}"/>
            </a:ext>
          </a:extLst>
        </xdr:cNvPr>
        <xdr:cNvCxnSpPr/>
      </xdr:nvCxnSpPr>
      <xdr:spPr>
        <a:xfrm rot="10800000" flipV="1">
          <a:off x="3200400" y="3533775"/>
          <a:ext cx="1216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720EE68-22B5-4AFF-9124-55D2A2BDD3BA}"/>
            </a:ext>
          </a:extLst>
        </xdr:cNvPr>
        <xdr:cNvCxnSpPr/>
      </xdr:nvCxnSpPr>
      <xdr:spPr>
        <a:xfrm rot="10800000" flipV="1">
          <a:off x="3200400" y="4086225"/>
          <a:ext cx="12160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7A7F680-352F-4FDA-A277-547C6FAEF075}"/>
            </a:ext>
          </a:extLst>
        </xdr:cNvPr>
        <xdr:cNvCxnSpPr/>
      </xdr:nvCxnSpPr>
      <xdr:spPr>
        <a:xfrm rot="10800000" flipV="1">
          <a:off x="3200400" y="8537575"/>
          <a:ext cx="1216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DBD3C216-E46B-45D9-A3B3-016C0DEB98E2}"/>
            </a:ext>
          </a:extLst>
        </xdr:cNvPr>
        <xdr:cNvCxnSpPr/>
      </xdr:nvCxnSpPr>
      <xdr:spPr>
        <a:xfrm>
          <a:off x="4451350" y="1847850"/>
          <a:ext cx="12287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EE300C8C-C620-418F-9676-A73F9627A979}"/>
            </a:ext>
          </a:extLst>
        </xdr:cNvPr>
        <xdr:cNvCxnSpPr/>
      </xdr:nvCxnSpPr>
      <xdr:spPr>
        <a:xfrm rot="10800000" flipV="1">
          <a:off x="4460875" y="1847850"/>
          <a:ext cx="13366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CA1DAE0-5898-458F-87D6-C4A77773174A}"/>
            </a:ext>
          </a:extLst>
        </xdr:cNvPr>
        <xdr:cNvCxnSpPr/>
      </xdr:nvCxnSpPr>
      <xdr:spPr>
        <a:xfrm>
          <a:off x="4451350" y="2416175"/>
          <a:ext cx="13462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34A6C0FA-AC3F-4C00-809C-BD8AFABC487B}"/>
            </a:ext>
          </a:extLst>
        </xdr:cNvPr>
        <xdr:cNvCxnSpPr/>
      </xdr:nvCxnSpPr>
      <xdr:spPr>
        <a:xfrm rot="10800000" flipV="1">
          <a:off x="4451350" y="2416175"/>
          <a:ext cx="1228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C4C8027-17A2-40E8-A48B-D731F637D0AC}"/>
            </a:ext>
          </a:extLst>
        </xdr:cNvPr>
        <xdr:cNvCxnSpPr/>
      </xdr:nvCxnSpPr>
      <xdr:spPr>
        <a:xfrm>
          <a:off x="4451350" y="2959100"/>
          <a:ext cx="12287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45781B8D-6CD6-474D-8DFB-66DC71D1C307}"/>
            </a:ext>
          </a:extLst>
        </xdr:cNvPr>
        <xdr:cNvCxnSpPr/>
      </xdr:nvCxnSpPr>
      <xdr:spPr>
        <a:xfrm>
          <a:off x="4451350" y="3524250"/>
          <a:ext cx="1228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D6985727-CC8B-49E6-A670-AE1B8DF83E1B}"/>
            </a:ext>
          </a:extLst>
        </xdr:cNvPr>
        <xdr:cNvCxnSpPr/>
      </xdr:nvCxnSpPr>
      <xdr:spPr>
        <a:xfrm>
          <a:off x="4451350" y="4076700"/>
          <a:ext cx="1228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78D82816-7A1B-4BB9-A736-8C8A58546459}"/>
            </a:ext>
          </a:extLst>
        </xdr:cNvPr>
        <xdr:cNvCxnSpPr/>
      </xdr:nvCxnSpPr>
      <xdr:spPr>
        <a:xfrm>
          <a:off x="4451350" y="852805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FB2D09AE-8F03-4F89-8BAF-45ACE573E1FB}"/>
            </a:ext>
          </a:extLst>
        </xdr:cNvPr>
        <xdr:cNvCxnSpPr/>
      </xdr:nvCxnSpPr>
      <xdr:spPr>
        <a:xfrm rot="10800000" flipV="1">
          <a:off x="4460875" y="2959100"/>
          <a:ext cx="1336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3917F34E-0BEB-48D5-B427-D08BCE3F4D74}"/>
            </a:ext>
          </a:extLst>
        </xdr:cNvPr>
        <xdr:cNvCxnSpPr/>
      </xdr:nvCxnSpPr>
      <xdr:spPr>
        <a:xfrm rot="10800000" flipV="1">
          <a:off x="4451350" y="3533775"/>
          <a:ext cx="1228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3C6B3F9B-054A-4CC8-A8C2-A123986397B5}"/>
            </a:ext>
          </a:extLst>
        </xdr:cNvPr>
        <xdr:cNvCxnSpPr/>
      </xdr:nvCxnSpPr>
      <xdr:spPr>
        <a:xfrm rot="10800000" flipV="1">
          <a:off x="4451350" y="4086225"/>
          <a:ext cx="1228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A753AFE-6922-49D6-BDE3-EAAFAE4DBC0B}"/>
            </a:ext>
          </a:extLst>
        </xdr:cNvPr>
        <xdr:cNvCxnSpPr/>
      </xdr:nvCxnSpPr>
      <xdr:spPr>
        <a:xfrm rot="10800000" flipV="1">
          <a:off x="4451350" y="8537575"/>
          <a:ext cx="1228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8525862F-D876-4AAD-8786-E71C27470AD0}"/>
            </a:ext>
          </a:extLst>
        </xdr:cNvPr>
        <xdr:cNvCxnSpPr/>
      </xdr:nvCxnSpPr>
      <xdr:spPr>
        <a:xfrm>
          <a:off x="5807075" y="1857375"/>
          <a:ext cx="1355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625CA8A8-3789-4726-95DA-4587980C8F46}"/>
            </a:ext>
          </a:extLst>
        </xdr:cNvPr>
        <xdr:cNvCxnSpPr/>
      </xdr:nvCxnSpPr>
      <xdr:spPr>
        <a:xfrm rot="10800000" flipV="1">
          <a:off x="5807075" y="1847850"/>
          <a:ext cx="13557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C2D18A6C-F96D-4927-920C-520C143F869F}"/>
            </a:ext>
          </a:extLst>
        </xdr:cNvPr>
        <xdr:cNvCxnSpPr/>
      </xdr:nvCxnSpPr>
      <xdr:spPr>
        <a:xfrm>
          <a:off x="5797550" y="2416175"/>
          <a:ext cx="13652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FAE1FD11-F704-4478-9E35-8CDD623916DB}"/>
            </a:ext>
          </a:extLst>
        </xdr:cNvPr>
        <xdr:cNvCxnSpPr/>
      </xdr:nvCxnSpPr>
      <xdr:spPr>
        <a:xfrm rot="10800000" flipV="1">
          <a:off x="5797550" y="2416175"/>
          <a:ext cx="1241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FE092C4D-EC6E-477B-98DC-75F7886BB187}"/>
            </a:ext>
          </a:extLst>
        </xdr:cNvPr>
        <xdr:cNvCxnSpPr/>
      </xdr:nvCxnSpPr>
      <xdr:spPr>
        <a:xfrm>
          <a:off x="5797550" y="2959100"/>
          <a:ext cx="1241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55AB2C76-6D9F-4FD6-BF74-72BA1DCA2676}"/>
            </a:ext>
          </a:extLst>
        </xdr:cNvPr>
        <xdr:cNvCxnSpPr/>
      </xdr:nvCxnSpPr>
      <xdr:spPr>
        <a:xfrm>
          <a:off x="5797550" y="3524250"/>
          <a:ext cx="1241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B8E87497-9AA4-4957-8455-5DD54B5A217C}"/>
            </a:ext>
          </a:extLst>
        </xdr:cNvPr>
        <xdr:cNvCxnSpPr/>
      </xdr:nvCxnSpPr>
      <xdr:spPr>
        <a:xfrm>
          <a:off x="5797550" y="4076700"/>
          <a:ext cx="1241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16E6C8A4-9E21-46E7-9C6E-6EB9FE468661}"/>
            </a:ext>
          </a:extLst>
        </xdr:cNvPr>
        <xdr:cNvCxnSpPr/>
      </xdr:nvCxnSpPr>
      <xdr:spPr>
        <a:xfrm>
          <a:off x="5797550" y="85280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AA9A9942-7B83-45B7-BB56-4AF2893D5B47}"/>
            </a:ext>
          </a:extLst>
        </xdr:cNvPr>
        <xdr:cNvCxnSpPr/>
      </xdr:nvCxnSpPr>
      <xdr:spPr>
        <a:xfrm rot="10800000" flipV="1">
          <a:off x="5807075" y="2959100"/>
          <a:ext cx="13557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CFA4D960-9A12-4056-A1D4-5D35DDFCC44C}"/>
            </a:ext>
          </a:extLst>
        </xdr:cNvPr>
        <xdr:cNvCxnSpPr/>
      </xdr:nvCxnSpPr>
      <xdr:spPr>
        <a:xfrm rot="10800000" flipV="1">
          <a:off x="5797550" y="3533775"/>
          <a:ext cx="1241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509C34D1-66D6-43C8-89E0-D5E9A64B1223}"/>
            </a:ext>
          </a:extLst>
        </xdr:cNvPr>
        <xdr:cNvCxnSpPr/>
      </xdr:nvCxnSpPr>
      <xdr:spPr>
        <a:xfrm rot="10800000" flipV="1">
          <a:off x="5797550" y="4086225"/>
          <a:ext cx="1241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38CA324F-7D15-4BE1-9E8B-BD7D3C9F3B06}"/>
            </a:ext>
          </a:extLst>
        </xdr:cNvPr>
        <xdr:cNvCxnSpPr/>
      </xdr:nvCxnSpPr>
      <xdr:spPr>
        <a:xfrm rot="10800000" flipV="1">
          <a:off x="5797550" y="8537575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7B738DCE-4D33-4500-B592-460E68A9E9F4}"/>
            </a:ext>
          </a:extLst>
        </xdr:cNvPr>
        <xdr:cNvCxnSpPr/>
      </xdr:nvCxnSpPr>
      <xdr:spPr>
        <a:xfrm>
          <a:off x="7172325" y="1857375"/>
          <a:ext cx="1298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2685655-242A-4D40-B760-E9CC36B32637}"/>
            </a:ext>
          </a:extLst>
        </xdr:cNvPr>
        <xdr:cNvCxnSpPr/>
      </xdr:nvCxnSpPr>
      <xdr:spPr>
        <a:xfrm rot="10800000" flipV="1">
          <a:off x="7172325" y="1847850"/>
          <a:ext cx="1298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9899BA06-8126-477F-BF1F-1D2187DC56F3}"/>
            </a:ext>
          </a:extLst>
        </xdr:cNvPr>
        <xdr:cNvCxnSpPr/>
      </xdr:nvCxnSpPr>
      <xdr:spPr>
        <a:xfrm>
          <a:off x="7162800" y="2416175"/>
          <a:ext cx="1308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B16DAE83-5C58-46D3-A451-3544EDA34438}"/>
            </a:ext>
          </a:extLst>
        </xdr:cNvPr>
        <xdr:cNvCxnSpPr/>
      </xdr:nvCxnSpPr>
      <xdr:spPr>
        <a:xfrm rot="10800000" flipV="1">
          <a:off x="7162800" y="2416175"/>
          <a:ext cx="1222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4EA60928-0399-4A6B-90FA-36D00F35995A}"/>
            </a:ext>
          </a:extLst>
        </xdr:cNvPr>
        <xdr:cNvCxnSpPr/>
      </xdr:nvCxnSpPr>
      <xdr:spPr>
        <a:xfrm>
          <a:off x="7162800" y="2959100"/>
          <a:ext cx="12223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41101DB7-600F-4EC4-A5F8-53CCCE30463E}"/>
            </a:ext>
          </a:extLst>
        </xdr:cNvPr>
        <xdr:cNvCxnSpPr/>
      </xdr:nvCxnSpPr>
      <xdr:spPr>
        <a:xfrm>
          <a:off x="7162800" y="352425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CA1963FA-4E76-4AFA-9ADA-50FBDFF05A43}"/>
            </a:ext>
          </a:extLst>
        </xdr:cNvPr>
        <xdr:cNvCxnSpPr/>
      </xdr:nvCxnSpPr>
      <xdr:spPr>
        <a:xfrm>
          <a:off x="7162800" y="407670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B7E155BF-210D-411B-B09B-1BCB6A86AFD4}"/>
            </a:ext>
          </a:extLst>
        </xdr:cNvPr>
        <xdr:cNvCxnSpPr/>
      </xdr:nvCxnSpPr>
      <xdr:spPr>
        <a:xfrm>
          <a:off x="7162800" y="85280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002DC1E-8C03-4638-B694-ECB0FFCBC53E}"/>
            </a:ext>
          </a:extLst>
        </xdr:cNvPr>
        <xdr:cNvCxnSpPr/>
      </xdr:nvCxnSpPr>
      <xdr:spPr>
        <a:xfrm rot="10800000" flipV="1">
          <a:off x="7172325" y="2959100"/>
          <a:ext cx="1298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464B018F-31FC-4D21-AA2B-76015E395CA8}"/>
            </a:ext>
          </a:extLst>
        </xdr:cNvPr>
        <xdr:cNvCxnSpPr/>
      </xdr:nvCxnSpPr>
      <xdr:spPr>
        <a:xfrm rot="10800000" flipV="1">
          <a:off x="7162800" y="3533775"/>
          <a:ext cx="1222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B5E9EEF-6811-438E-A542-17B25D3E321C}"/>
            </a:ext>
          </a:extLst>
        </xdr:cNvPr>
        <xdr:cNvCxnSpPr/>
      </xdr:nvCxnSpPr>
      <xdr:spPr>
        <a:xfrm rot="10800000" flipV="1">
          <a:off x="7162800" y="4086225"/>
          <a:ext cx="1222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0F9FB9B-E3CC-46AF-B6BF-463A670C73B6}"/>
            </a:ext>
          </a:extLst>
        </xdr:cNvPr>
        <xdr:cNvCxnSpPr/>
      </xdr:nvCxnSpPr>
      <xdr:spPr>
        <a:xfrm rot="10800000" flipV="1">
          <a:off x="7162800" y="8537575"/>
          <a:ext cx="1222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854A94DE-80BC-4DD3-9023-52DD5A690D02}"/>
            </a:ext>
          </a:extLst>
        </xdr:cNvPr>
        <xdr:cNvCxnSpPr/>
      </xdr:nvCxnSpPr>
      <xdr:spPr>
        <a:xfrm>
          <a:off x="8480425" y="1857375"/>
          <a:ext cx="1323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3E6A6BB2-5FEE-4382-AB4E-0F79163F73D8}"/>
            </a:ext>
          </a:extLst>
        </xdr:cNvPr>
        <xdr:cNvCxnSpPr/>
      </xdr:nvCxnSpPr>
      <xdr:spPr>
        <a:xfrm rot="10800000" flipV="1">
          <a:off x="8480425" y="1847850"/>
          <a:ext cx="13239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D24EC4DF-9B2D-4643-9EDB-A94E8C5F921B}"/>
            </a:ext>
          </a:extLst>
        </xdr:cNvPr>
        <xdr:cNvCxnSpPr/>
      </xdr:nvCxnSpPr>
      <xdr:spPr>
        <a:xfrm>
          <a:off x="8470900" y="2416175"/>
          <a:ext cx="13335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9C83016E-471B-4213-A247-649DD9C80090}"/>
            </a:ext>
          </a:extLst>
        </xdr:cNvPr>
        <xdr:cNvCxnSpPr/>
      </xdr:nvCxnSpPr>
      <xdr:spPr>
        <a:xfrm rot="10800000" flipV="1">
          <a:off x="8470900" y="24161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C0CB141E-6418-4752-807F-619BF9557F4D}"/>
            </a:ext>
          </a:extLst>
        </xdr:cNvPr>
        <xdr:cNvCxnSpPr/>
      </xdr:nvCxnSpPr>
      <xdr:spPr>
        <a:xfrm>
          <a:off x="8470900" y="2959100"/>
          <a:ext cx="11969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6CBC4773-8C5E-4EA3-B061-476DB53FDA46}"/>
            </a:ext>
          </a:extLst>
        </xdr:cNvPr>
        <xdr:cNvCxnSpPr/>
      </xdr:nvCxnSpPr>
      <xdr:spPr>
        <a:xfrm>
          <a:off x="8470900" y="352425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C104F8D-3AE5-4A6A-8948-F7FDA9FCEF3D}"/>
            </a:ext>
          </a:extLst>
        </xdr:cNvPr>
        <xdr:cNvCxnSpPr/>
      </xdr:nvCxnSpPr>
      <xdr:spPr>
        <a:xfrm>
          <a:off x="8470900" y="40767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0666548-D1E6-455B-8836-F936081117EA}"/>
            </a:ext>
          </a:extLst>
        </xdr:cNvPr>
        <xdr:cNvCxnSpPr/>
      </xdr:nvCxnSpPr>
      <xdr:spPr>
        <a:xfrm>
          <a:off x="8470900" y="85280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5A5C197E-F93C-4C53-BA1D-F64E67803D6F}"/>
            </a:ext>
          </a:extLst>
        </xdr:cNvPr>
        <xdr:cNvCxnSpPr/>
      </xdr:nvCxnSpPr>
      <xdr:spPr>
        <a:xfrm rot="10800000" flipV="1">
          <a:off x="8480425" y="2959100"/>
          <a:ext cx="13239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F5991BB8-55AB-4CFC-B172-278D6624622A}"/>
            </a:ext>
          </a:extLst>
        </xdr:cNvPr>
        <xdr:cNvCxnSpPr/>
      </xdr:nvCxnSpPr>
      <xdr:spPr>
        <a:xfrm rot="10800000" flipV="1">
          <a:off x="8470900" y="35337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DE3AFFA-A93E-4027-A203-5DEC55BC4436}"/>
            </a:ext>
          </a:extLst>
        </xdr:cNvPr>
        <xdr:cNvCxnSpPr/>
      </xdr:nvCxnSpPr>
      <xdr:spPr>
        <a:xfrm rot="10800000" flipV="1">
          <a:off x="8470900" y="40862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64B8682B-B0D3-46D4-95D1-CD31E493E848}"/>
            </a:ext>
          </a:extLst>
        </xdr:cNvPr>
        <xdr:cNvCxnSpPr/>
      </xdr:nvCxnSpPr>
      <xdr:spPr>
        <a:xfrm rot="10800000" flipV="1">
          <a:off x="8470900" y="8537575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DC9F0FE3-C0B6-44B5-B409-AD2B32AF21DF}"/>
            </a:ext>
          </a:extLst>
        </xdr:cNvPr>
        <xdr:cNvCxnSpPr/>
      </xdr:nvCxnSpPr>
      <xdr:spPr>
        <a:xfrm>
          <a:off x="9813925" y="1857375"/>
          <a:ext cx="12192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B426B5EE-F0AB-4BC5-903B-9568858975FA}"/>
            </a:ext>
          </a:extLst>
        </xdr:cNvPr>
        <xdr:cNvCxnSpPr/>
      </xdr:nvCxnSpPr>
      <xdr:spPr>
        <a:xfrm rot="10800000" flipV="1">
          <a:off x="9813925" y="1847850"/>
          <a:ext cx="12096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AAF89DC8-78EF-4814-985E-74FA1D473D12}"/>
            </a:ext>
          </a:extLst>
        </xdr:cNvPr>
        <xdr:cNvCxnSpPr/>
      </xdr:nvCxnSpPr>
      <xdr:spPr>
        <a:xfrm>
          <a:off x="9804400" y="2416175"/>
          <a:ext cx="12192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974EBE97-29F5-43AF-8D03-BDB91B4A1C72}"/>
            </a:ext>
          </a:extLst>
        </xdr:cNvPr>
        <xdr:cNvCxnSpPr/>
      </xdr:nvCxnSpPr>
      <xdr:spPr>
        <a:xfrm rot="10800000" flipV="1">
          <a:off x="9804400" y="24161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5644E6B3-AD8F-4003-ABFF-3EF32DA0F4B6}"/>
            </a:ext>
          </a:extLst>
        </xdr:cNvPr>
        <xdr:cNvCxnSpPr/>
      </xdr:nvCxnSpPr>
      <xdr:spPr>
        <a:xfrm>
          <a:off x="9804400" y="2959100"/>
          <a:ext cx="1171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AF22DA47-AB5D-4B3B-8888-1BF429196CA0}"/>
            </a:ext>
          </a:extLst>
        </xdr:cNvPr>
        <xdr:cNvCxnSpPr/>
      </xdr:nvCxnSpPr>
      <xdr:spPr>
        <a:xfrm>
          <a:off x="9804400" y="3524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9C4CB30C-D674-4BC0-9F80-5FCB7BF6492F}"/>
            </a:ext>
          </a:extLst>
        </xdr:cNvPr>
        <xdr:cNvCxnSpPr/>
      </xdr:nvCxnSpPr>
      <xdr:spPr>
        <a:xfrm>
          <a:off x="9804400" y="4076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973990B1-B643-45CE-9ABA-093EC7CEAC76}"/>
            </a:ext>
          </a:extLst>
        </xdr:cNvPr>
        <xdr:cNvCxnSpPr/>
      </xdr:nvCxnSpPr>
      <xdr:spPr>
        <a:xfrm>
          <a:off x="9804400" y="852805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5A386D76-2A8B-496A-95ED-9829083CD3A5}"/>
            </a:ext>
          </a:extLst>
        </xdr:cNvPr>
        <xdr:cNvCxnSpPr/>
      </xdr:nvCxnSpPr>
      <xdr:spPr>
        <a:xfrm rot="10800000" flipV="1">
          <a:off x="9813925" y="29591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44D45F55-E132-4ACA-A6CA-E47D9D146544}"/>
            </a:ext>
          </a:extLst>
        </xdr:cNvPr>
        <xdr:cNvCxnSpPr/>
      </xdr:nvCxnSpPr>
      <xdr:spPr>
        <a:xfrm rot="10800000" flipV="1">
          <a:off x="9804400" y="35337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728914A0-9F8A-4F85-B34C-346C57BEC467}"/>
            </a:ext>
          </a:extLst>
        </xdr:cNvPr>
        <xdr:cNvCxnSpPr/>
      </xdr:nvCxnSpPr>
      <xdr:spPr>
        <a:xfrm rot="10800000" flipV="1">
          <a:off x="9804400" y="40862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C9F45DDC-C2C2-4245-8B84-CE686554FC4F}"/>
            </a:ext>
          </a:extLst>
        </xdr:cNvPr>
        <xdr:cNvCxnSpPr/>
      </xdr:nvCxnSpPr>
      <xdr:spPr>
        <a:xfrm rot="10800000" flipV="1">
          <a:off x="9804400" y="8537575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E5B77716-3041-4D52-8273-F9FAC23CB426}"/>
            </a:ext>
          </a:extLst>
        </xdr:cNvPr>
        <xdr:cNvCxnSpPr/>
      </xdr:nvCxnSpPr>
      <xdr:spPr>
        <a:xfrm>
          <a:off x="11033125" y="1857375"/>
          <a:ext cx="1203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D1EF4735-4D77-44F2-B30F-6ED609F68155}"/>
            </a:ext>
          </a:extLst>
        </xdr:cNvPr>
        <xdr:cNvCxnSpPr/>
      </xdr:nvCxnSpPr>
      <xdr:spPr>
        <a:xfrm rot="10800000" flipV="1">
          <a:off x="11033125" y="1847850"/>
          <a:ext cx="12287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2CE6FD09-0C86-4609-840B-09B507FA429A}"/>
            </a:ext>
          </a:extLst>
        </xdr:cNvPr>
        <xdr:cNvCxnSpPr/>
      </xdr:nvCxnSpPr>
      <xdr:spPr>
        <a:xfrm>
          <a:off x="11023600" y="2416175"/>
          <a:ext cx="12382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94245F23-4689-4E3E-9180-2D5513B8139D}"/>
            </a:ext>
          </a:extLst>
        </xdr:cNvPr>
        <xdr:cNvCxnSpPr/>
      </xdr:nvCxnSpPr>
      <xdr:spPr>
        <a:xfrm rot="10800000" flipV="1">
          <a:off x="11023600" y="2416175"/>
          <a:ext cx="1203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F94F4F4E-ECE2-401C-8577-863F1148CEAE}"/>
            </a:ext>
          </a:extLst>
        </xdr:cNvPr>
        <xdr:cNvCxnSpPr/>
      </xdr:nvCxnSpPr>
      <xdr:spPr>
        <a:xfrm>
          <a:off x="11023600" y="2959100"/>
          <a:ext cx="12033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9A2356FF-288B-4361-A2D5-B89D3F34B899}"/>
            </a:ext>
          </a:extLst>
        </xdr:cNvPr>
        <xdr:cNvCxnSpPr/>
      </xdr:nvCxnSpPr>
      <xdr:spPr>
        <a:xfrm>
          <a:off x="11023600" y="3524250"/>
          <a:ext cx="1203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9B5170EA-A048-4D80-A6CA-B2BB0A164CCE}"/>
            </a:ext>
          </a:extLst>
        </xdr:cNvPr>
        <xdr:cNvCxnSpPr/>
      </xdr:nvCxnSpPr>
      <xdr:spPr>
        <a:xfrm>
          <a:off x="11023600" y="4076700"/>
          <a:ext cx="1203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F2EB2FE3-9FB7-4486-BE0A-C742169A415C}"/>
            </a:ext>
          </a:extLst>
        </xdr:cNvPr>
        <xdr:cNvCxnSpPr/>
      </xdr:nvCxnSpPr>
      <xdr:spPr>
        <a:xfrm>
          <a:off x="11023600" y="85280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B1EA4D37-A8A8-4F73-B212-C175FE5D27DD}"/>
            </a:ext>
          </a:extLst>
        </xdr:cNvPr>
        <xdr:cNvCxnSpPr/>
      </xdr:nvCxnSpPr>
      <xdr:spPr>
        <a:xfrm rot="10800000" flipV="1">
          <a:off x="11033125" y="2959100"/>
          <a:ext cx="12287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F29E8E3D-9521-421D-A17F-A6281A435932}"/>
            </a:ext>
          </a:extLst>
        </xdr:cNvPr>
        <xdr:cNvCxnSpPr/>
      </xdr:nvCxnSpPr>
      <xdr:spPr>
        <a:xfrm rot="10800000" flipV="1">
          <a:off x="11023600" y="3533775"/>
          <a:ext cx="1203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562E54BE-E8FA-4A11-8CDC-5FFE5002D3E4}"/>
            </a:ext>
          </a:extLst>
        </xdr:cNvPr>
        <xdr:cNvCxnSpPr/>
      </xdr:nvCxnSpPr>
      <xdr:spPr>
        <a:xfrm rot="10800000" flipV="1">
          <a:off x="11023600" y="4086225"/>
          <a:ext cx="1203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18B2C383-1278-41EE-9FDD-3B7CC396F396}"/>
            </a:ext>
          </a:extLst>
        </xdr:cNvPr>
        <xdr:cNvCxnSpPr/>
      </xdr:nvCxnSpPr>
      <xdr:spPr>
        <a:xfrm rot="10800000" flipV="1">
          <a:off x="11023600" y="8537575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89B352AA-C241-4958-B2B1-54E11C9F14AC}"/>
            </a:ext>
          </a:extLst>
        </xdr:cNvPr>
        <xdr:cNvCxnSpPr/>
      </xdr:nvCxnSpPr>
      <xdr:spPr>
        <a:xfrm>
          <a:off x="12271375" y="1857375"/>
          <a:ext cx="11969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8B18A17F-C910-4CEB-8644-C06CF498B496}"/>
            </a:ext>
          </a:extLst>
        </xdr:cNvPr>
        <xdr:cNvCxnSpPr/>
      </xdr:nvCxnSpPr>
      <xdr:spPr>
        <a:xfrm rot="10800000" flipV="1">
          <a:off x="12271375" y="1847850"/>
          <a:ext cx="12604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13EFE346-6264-4936-97B6-9822E62DDE5C}"/>
            </a:ext>
          </a:extLst>
        </xdr:cNvPr>
        <xdr:cNvCxnSpPr/>
      </xdr:nvCxnSpPr>
      <xdr:spPr>
        <a:xfrm>
          <a:off x="12217400" y="240665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9DFF635E-B35A-43C6-94ED-ADDA3063F474}"/>
            </a:ext>
          </a:extLst>
        </xdr:cNvPr>
        <xdr:cNvCxnSpPr/>
      </xdr:nvCxnSpPr>
      <xdr:spPr>
        <a:xfrm rot="10800000" flipV="1">
          <a:off x="12261850" y="24161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7CC0DC48-8F3E-4307-AA16-C998DE8A38A3}"/>
            </a:ext>
          </a:extLst>
        </xdr:cNvPr>
        <xdr:cNvCxnSpPr/>
      </xdr:nvCxnSpPr>
      <xdr:spPr>
        <a:xfrm>
          <a:off x="12261850" y="2959100"/>
          <a:ext cx="11969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84F1BF97-6CA4-4C6D-842B-4B58D32E647E}"/>
            </a:ext>
          </a:extLst>
        </xdr:cNvPr>
        <xdr:cNvCxnSpPr/>
      </xdr:nvCxnSpPr>
      <xdr:spPr>
        <a:xfrm>
          <a:off x="12261850" y="352425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91B81CFD-592A-490F-B2E7-1AA8EA795050}"/>
            </a:ext>
          </a:extLst>
        </xdr:cNvPr>
        <xdr:cNvCxnSpPr/>
      </xdr:nvCxnSpPr>
      <xdr:spPr>
        <a:xfrm>
          <a:off x="12261850" y="40767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CB8AF1D9-8F30-42AE-A54A-2E808A827B6F}"/>
            </a:ext>
          </a:extLst>
        </xdr:cNvPr>
        <xdr:cNvCxnSpPr/>
      </xdr:nvCxnSpPr>
      <xdr:spPr>
        <a:xfrm>
          <a:off x="12261850" y="85280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8DB233C1-490A-4AF4-9CED-466C437715BD}"/>
            </a:ext>
          </a:extLst>
        </xdr:cNvPr>
        <xdr:cNvCxnSpPr/>
      </xdr:nvCxnSpPr>
      <xdr:spPr>
        <a:xfrm rot="10800000" flipV="1">
          <a:off x="12271375" y="2959100"/>
          <a:ext cx="1260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4AB64BF0-45EC-4D31-9B92-0515207057FE}"/>
            </a:ext>
          </a:extLst>
        </xdr:cNvPr>
        <xdr:cNvCxnSpPr/>
      </xdr:nvCxnSpPr>
      <xdr:spPr>
        <a:xfrm rot="10800000" flipV="1">
          <a:off x="12261850" y="35337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818F532B-9323-4459-9CBC-3E664AC3B84A}"/>
            </a:ext>
          </a:extLst>
        </xdr:cNvPr>
        <xdr:cNvCxnSpPr/>
      </xdr:nvCxnSpPr>
      <xdr:spPr>
        <a:xfrm rot="10800000" flipV="1">
          <a:off x="12261850" y="40862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ED3265FD-E655-4B37-8F12-90944BFAFADC}"/>
            </a:ext>
          </a:extLst>
        </xdr:cNvPr>
        <xdr:cNvCxnSpPr/>
      </xdr:nvCxnSpPr>
      <xdr:spPr>
        <a:xfrm rot="10800000" flipV="1">
          <a:off x="12261850" y="8537575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5E565A99-C03E-4C0F-9ABD-5839D6AB87AD}"/>
            </a:ext>
          </a:extLst>
        </xdr:cNvPr>
        <xdr:cNvCxnSpPr/>
      </xdr:nvCxnSpPr>
      <xdr:spPr>
        <a:xfrm>
          <a:off x="13541375" y="1857375"/>
          <a:ext cx="12477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5D5BD5D7-1CF7-48CD-A608-21FF13A2D957}"/>
            </a:ext>
          </a:extLst>
        </xdr:cNvPr>
        <xdr:cNvCxnSpPr/>
      </xdr:nvCxnSpPr>
      <xdr:spPr>
        <a:xfrm rot="10800000" flipV="1">
          <a:off x="13541375" y="1847850"/>
          <a:ext cx="12668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AE349099-B450-47E8-A5AC-DE7299F6A9D7}"/>
            </a:ext>
          </a:extLst>
        </xdr:cNvPr>
        <xdr:cNvCxnSpPr/>
      </xdr:nvCxnSpPr>
      <xdr:spPr>
        <a:xfrm>
          <a:off x="13531850" y="2416175"/>
          <a:ext cx="12763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1B7D090-7CC5-4421-8611-F13C40A88810}"/>
            </a:ext>
          </a:extLst>
        </xdr:cNvPr>
        <xdr:cNvCxnSpPr/>
      </xdr:nvCxnSpPr>
      <xdr:spPr>
        <a:xfrm rot="10800000" flipV="1">
          <a:off x="13531850" y="2416175"/>
          <a:ext cx="1247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4F5EC66B-8926-4608-9096-0B61F965125F}"/>
            </a:ext>
          </a:extLst>
        </xdr:cNvPr>
        <xdr:cNvCxnSpPr/>
      </xdr:nvCxnSpPr>
      <xdr:spPr>
        <a:xfrm>
          <a:off x="13531850" y="2959100"/>
          <a:ext cx="12477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9055B3F5-87EC-471B-9D11-18911FA98E23}"/>
            </a:ext>
          </a:extLst>
        </xdr:cNvPr>
        <xdr:cNvCxnSpPr/>
      </xdr:nvCxnSpPr>
      <xdr:spPr>
        <a:xfrm>
          <a:off x="13531850" y="3524250"/>
          <a:ext cx="1247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AA5E9299-EDFF-42BB-8039-0A57702DB7B6}"/>
            </a:ext>
          </a:extLst>
        </xdr:cNvPr>
        <xdr:cNvCxnSpPr/>
      </xdr:nvCxnSpPr>
      <xdr:spPr>
        <a:xfrm>
          <a:off x="13531850" y="4076700"/>
          <a:ext cx="1247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D21927D0-D166-44CE-92D4-A65D22BE23A3}"/>
            </a:ext>
          </a:extLst>
        </xdr:cNvPr>
        <xdr:cNvCxnSpPr/>
      </xdr:nvCxnSpPr>
      <xdr:spPr>
        <a:xfrm>
          <a:off x="13531850" y="852805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2B79839E-0146-482C-A5A1-253D1CA19FD6}"/>
            </a:ext>
          </a:extLst>
        </xdr:cNvPr>
        <xdr:cNvCxnSpPr/>
      </xdr:nvCxnSpPr>
      <xdr:spPr>
        <a:xfrm rot="10800000" flipV="1">
          <a:off x="13541375" y="2959100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7252B7C5-7542-48B4-8644-E59107AA2A00}"/>
            </a:ext>
          </a:extLst>
        </xdr:cNvPr>
        <xdr:cNvCxnSpPr/>
      </xdr:nvCxnSpPr>
      <xdr:spPr>
        <a:xfrm rot="10800000" flipV="1">
          <a:off x="13531850" y="3533775"/>
          <a:ext cx="1247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AE9F71EA-EA78-49FD-85AB-BB7456DE6936}"/>
            </a:ext>
          </a:extLst>
        </xdr:cNvPr>
        <xdr:cNvCxnSpPr/>
      </xdr:nvCxnSpPr>
      <xdr:spPr>
        <a:xfrm rot="10800000" flipV="1">
          <a:off x="13531850" y="4086225"/>
          <a:ext cx="1247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424D625A-A7E1-448B-9D0D-A90960272920}"/>
            </a:ext>
          </a:extLst>
        </xdr:cNvPr>
        <xdr:cNvCxnSpPr/>
      </xdr:nvCxnSpPr>
      <xdr:spPr>
        <a:xfrm rot="10800000" flipV="1">
          <a:off x="13531850" y="8537575"/>
          <a:ext cx="1247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26C5D733-B325-470C-AE02-B8808DCF0619}"/>
            </a:ext>
          </a:extLst>
        </xdr:cNvPr>
        <xdr:cNvCxnSpPr/>
      </xdr:nvCxnSpPr>
      <xdr:spPr>
        <a:xfrm>
          <a:off x="14817725" y="1857375"/>
          <a:ext cx="12223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0FB031A3-257E-4F55-AD1C-BBD35F9536F6}"/>
            </a:ext>
          </a:extLst>
        </xdr:cNvPr>
        <xdr:cNvCxnSpPr/>
      </xdr:nvCxnSpPr>
      <xdr:spPr>
        <a:xfrm rot="10800000" flipV="1">
          <a:off x="14817725" y="1847850"/>
          <a:ext cx="1298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318A2E0B-1DC9-4F3A-BCD8-29D7085F2297}"/>
            </a:ext>
          </a:extLst>
        </xdr:cNvPr>
        <xdr:cNvCxnSpPr/>
      </xdr:nvCxnSpPr>
      <xdr:spPr>
        <a:xfrm>
          <a:off x="14808200" y="2416175"/>
          <a:ext cx="1308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2DA7428E-3A7D-492C-8F9A-876CF20D5FF7}"/>
            </a:ext>
          </a:extLst>
        </xdr:cNvPr>
        <xdr:cNvCxnSpPr/>
      </xdr:nvCxnSpPr>
      <xdr:spPr>
        <a:xfrm rot="10800000" flipV="1">
          <a:off x="14808200" y="2416175"/>
          <a:ext cx="1222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43B9CC08-5BFC-4D5C-B84C-73B566EEB0E4}"/>
            </a:ext>
          </a:extLst>
        </xdr:cNvPr>
        <xdr:cNvCxnSpPr/>
      </xdr:nvCxnSpPr>
      <xdr:spPr>
        <a:xfrm>
          <a:off x="14808200" y="2959100"/>
          <a:ext cx="12223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62E9980E-6D3F-4B9C-B8CA-674012B60A02}"/>
            </a:ext>
          </a:extLst>
        </xdr:cNvPr>
        <xdr:cNvCxnSpPr/>
      </xdr:nvCxnSpPr>
      <xdr:spPr>
        <a:xfrm>
          <a:off x="14808200" y="352425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CEACBBF-571D-4E50-8BE6-8309543CD39D}"/>
            </a:ext>
          </a:extLst>
        </xdr:cNvPr>
        <xdr:cNvCxnSpPr/>
      </xdr:nvCxnSpPr>
      <xdr:spPr>
        <a:xfrm>
          <a:off x="14808200" y="407670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A5BD4036-7CC8-4BDB-9F2F-2C2374ACD7C8}"/>
            </a:ext>
          </a:extLst>
        </xdr:cNvPr>
        <xdr:cNvCxnSpPr/>
      </xdr:nvCxnSpPr>
      <xdr:spPr>
        <a:xfrm>
          <a:off x="14808200" y="85280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9503F67F-1299-4406-94A7-7F82CBE62046}"/>
            </a:ext>
          </a:extLst>
        </xdr:cNvPr>
        <xdr:cNvCxnSpPr/>
      </xdr:nvCxnSpPr>
      <xdr:spPr>
        <a:xfrm rot="10800000" flipV="1">
          <a:off x="14817725" y="2959100"/>
          <a:ext cx="1298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FAF4BB9-31BA-4494-93B0-CD050B4F0141}"/>
            </a:ext>
          </a:extLst>
        </xdr:cNvPr>
        <xdr:cNvCxnSpPr/>
      </xdr:nvCxnSpPr>
      <xdr:spPr>
        <a:xfrm rot="10800000" flipV="1">
          <a:off x="14808200" y="3533775"/>
          <a:ext cx="1222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0EF62908-99B2-433B-8155-7DF7119593E3}"/>
            </a:ext>
          </a:extLst>
        </xdr:cNvPr>
        <xdr:cNvCxnSpPr/>
      </xdr:nvCxnSpPr>
      <xdr:spPr>
        <a:xfrm rot="10800000" flipV="1">
          <a:off x="14808200" y="4086225"/>
          <a:ext cx="1222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DB77F3D4-3B1D-46F6-B4E2-A6C3A44090AA}"/>
            </a:ext>
          </a:extLst>
        </xdr:cNvPr>
        <xdr:cNvCxnSpPr/>
      </xdr:nvCxnSpPr>
      <xdr:spPr>
        <a:xfrm rot="10800000" flipV="1">
          <a:off x="14808200" y="8537575"/>
          <a:ext cx="1222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F355C688-2D34-462C-9B65-BAB37B172BD3}"/>
            </a:ext>
          </a:extLst>
        </xdr:cNvPr>
        <xdr:cNvCxnSpPr/>
      </xdr:nvCxnSpPr>
      <xdr:spPr>
        <a:xfrm>
          <a:off x="16125825" y="1857375"/>
          <a:ext cx="1203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344B17AA-F9CA-48F5-A129-7479AFCD8C28}"/>
            </a:ext>
          </a:extLst>
        </xdr:cNvPr>
        <xdr:cNvCxnSpPr/>
      </xdr:nvCxnSpPr>
      <xdr:spPr>
        <a:xfrm rot="10800000" flipV="1">
          <a:off x="16125825" y="1847850"/>
          <a:ext cx="12096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2A627F76-00DD-4E29-B475-78B056F9F657}"/>
            </a:ext>
          </a:extLst>
        </xdr:cNvPr>
        <xdr:cNvCxnSpPr/>
      </xdr:nvCxnSpPr>
      <xdr:spPr>
        <a:xfrm>
          <a:off x="16116300" y="2416175"/>
          <a:ext cx="12192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8322F9CF-FCD1-4557-862A-78D3E66F7F34}"/>
            </a:ext>
          </a:extLst>
        </xdr:cNvPr>
        <xdr:cNvCxnSpPr/>
      </xdr:nvCxnSpPr>
      <xdr:spPr>
        <a:xfrm rot="10800000" flipV="1">
          <a:off x="16116300" y="2416175"/>
          <a:ext cx="1203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5490D019-4EF5-4636-8F0B-A8EC22CFB436}"/>
            </a:ext>
          </a:extLst>
        </xdr:cNvPr>
        <xdr:cNvCxnSpPr/>
      </xdr:nvCxnSpPr>
      <xdr:spPr>
        <a:xfrm>
          <a:off x="16116300" y="2959100"/>
          <a:ext cx="12033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ACAF64F3-9519-4426-B65A-08C674F8BF65}"/>
            </a:ext>
          </a:extLst>
        </xdr:cNvPr>
        <xdr:cNvCxnSpPr/>
      </xdr:nvCxnSpPr>
      <xdr:spPr>
        <a:xfrm>
          <a:off x="16116300" y="3524250"/>
          <a:ext cx="1203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0EB4AFE2-A25F-4057-ADF6-50EAC7172104}"/>
            </a:ext>
          </a:extLst>
        </xdr:cNvPr>
        <xdr:cNvCxnSpPr/>
      </xdr:nvCxnSpPr>
      <xdr:spPr>
        <a:xfrm>
          <a:off x="16116300" y="4076700"/>
          <a:ext cx="1203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4B4D859F-D78D-477F-B22D-BEECC3B07A84}"/>
            </a:ext>
          </a:extLst>
        </xdr:cNvPr>
        <xdr:cNvCxnSpPr/>
      </xdr:nvCxnSpPr>
      <xdr:spPr>
        <a:xfrm>
          <a:off x="16116300" y="85280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B2D6D3CA-3A80-46C3-B9EB-2666E5DB4A5D}"/>
            </a:ext>
          </a:extLst>
        </xdr:cNvPr>
        <xdr:cNvCxnSpPr/>
      </xdr:nvCxnSpPr>
      <xdr:spPr>
        <a:xfrm rot="10800000" flipV="1">
          <a:off x="16125825" y="29591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9190E657-763D-4300-A0D7-565D85C0F117}"/>
            </a:ext>
          </a:extLst>
        </xdr:cNvPr>
        <xdr:cNvCxnSpPr/>
      </xdr:nvCxnSpPr>
      <xdr:spPr>
        <a:xfrm rot="10800000" flipV="1">
          <a:off x="16116300" y="3533775"/>
          <a:ext cx="1203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8AC49F6A-0F01-4F63-A6D8-C9CABA83BDB3}"/>
            </a:ext>
          </a:extLst>
        </xdr:cNvPr>
        <xdr:cNvCxnSpPr/>
      </xdr:nvCxnSpPr>
      <xdr:spPr>
        <a:xfrm rot="10800000" flipV="1">
          <a:off x="16116300" y="4086225"/>
          <a:ext cx="1203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400C1323-240A-4940-A251-295C02A92E99}"/>
            </a:ext>
          </a:extLst>
        </xdr:cNvPr>
        <xdr:cNvCxnSpPr/>
      </xdr:nvCxnSpPr>
      <xdr:spPr>
        <a:xfrm rot="10800000" flipV="1">
          <a:off x="16116300" y="8537575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5E9E6EB4-37C0-4D45-A3BC-ED8041D89534}"/>
            </a:ext>
          </a:extLst>
        </xdr:cNvPr>
        <xdr:cNvCxnSpPr/>
      </xdr:nvCxnSpPr>
      <xdr:spPr>
        <a:xfrm>
          <a:off x="17345025" y="1857375"/>
          <a:ext cx="1241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534F0507-E28E-40DF-A592-D5F828DFA953}"/>
            </a:ext>
          </a:extLst>
        </xdr:cNvPr>
        <xdr:cNvCxnSpPr/>
      </xdr:nvCxnSpPr>
      <xdr:spPr>
        <a:xfrm rot="10800000" flipV="1">
          <a:off x="17345025" y="1847850"/>
          <a:ext cx="1349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8E5C4CDB-4710-414D-921A-CBC6AB72FD78}"/>
            </a:ext>
          </a:extLst>
        </xdr:cNvPr>
        <xdr:cNvCxnSpPr/>
      </xdr:nvCxnSpPr>
      <xdr:spPr>
        <a:xfrm>
          <a:off x="17335500" y="2416175"/>
          <a:ext cx="1358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CCB29B4F-5A0D-49B7-BE91-5B67558D640A}"/>
            </a:ext>
          </a:extLst>
        </xdr:cNvPr>
        <xdr:cNvCxnSpPr/>
      </xdr:nvCxnSpPr>
      <xdr:spPr>
        <a:xfrm rot="10800000" flipV="1">
          <a:off x="17335500" y="2416175"/>
          <a:ext cx="1241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7EA0CDDC-54FF-4D50-BCF2-9AD26CE8E8BC}"/>
            </a:ext>
          </a:extLst>
        </xdr:cNvPr>
        <xdr:cNvCxnSpPr/>
      </xdr:nvCxnSpPr>
      <xdr:spPr>
        <a:xfrm>
          <a:off x="17335500" y="2959100"/>
          <a:ext cx="135890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B489172-0320-4273-AF97-C3653C10398D}"/>
            </a:ext>
          </a:extLst>
        </xdr:cNvPr>
        <xdr:cNvCxnSpPr/>
      </xdr:nvCxnSpPr>
      <xdr:spPr>
        <a:xfrm>
          <a:off x="17335500" y="3524250"/>
          <a:ext cx="1241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826755E1-A8A3-47FC-BECD-EC9CC93CE5DC}"/>
            </a:ext>
          </a:extLst>
        </xdr:cNvPr>
        <xdr:cNvCxnSpPr/>
      </xdr:nvCxnSpPr>
      <xdr:spPr>
        <a:xfrm>
          <a:off x="17335500" y="4076700"/>
          <a:ext cx="1241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F9ABB960-EEE1-4E1A-A801-D8899E428DA6}"/>
            </a:ext>
          </a:extLst>
        </xdr:cNvPr>
        <xdr:cNvCxnSpPr/>
      </xdr:nvCxnSpPr>
      <xdr:spPr>
        <a:xfrm>
          <a:off x="17335500" y="85280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0261FE51-4243-4377-B2DF-4844637DE17C}"/>
            </a:ext>
          </a:extLst>
        </xdr:cNvPr>
        <xdr:cNvCxnSpPr/>
      </xdr:nvCxnSpPr>
      <xdr:spPr>
        <a:xfrm rot="10800000" flipV="1">
          <a:off x="17345025" y="2959100"/>
          <a:ext cx="1349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A1AE797A-147D-4BB3-A052-5D69896CFCDC}"/>
            </a:ext>
          </a:extLst>
        </xdr:cNvPr>
        <xdr:cNvCxnSpPr/>
      </xdr:nvCxnSpPr>
      <xdr:spPr>
        <a:xfrm rot="10800000" flipV="1">
          <a:off x="17335500" y="3533775"/>
          <a:ext cx="1241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9CD3B9EF-92BE-4819-990A-EE49F5A38137}"/>
            </a:ext>
          </a:extLst>
        </xdr:cNvPr>
        <xdr:cNvCxnSpPr/>
      </xdr:nvCxnSpPr>
      <xdr:spPr>
        <a:xfrm rot="10800000" flipV="1">
          <a:off x="17335500" y="4086225"/>
          <a:ext cx="1241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ED85E84B-3E84-40F1-B915-F67519CACA2F}"/>
            </a:ext>
          </a:extLst>
        </xdr:cNvPr>
        <xdr:cNvCxnSpPr/>
      </xdr:nvCxnSpPr>
      <xdr:spPr>
        <a:xfrm rot="10800000" flipV="1">
          <a:off x="17335500" y="8537575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E31181CB-D7EB-4301-A3C4-D4FDFDC25E3C}"/>
            </a:ext>
          </a:extLst>
        </xdr:cNvPr>
        <xdr:cNvCxnSpPr/>
      </xdr:nvCxnSpPr>
      <xdr:spPr>
        <a:xfrm>
          <a:off x="3200400" y="573405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040D6C8F-308B-4251-9EE9-91A1BEF9573E}"/>
            </a:ext>
          </a:extLst>
        </xdr:cNvPr>
        <xdr:cNvCxnSpPr/>
      </xdr:nvCxnSpPr>
      <xdr:spPr>
        <a:xfrm>
          <a:off x="4451350" y="573405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BA91E9CC-5342-4C1C-9691-7A0A9028B49C}"/>
            </a:ext>
          </a:extLst>
        </xdr:cNvPr>
        <xdr:cNvCxnSpPr/>
      </xdr:nvCxnSpPr>
      <xdr:spPr>
        <a:xfrm>
          <a:off x="5797550" y="57340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96F0DE11-C325-4DFB-8FCA-1A6A188D1717}"/>
            </a:ext>
          </a:extLst>
        </xdr:cNvPr>
        <xdr:cNvCxnSpPr/>
      </xdr:nvCxnSpPr>
      <xdr:spPr>
        <a:xfrm>
          <a:off x="7162800" y="57340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95FF8B0A-8070-4904-9C9A-A900F135B9A2}"/>
            </a:ext>
          </a:extLst>
        </xdr:cNvPr>
        <xdr:cNvCxnSpPr/>
      </xdr:nvCxnSpPr>
      <xdr:spPr>
        <a:xfrm>
          <a:off x="8470900" y="57340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22B27A88-0305-434F-93B4-10AB84EC0732}"/>
            </a:ext>
          </a:extLst>
        </xdr:cNvPr>
        <xdr:cNvCxnSpPr/>
      </xdr:nvCxnSpPr>
      <xdr:spPr>
        <a:xfrm>
          <a:off x="3200400" y="629285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A921D0A0-62C4-47DA-84A5-65DB99661B26}"/>
            </a:ext>
          </a:extLst>
        </xdr:cNvPr>
        <xdr:cNvCxnSpPr/>
      </xdr:nvCxnSpPr>
      <xdr:spPr>
        <a:xfrm>
          <a:off x="4451350" y="629285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123C9BCE-CAE9-4B59-9E61-3756022B59E9}"/>
            </a:ext>
          </a:extLst>
        </xdr:cNvPr>
        <xdr:cNvCxnSpPr/>
      </xdr:nvCxnSpPr>
      <xdr:spPr>
        <a:xfrm>
          <a:off x="5797550" y="62928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7B580746-3278-49F6-B22A-0D3D83B86655}"/>
            </a:ext>
          </a:extLst>
        </xdr:cNvPr>
        <xdr:cNvCxnSpPr/>
      </xdr:nvCxnSpPr>
      <xdr:spPr>
        <a:xfrm>
          <a:off x="7162800" y="62928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CDEB7DA7-659E-4D0E-B136-26441D1EAB85}"/>
            </a:ext>
          </a:extLst>
        </xdr:cNvPr>
        <xdr:cNvCxnSpPr/>
      </xdr:nvCxnSpPr>
      <xdr:spPr>
        <a:xfrm>
          <a:off x="8470900" y="62928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9C29E960-F1D8-4E71-A4E9-18DB07962008}"/>
            </a:ext>
          </a:extLst>
        </xdr:cNvPr>
        <xdr:cNvCxnSpPr/>
      </xdr:nvCxnSpPr>
      <xdr:spPr>
        <a:xfrm>
          <a:off x="9804400" y="573405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0F592A4B-AB4D-4B86-8500-767A6E4C8782}"/>
            </a:ext>
          </a:extLst>
        </xdr:cNvPr>
        <xdr:cNvCxnSpPr/>
      </xdr:nvCxnSpPr>
      <xdr:spPr>
        <a:xfrm>
          <a:off x="11023600" y="57340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33656FB9-F091-47F0-8C99-CE79342E8F0C}"/>
            </a:ext>
          </a:extLst>
        </xdr:cNvPr>
        <xdr:cNvCxnSpPr/>
      </xdr:nvCxnSpPr>
      <xdr:spPr>
        <a:xfrm>
          <a:off x="9804400" y="629285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D578D022-5AE2-4E94-ADDC-802A28E54A0F}"/>
            </a:ext>
          </a:extLst>
        </xdr:cNvPr>
        <xdr:cNvCxnSpPr/>
      </xdr:nvCxnSpPr>
      <xdr:spPr>
        <a:xfrm>
          <a:off x="11023600" y="62928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98996327-4C27-4714-BCF0-72E1CB711A33}"/>
            </a:ext>
          </a:extLst>
        </xdr:cNvPr>
        <xdr:cNvCxnSpPr/>
      </xdr:nvCxnSpPr>
      <xdr:spPr>
        <a:xfrm>
          <a:off x="12261850" y="629285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4E6C6841-73CA-4DD6-9A94-AE75E3C04336}"/>
            </a:ext>
          </a:extLst>
        </xdr:cNvPr>
        <xdr:cNvCxnSpPr/>
      </xdr:nvCxnSpPr>
      <xdr:spPr>
        <a:xfrm>
          <a:off x="12261850" y="573405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C1131BD1-CD60-4F3E-A1DF-CEEA612AFD48}"/>
            </a:ext>
          </a:extLst>
        </xdr:cNvPr>
        <xdr:cNvCxnSpPr/>
      </xdr:nvCxnSpPr>
      <xdr:spPr>
        <a:xfrm>
          <a:off x="13531850" y="573405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3ED111F3-A3AA-4D8E-A38F-C8D976DE08DF}"/>
            </a:ext>
          </a:extLst>
        </xdr:cNvPr>
        <xdr:cNvCxnSpPr/>
      </xdr:nvCxnSpPr>
      <xdr:spPr>
        <a:xfrm>
          <a:off x="13531850" y="629285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09951BE1-EE9F-49C0-8672-560C964B2A93}"/>
            </a:ext>
          </a:extLst>
        </xdr:cNvPr>
        <xdr:cNvCxnSpPr/>
      </xdr:nvCxnSpPr>
      <xdr:spPr>
        <a:xfrm>
          <a:off x="14808200" y="57340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09218A55-7D96-4883-A035-5E61FA6DD2FC}"/>
            </a:ext>
          </a:extLst>
        </xdr:cNvPr>
        <xdr:cNvCxnSpPr/>
      </xdr:nvCxnSpPr>
      <xdr:spPr>
        <a:xfrm>
          <a:off x="16116300" y="573405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4D57386F-55B1-4F34-9171-E9F62B870D35}"/>
            </a:ext>
          </a:extLst>
        </xdr:cNvPr>
        <xdr:cNvCxnSpPr/>
      </xdr:nvCxnSpPr>
      <xdr:spPr>
        <a:xfrm>
          <a:off x="17335500" y="573405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84BC1DC9-A046-4653-84F7-77316E7847B0}"/>
            </a:ext>
          </a:extLst>
        </xdr:cNvPr>
        <xdr:cNvCxnSpPr/>
      </xdr:nvCxnSpPr>
      <xdr:spPr>
        <a:xfrm>
          <a:off x="17335500" y="629285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85D63E60-72A5-44D6-9BB6-C1B6258BC5B5}"/>
            </a:ext>
          </a:extLst>
        </xdr:cNvPr>
        <xdr:cNvCxnSpPr/>
      </xdr:nvCxnSpPr>
      <xdr:spPr>
        <a:xfrm>
          <a:off x="16116300" y="629285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800F9FD8-09A9-4FBF-9BD4-8650C378AC35}"/>
            </a:ext>
          </a:extLst>
        </xdr:cNvPr>
        <xdr:cNvCxnSpPr/>
      </xdr:nvCxnSpPr>
      <xdr:spPr>
        <a:xfrm>
          <a:off x="14808200" y="62928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B4A03B9A-7BB3-4DB9-9C55-B5C79ABDB20C}"/>
            </a:ext>
          </a:extLst>
        </xdr:cNvPr>
        <xdr:cNvCxnSpPr/>
      </xdr:nvCxnSpPr>
      <xdr:spPr>
        <a:xfrm rot="10800000" flipV="1">
          <a:off x="14808200" y="5734050"/>
          <a:ext cx="1355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DC8EC7F7-FC8F-41C1-8F78-FE0A98515329}"/>
            </a:ext>
          </a:extLst>
        </xdr:cNvPr>
        <xdr:cNvCxnSpPr/>
      </xdr:nvCxnSpPr>
      <xdr:spPr>
        <a:xfrm rot="10800000" flipV="1">
          <a:off x="13531850" y="5734050"/>
          <a:ext cx="13239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A0F0BE57-8CC8-4E7D-93F8-454626853A8A}"/>
            </a:ext>
          </a:extLst>
        </xdr:cNvPr>
        <xdr:cNvCxnSpPr/>
      </xdr:nvCxnSpPr>
      <xdr:spPr>
        <a:xfrm rot="10800000" flipV="1">
          <a:off x="13531850" y="6292850"/>
          <a:ext cx="13239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B3D458E-9B5F-488C-8A37-1ACDFF26D64D}"/>
            </a:ext>
          </a:extLst>
        </xdr:cNvPr>
        <xdr:cNvCxnSpPr/>
      </xdr:nvCxnSpPr>
      <xdr:spPr>
        <a:xfrm rot="10800000" flipV="1">
          <a:off x="14808200" y="6292850"/>
          <a:ext cx="1355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3331A706-1632-4DA5-91EA-CFD58C8E2054}"/>
            </a:ext>
          </a:extLst>
        </xdr:cNvPr>
        <xdr:cNvCxnSpPr/>
      </xdr:nvCxnSpPr>
      <xdr:spPr>
        <a:xfrm rot="10800000" flipV="1">
          <a:off x="16116300" y="6292850"/>
          <a:ext cx="1219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97888296-5C49-46D4-96F1-A44C234187CE}"/>
            </a:ext>
          </a:extLst>
        </xdr:cNvPr>
        <xdr:cNvCxnSpPr/>
      </xdr:nvCxnSpPr>
      <xdr:spPr>
        <a:xfrm rot="10800000" flipV="1">
          <a:off x="17335500" y="6292850"/>
          <a:ext cx="12414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7554E6DD-7939-4C42-9BFA-A2CA3ADCEFF7}"/>
            </a:ext>
          </a:extLst>
        </xdr:cNvPr>
        <xdr:cNvCxnSpPr/>
      </xdr:nvCxnSpPr>
      <xdr:spPr>
        <a:xfrm rot="10800000" flipV="1">
          <a:off x="12261850" y="6292850"/>
          <a:ext cx="13081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6767510F-B084-4CF5-A07F-282C4B360796}"/>
            </a:ext>
          </a:extLst>
        </xdr:cNvPr>
        <xdr:cNvCxnSpPr/>
      </xdr:nvCxnSpPr>
      <xdr:spPr>
        <a:xfrm rot="10800000" flipV="1">
          <a:off x="11023600" y="6292850"/>
          <a:ext cx="12858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2995BE4-6540-4815-9B47-39A507489B27}"/>
            </a:ext>
          </a:extLst>
        </xdr:cNvPr>
        <xdr:cNvCxnSpPr/>
      </xdr:nvCxnSpPr>
      <xdr:spPr>
        <a:xfrm rot="10800000" flipV="1">
          <a:off x="11023600" y="5734050"/>
          <a:ext cx="12858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9B2AA78-092D-499A-8E74-CAAEF258C21D}"/>
            </a:ext>
          </a:extLst>
        </xdr:cNvPr>
        <xdr:cNvCxnSpPr/>
      </xdr:nvCxnSpPr>
      <xdr:spPr>
        <a:xfrm rot="10800000" flipV="1">
          <a:off x="9804400" y="5734050"/>
          <a:ext cx="12668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6A37AD43-FD05-4C2C-AD36-A86896FE8A98}"/>
            </a:ext>
          </a:extLst>
        </xdr:cNvPr>
        <xdr:cNvCxnSpPr/>
      </xdr:nvCxnSpPr>
      <xdr:spPr>
        <a:xfrm rot="10800000" flipV="1">
          <a:off x="9804400" y="6292850"/>
          <a:ext cx="12668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F3D161A8-E844-446B-8067-11E8691424DC}"/>
            </a:ext>
          </a:extLst>
        </xdr:cNvPr>
        <xdr:cNvCxnSpPr/>
      </xdr:nvCxnSpPr>
      <xdr:spPr>
        <a:xfrm rot="10800000" flipV="1">
          <a:off x="12261850" y="5734050"/>
          <a:ext cx="13081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1780495A-D3DC-4475-BCB0-A8078E68000F}"/>
            </a:ext>
          </a:extLst>
        </xdr:cNvPr>
        <xdr:cNvCxnSpPr/>
      </xdr:nvCxnSpPr>
      <xdr:spPr>
        <a:xfrm rot="10800000" flipV="1">
          <a:off x="8470900" y="5734050"/>
          <a:ext cx="13811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7B59FBF4-4E91-4E66-A69C-3B3C0C23470A}"/>
            </a:ext>
          </a:extLst>
        </xdr:cNvPr>
        <xdr:cNvCxnSpPr/>
      </xdr:nvCxnSpPr>
      <xdr:spPr>
        <a:xfrm rot="10800000" flipV="1">
          <a:off x="7162800" y="5734050"/>
          <a:ext cx="1355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9605DEDC-B551-470C-B693-CF03B9275F8B}"/>
            </a:ext>
          </a:extLst>
        </xdr:cNvPr>
        <xdr:cNvCxnSpPr/>
      </xdr:nvCxnSpPr>
      <xdr:spPr>
        <a:xfrm rot="10800000" flipV="1">
          <a:off x="7162800" y="6292850"/>
          <a:ext cx="1355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81B04505-A662-4A64-9E98-58E9E53D895D}"/>
            </a:ext>
          </a:extLst>
        </xdr:cNvPr>
        <xdr:cNvCxnSpPr/>
      </xdr:nvCxnSpPr>
      <xdr:spPr>
        <a:xfrm rot="10800000" flipV="1">
          <a:off x="5797550" y="5734050"/>
          <a:ext cx="14128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80349A2D-AD05-4014-9132-736EB6A1D084}"/>
            </a:ext>
          </a:extLst>
        </xdr:cNvPr>
        <xdr:cNvCxnSpPr/>
      </xdr:nvCxnSpPr>
      <xdr:spPr>
        <a:xfrm rot="10800000" flipV="1">
          <a:off x="5797550" y="6292850"/>
          <a:ext cx="14128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DF8881EE-E6AD-4EBA-A58B-8C720B3557C0}"/>
            </a:ext>
          </a:extLst>
        </xdr:cNvPr>
        <xdr:cNvCxnSpPr/>
      </xdr:nvCxnSpPr>
      <xdr:spPr>
        <a:xfrm rot="10800000" flipV="1">
          <a:off x="4451350" y="5734050"/>
          <a:ext cx="13938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687AD339-2F35-4016-97C0-1D3C655DE0C1}"/>
            </a:ext>
          </a:extLst>
        </xdr:cNvPr>
        <xdr:cNvCxnSpPr/>
      </xdr:nvCxnSpPr>
      <xdr:spPr>
        <a:xfrm rot="10800000" flipV="1">
          <a:off x="4451350" y="6292850"/>
          <a:ext cx="13938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DD6FEC62-2C19-44C4-80CD-90043EA60B48}"/>
            </a:ext>
          </a:extLst>
        </xdr:cNvPr>
        <xdr:cNvCxnSpPr/>
      </xdr:nvCxnSpPr>
      <xdr:spPr>
        <a:xfrm rot="10800000" flipV="1">
          <a:off x="3200400" y="5734050"/>
          <a:ext cx="12985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34B3888-9E68-40D1-992B-4222CF3F72DA}"/>
            </a:ext>
          </a:extLst>
        </xdr:cNvPr>
        <xdr:cNvCxnSpPr/>
      </xdr:nvCxnSpPr>
      <xdr:spPr>
        <a:xfrm rot="10800000" flipV="1">
          <a:off x="3200400" y="6292850"/>
          <a:ext cx="12985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34370D8B-9BC5-4A7C-B3EE-ED4D0325AB5F}"/>
            </a:ext>
          </a:extLst>
        </xdr:cNvPr>
        <xdr:cNvCxnSpPr/>
      </xdr:nvCxnSpPr>
      <xdr:spPr>
        <a:xfrm>
          <a:off x="3200400" y="1376680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65432450-E909-4943-8D6B-1D913158E621}"/>
            </a:ext>
          </a:extLst>
        </xdr:cNvPr>
        <xdr:cNvCxnSpPr/>
      </xdr:nvCxnSpPr>
      <xdr:spPr>
        <a:xfrm>
          <a:off x="4451350" y="1376680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A8EC21D5-BE54-4016-9DA1-1F52288A386C}"/>
            </a:ext>
          </a:extLst>
        </xdr:cNvPr>
        <xdr:cNvCxnSpPr/>
      </xdr:nvCxnSpPr>
      <xdr:spPr>
        <a:xfrm>
          <a:off x="5797550" y="137668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983095E0-BDDC-4F2B-B786-7E8CB10A8F95}"/>
            </a:ext>
          </a:extLst>
        </xdr:cNvPr>
        <xdr:cNvCxnSpPr/>
      </xdr:nvCxnSpPr>
      <xdr:spPr>
        <a:xfrm>
          <a:off x="3200400" y="14325600"/>
          <a:ext cx="121602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F6D23A87-97A2-43CD-98CE-273D74DA0619}"/>
            </a:ext>
          </a:extLst>
        </xdr:cNvPr>
        <xdr:cNvCxnSpPr/>
      </xdr:nvCxnSpPr>
      <xdr:spPr>
        <a:xfrm>
          <a:off x="4451350" y="14325600"/>
          <a:ext cx="122872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83D679C2-99E8-46CA-BB61-01A733312482}"/>
            </a:ext>
          </a:extLst>
        </xdr:cNvPr>
        <xdr:cNvCxnSpPr/>
      </xdr:nvCxnSpPr>
      <xdr:spPr>
        <a:xfrm>
          <a:off x="5797550" y="14325600"/>
          <a:ext cx="124142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4D10982F-ADC9-4B5F-A078-8D5ABD770F10}"/>
            </a:ext>
          </a:extLst>
        </xdr:cNvPr>
        <xdr:cNvCxnSpPr/>
      </xdr:nvCxnSpPr>
      <xdr:spPr>
        <a:xfrm>
          <a:off x="7162800" y="14325600"/>
          <a:ext cx="122237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A7E224F2-35F1-4A1A-B977-3C4261A6379D}"/>
            </a:ext>
          </a:extLst>
        </xdr:cNvPr>
        <xdr:cNvCxnSpPr/>
      </xdr:nvCxnSpPr>
      <xdr:spPr>
        <a:xfrm>
          <a:off x="7162800" y="137668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36154803-0694-4294-A265-4B9112C2F413}"/>
            </a:ext>
          </a:extLst>
        </xdr:cNvPr>
        <xdr:cNvCxnSpPr/>
      </xdr:nvCxnSpPr>
      <xdr:spPr>
        <a:xfrm>
          <a:off x="8470900" y="137668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32ACE847-DA90-4016-A7C2-EE62C8339E26}"/>
            </a:ext>
          </a:extLst>
        </xdr:cNvPr>
        <xdr:cNvCxnSpPr/>
      </xdr:nvCxnSpPr>
      <xdr:spPr>
        <a:xfrm>
          <a:off x="8470900" y="14325600"/>
          <a:ext cx="119697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D740B828-634B-4AEC-9AFE-613FD3E644E1}"/>
            </a:ext>
          </a:extLst>
        </xdr:cNvPr>
        <xdr:cNvCxnSpPr/>
      </xdr:nvCxnSpPr>
      <xdr:spPr>
        <a:xfrm rot="10800000" flipV="1">
          <a:off x="8375650" y="6292850"/>
          <a:ext cx="14573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A0343C72-B103-4579-A28A-447118616C1B}"/>
            </a:ext>
          </a:extLst>
        </xdr:cNvPr>
        <xdr:cNvCxnSpPr/>
      </xdr:nvCxnSpPr>
      <xdr:spPr>
        <a:xfrm rot="10800000" flipV="1">
          <a:off x="3200400" y="13766800"/>
          <a:ext cx="12160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90EBEF01-EF73-4AA2-AC24-98B4C679628B}"/>
            </a:ext>
          </a:extLst>
        </xdr:cNvPr>
        <xdr:cNvCxnSpPr/>
      </xdr:nvCxnSpPr>
      <xdr:spPr>
        <a:xfrm rot="10800000" flipV="1">
          <a:off x="5797550" y="13766800"/>
          <a:ext cx="12414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51B48682-E35F-4D2B-9B95-962BF0191639}"/>
            </a:ext>
          </a:extLst>
        </xdr:cNvPr>
        <xdr:cNvCxnSpPr/>
      </xdr:nvCxnSpPr>
      <xdr:spPr>
        <a:xfrm rot="10800000" flipV="1">
          <a:off x="4451350" y="13766800"/>
          <a:ext cx="1228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4A29805C-9E00-4D60-97A6-1E534F46BE59}"/>
            </a:ext>
          </a:extLst>
        </xdr:cNvPr>
        <xdr:cNvCxnSpPr/>
      </xdr:nvCxnSpPr>
      <xdr:spPr>
        <a:xfrm rot="10800000" flipV="1">
          <a:off x="7162800" y="13766800"/>
          <a:ext cx="12223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073A33C6-FB44-4C92-8450-EC3F07ED035B}"/>
            </a:ext>
          </a:extLst>
        </xdr:cNvPr>
        <xdr:cNvCxnSpPr/>
      </xdr:nvCxnSpPr>
      <xdr:spPr>
        <a:xfrm rot="10800000" flipV="1">
          <a:off x="8470900" y="13766800"/>
          <a:ext cx="11969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65C2BD4B-A4DD-4DAA-B15F-58227282EAB9}"/>
            </a:ext>
          </a:extLst>
        </xdr:cNvPr>
        <xdr:cNvCxnSpPr/>
      </xdr:nvCxnSpPr>
      <xdr:spPr>
        <a:xfrm rot="10800000" flipV="1">
          <a:off x="3200400" y="14325600"/>
          <a:ext cx="121602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B48163E-E42A-403A-A3AD-F37EF3454E6A}"/>
            </a:ext>
          </a:extLst>
        </xdr:cNvPr>
        <xdr:cNvCxnSpPr/>
      </xdr:nvCxnSpPr>
      <xdr:spPr>
        <a:xfrm rot="10800000" flipV="1">
          <a:off x="4451350" y="14325600"/>
          <a:ext cx="122872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95BD49C9-51F7-401B-A60F-9A9C9FCF66D6}"/>
            </a:ext>
          </a:extLst>
        </xdr:cNvPr>
        <xdr:cNvCxnSpPr/>
      </xdr:nvCxnSpPr>
      <xdr:spPr>
        <a:xfrm rot="10800000" flipV="1">
          <a:off x="5797550" y="14325600"/>
          <a:ext cx="124142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A2E14951-DEAB-4AA6-83E0-7E22036ADF28}"/>
            </a:ext>
          </a:extLst>
        </xdr:cNvPr>
        <xdr:cNvCxnSpPr/>
      </xdr:nvCxnSpPr>
      <xdr:spPr>
        <a:xfrm rot="10800000" flipV="1">
          <a:off x="7162800" y="14325600"/>
          <a:ext cx="122237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A1995BD7-9B2B-4533-8441-E346D3E6D9F2}"/>
            </a:ext>
          </a:extLst>
        </xdr:cNvPr>
        <xdr:cNvCxnSpPr/>
      </xdr:nvCxnSpPr>
      <xdr:spPr>
        <a:xfrm rot="10800000" flipV="1">
          <a:off x="8470900" y="14325600"/>
          <a:ext cx="119697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AB1D4A05-A363-4923-9915-8F746E4271A6}"/>
            </a:ext>
          </a:extLst>
        </xdr:cNvPr>
        <xdr:cNvCxnSpPr/>
      </xdr:nvCxnSpPr>
      <xdr:spPr>
        <a:xfrm rot="10800000" flipV="1">
          <a:off x="9804400" y="14325600"/>
          <a:ext cx="117157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BA4CA3C2-FD9E-41F0-9E1E-2F13AE0C2DC4}"/>
            </a:ext>
          </a:extLst>
        </xdr:cNvPr>
        <xdr:cNvCxnSpPr/>
      </xdr:nvCxnSpPr>
      <xdr:spPr>
        <a:xfrm rot="10800000" flipV="1">
          <a:off x="11023600" y="14325600"/>
          <a:ext cx="120332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95E09600-8B5C-45C8-B05E-91FD0C8BCD0C}"/>
            </a:ext>
          </a:extLst>
        </xdr:cNvPr>
        <xdr:cNvCxnSpPr/>
      </xdr:nvCxnSpPr>
      <xdr:spPr>
        <a:xfrm rot="10800000" flipV="1">
          <a:off x="9804400" y="13766800"/>
          <a:ext cx="11715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589DDBDF-AFCB-4664-821C-D389EF8C313B}"/>
            </a:ext>
          </a:extLst>
        </xdr:cNvPr>
        <xdr:cNvCxnSpPr/>
      </xdr:nvCxnSpPr>
      <xdr:spPr>
        <a:xfrm rot="10800000" flipV="1">
          <a:off x="11023600" y="13766800"/>
          <a:ext cx="12033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7D0A4D15-8693-4D62-B8CE-E8C8989C97AF}"/>
            </a:ext>
          </a:extLst>
        </xdr:cNvPr>
        <xdr:cNvCxnSpPr/>
      </xdr:nvCxnSpPr>
      <xdr:spPr>
        <a:xfrm rot="10800000" flipV="1">
          <a:off x="12261850" y="13766800"/>
          <a:ext cx="1187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D8ACBF5F-22E9-4229-84D6-FBEA2E692026}"/>
            </a:ext>
          </a:extLst>
        </xdr:cNvPr>
        <xdr:cNvCxnSpPr/>
      </xdr:nvCxnSpPr>
      <xdr:spPr>
        <a:xfrm rot="10800000" flipV="1">
          <a:off x="12261850" y="14325600"/>
          <a:ext cx="1187450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39D4805E-65BE-43CD-8189-59167B6042E9}"/>
            </a:ext>
          </a:extLst>
        </xdr:cNvPr>
        <xdr:cNvCxnSpPr/>
      </xdr:nvCxnSpPr>
      <xdr:spPr>
        <a:xfrm rot="10800000" flipV="1">
          <a:off x="13531850" y="13766800"/>
          <a:ext cx="12477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390DD61D-2B16-4C7D-820A-B572689C29B5}"/>
            </a:ext>
          </a:extLst>
        </xdr:cNvPr>
        <xdr:cNvCxnSpPr/>
      </xdr:nvCxnSpPr>
      <xdr:spPr>
        <a:xfrm rot="10800000" flipV="1">
          <a:off x="14808200" y="13766800"/>
          <a:ext cx="12223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150CC814-52E9-4D11-A6F0-FA638AC8C735}"/>
            </a:ext>
          </a:extLst>
        </xdr:cNvPr>
        <xdr:cNvCxnSpPr/>
      </xdr:nvCxnSpPr>
      <xdr:spPr>
        <a:xfrm rot="10800000" flipV="1">
          <a:off x="16116300" y="13766800"/>
          <a:ext cx="11557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0ABC5E38-3116-4DCC-8A9A-A088824CB398}"/>
            </a:ext>
          </a:extLst>
        </xdr:cNvPr>
        <xdr:cNvCxnSpPr/>
      </xdr:nvCxnSpPr>
      <xdr:spPr>
        <a:xfrm rot="10800000" flipV="1">
          <a:off x="17335500" y="13766800"/>
          <a:ext cx="11842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1F3BB496-7EB7-4EC8-AF25-B89C8C9C9136}"/>
            </a:ext>
          </a:extLst>
        </xdr:cNvPr>
        <xdr:cNvCxnSpPr/>
      </xdr:nvCxnSpPr>
      <xdr:spPr>
        <a:xfrm rot="10800000" flipV="1">
          <a:off x="17335500" y="14325600"/>
          <a:ext cx="118427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F84FF0A7-CD1F-482B-B202-9E1DF65D2922}"/>
            </a:ext>
          </a:extLst>
        </xdr:cNvPr>
        <xdr:cNvCxnSpPr/>
      </xdr:nvCxnSpPr>
      <xdr:spPr>
        <a:xfrm rot="10800000" flipV="1">
          <a:off x="16116300" y="14325600"/>
          <a:ext cx="1155700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6631DC4B-C8E7-469B-B165-656F6FE1E7E8}"/>
            </a:ext>
          </a:extLst>
        </xdr:cNvPr>
        <xdr:cNvCxnSpPr/>
      </xdr:nvCxnSpPr>
      <xdr:spPr>
        <a:xfrm rot="10800000" flipV="1">
          <a:off x="14808200" y="14325600"/>
          <a:ext cx="122237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C25CAB08-E067-4E14-A8C9-D8FD77F44534}"/>
            </a:ext>
          </a:extLst>
        </xdr:cNvPr>
        <xdr:cNvCxnSpPr/>
      </xdr:nvCxnSpPr>
      <xdr:spPr>
        <a:xfrm rot="10800000" flipV="1">
          <a:off x="13531850" y="14325600"/>
          <a:ext cx="1247775" cy="612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C2E6A9A-E46A-47AA-AA53-47FE447A8CA4}"/>
            </a:ext>
          </a:extLst>
        </xdr:cNvPr>
        <xdr:cNvCxnSpPr/>
      </xdr:nvCxnSpPr>
      <xdr:spPr>
        <a:xfrm rot="10800000" flipV="1">
          <a:off x="16116300" y="5734050"/>
          <a:ext cx="11557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8F52F941-A789-4F37-B01B-9EBE8DECC2AA}"/>
            </a:ext>
          </a:extLst>
        </xdr:cNvPr>
        <xdr:cNvCxnSpPr/>
      </xdr:nvCxnSpPr>
      <xdr:spPr>
        <a:xfrm rot="10800000" flipV="1">
          <a:off x="17335500" y="5734050"/>
          <a:ext cx="11842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52C097F7-0B27-4BE6-8C4B-CDB103E53A01}"/>
            </a:ext>
          </a:extLst>
        </xdr:cNvPr>
        <xdr:cNvCxnSpPr/>
      </xdr:nvCxnSpPr>
      <xdr:spPr>
        <a:xfrm>
          <a:off x="9804400" y="1376680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55E2175E-3FFD-4E35-92A9-E87F78ADBC74}"/>
            </a:ext>
          </a:extLst>
        </xdr:cNvPr>
        <xdr:cNvCxnSpPr/>
      </xdr:nvCxnSpPr>
      <xdr:spPr>
        <a:xfrm>
          <a:off x="11023600" y="137668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C6D2E7AB-AB4D-4544-90FD-7B0791A3EA97}"/>
            </a:ext>
          </a:extLst>
        </xdr:cNvPr>
        <xdr:cNvCxnSpPr/>
      </xdr:nvCxnSpPr>
      <xdr:spPr>
        <a:xfrm>
          <a:off x="12261850" y="1376680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9AA19EC8-6E5F-486A-A6BF-6D7BC1F31409}"/>
            </a:ext>
          </a:extLst>
        </xdr:cNvPr>
        <xdr:cNvCxnSpPr/>
      </xdr:nvCxnSpPr>
      <xdr:spPr>
        <a:xfrm>
          <a:off x="13531850" y="1376680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9297CA0-0B05-4F31-A739-781E7CF0ABA4}"/>
            </a:ext>
          </a:extLst>
        </xdr:cNvPr>
        <xdr:cNvCxnSpPr/>
      </xdr:nvCxnSpPr>
      <xdr:spPr>
        <a:xfrm>
          <a:off x="14808200" y="137668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66861496-8794-4498-8073-9BA436592768}"/>
            </a:ext>
          </a:extLst>
        </xdr:cNvPr>
        <xdr:cNvCxnSpPr/>
      </xdr:nvCxnSpPr>
      <xdr:spPr>
        <a:xfrm>
          <a:off x="16116300" y="1376680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99354F69-AA54-487C-9822-0D1770DBA7D0}"/>
            </a:ext>
          </a:extLst>
        </xdr:cNvPr>
        <xdr:cNvCxnSpPr/>
      </xdr:nvCxnSpPr>
      <xdr:spPr>
        <a:xfrm>
          <a:off x="17335500" y="1376680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E3A1CC86-D06A-4E0C-825B-03602C0649A8}"/>
            </a:ext>
          </a:extLst>
        </xdr:cNvPr>
        <xdr:cNvCxnSpPr/>
      </xdr:nvCxnSpPr>
      <xdr:spPr>
        <a:xfrm>
          <a:off x="17335500" y="14325600"/>
          <a:ext cx="118427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21219AD9-D312-4D09-A940-7D50FAA81623}"/>
            </a:ext>
          </a:extLst>
        </xdr:cNvPr>
        <xdr:cNvCxnSpPr/>
      </xdr:nvCxnSpPr>
      <xdr:spPr>
        <a:xfrm>
          <a:off x="16116300" y="14325600"/>
          <a:ext cx="1155700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67587BC4-023D-419A-AD57-9B7988B48D8D}"/>
            </a:ext>
          </a:extLst>
        </xdr:cNvPr>
        <xdr:cNvCxnSpPr/>
      </xdr:nvCxnSpPr>
      <xdr:spPr>
        <a:xfrm>
          <a:off x="14808200" y="14325600"/>
          <a:ext cx="122237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43BD98B2-C9AD-47FF-820B-F32AFE1CA26D}"/>
            </a:ext>
          </a:extLst>
        </xdr:cNvPr>
        <xdr:cNvCxnSpPr/>
      </xdr:nvCxnSpPr>
      <xdr:spPr>
        <a:xfrm>
          <a:off x="13531850" y="14325600"/>
          <a:ext cx="124777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5A9E84EC-489D-4E29-A892-61727B6C25AF}"/>
            </a:ext>
          </a:extLst>
        </xdr:cNvPr>
        <xdr:cNvCxnSpPr/>
      </xdr:nvCxnSpPr>
      <xdr:spPr>
        <a:xfrm>
          <a:off x="12261850" y="14325600"/>
          <a:ext cx="1187450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62AF046-272C-4834-AE29-3E7BEEF16976}"/>
            </a:ext>
          </a:extLst>
        </xdr:cNvPr>
        <xdr:cNvCxnSpPr/>
      </xdr:nvCxnSpPr>
      <xdr:spPr>
        <a:xfrm>
          <a:off x="11023600" y="14325600"/>
          <a:ext cx="120332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1EF09853-84A5-470D-8C15-7383546F4B0E}"/>
            </a:ext>
          </a:extLst>
        </xdr:cNvPr>
        <xdr:cNvCxnSpPr/>
      </xdr:nvCxnSpPr>
      <xdr:spPr>
        <a:xfrm>
          <a:off x="9804400" y="14325600"/>
          <a:ext cx="1171575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DA7019C-064B-4C82-94FA-83E80FE6B43D}"/>
            </a:ext>
          </a:extLst>
        </xdr:cNvPr>
        <xdr:cNvCxnSpPr/>
      </xdr:nvCxnSpPr>
      <xdr:spPr>
        <a:xfrm rot="10800000" flipV="1">
          <a:off x="3209925" y="13119100"/>
          <a:ext cx="1241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E6D6EF5F-F054-4B17-9F3D-97AF1B7C4065}"/>
            </a:ext>
          </a:extLst>
        </xdr:cNvPr>
        <xdr:cNvCxnSpPr/>
      </xdr:nvCxnSpPr>
      <xdr:spPr>
        <a:xfrm>
          <a:off x="3200400" y="13119100"/>
          <a:ext cx="12160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15D8F27E-6BAD-471C-8731-56FEAA3FAF16}"/>
            </a:ext>
          </a:extLst>
        </xdr:cNvPr>
        <xdr:cNvCxnSpPr/>
      </xdr:nvCxnSpPr>
      <xdr:spPr>
        <a:xfrm>
          <a:off x="4451350" y="13119100"/>
          <a:ext cx="12287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D59880E3-0F6A-439F-97EA-FA374A1CE16B}"/>
            </a:ext>
          </a:extLst>
        </xdr:cNvPr>
        <xdr:cNvCxnSpPr/>
      </xdr:nvCxnSpPr>
      <xdr:spPr>
        <a:xfrm>
          <a:off x="5797550" y="13119100"/>
          <a:ext cx="1241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BF52ED6B-3267-4CCA-8FBB-EA6E253F52D5}"/>
            </a:ext>
          </a:extLst>
        </xdr:cNvPr>
        <xdr:cNvCxnSpPr/>
      </xdr:nvCxnSpPr>
      <xdr:spPr>
        <a:xfrm>
          <a:off x="7162800" y="13119100"/>
          <a:ext cx="1222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7E42A6F5-7E00-4E3D-84D4-FDF56EEAAE65}"/>
            </a:ext>
          </a:extLst>
        </xdr:cNvPr>
        <xdr:cNvCxnSpPr/>
      </xdr:nvCxnSpPr>
      <xdr:spPr>
        <a:xfrm>
          <a:off x="8470900" y="13119100"/>
          <a:ext cx="11969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F9F95183-E736-4E3B-8FAA-862D6B6DB176}"/>
            </a:ext>
          </a:extLst>
        </xdr:cNvPr>
        <xdr:cNvCxnSpPr/>
      </xdr:nvCxnSpPr>
      <xdr:spPr>
        <a:xfrm>
          <a:off x="9804400" y="131191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123D5DCE-B3FD-4F06-AF90-0504C3584BB0}"/>
            </a:ext>
          </a:extLst>
        </xdr:cNvPr>
        <xdr:cNvCxnSpPr/>
      </xdr:nvCxnSpPr>
      <xdr:spPr>
        <a:xfrm>
          <a:off x="11023600" y="13119100"/>
          <a:ext cx="1203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5E82D49F-283F-49F5-BD7F-C84F870D3991}"/>
            </a:ext>
          </a:extLst>
        </xdr:cNvPr>
        <xdr:cNvCxnSpPr/>
      </xdr:nvCxnSpPr>
      <xdr:spPr>
        <a:xfrm>
          <a:off x="12261850" y="13119100"/>
          <a:ext cx="11874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8E580301-3E52-4A16-ACC0-1E4003095AC3}"/>
            </a:ext>
          </a:extLst>
        </xdr:cNvPr>
        <xdr:cNvCxnSpPr/>
      </xdr:nvCxnSpPr>
      <xdr:spPr>
        <a:xfrm>
          <a:off x="13531850" y="13119100"/>
          <a:ext cx="12477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15E74521-1DEF-46D9-B686-4A46BBFE1269}"/>
            </a:ext>
          </a:extLst>
        </xdr:cNvPr>
        <xdr:cNvCxnSpPr/>
      </xdr:nvCxnSpPr>
      <xdr:spPr>
        <a:xfrm>
          <a:off x="14808200" y="13119100"/>
          <a:ext cx="1222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699381B5-E980-4475-B557-6F14720368BA}"/>
            </a:ext>
          </a:extLst>
        </xdr:cNvPr>
        <xdr:cNvCxnSpPr/>
      </xdr:nvCxnSpPr>
      <xdr:spPr>
        <a:xfrm>
          <a:off x="16116300" y="13119100"/>
          <a:ext cx="11557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2C1D5919-BE89-4DDB-85EC-5790191C0F8D}"/>
            </a:ext>
          </a:extLst>
        </xdr:cNvPr>
        <xdr:cNvCxnSpPr/>
      </xdr:nvCxnSpPr>
      <xdr:spPr>
        <a:xfrm>
          <a:off x="17335500" y="13119100"/>
          <a:ext cx="1184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1FD27985-8F44-4120-B15F-B544BDE2435E}"/>
            </a:ext>
          </a:extLst>
        </xdr:cNvPr>
        <xdr:cNvCxnSpPr/>
      </xdr:nvCxnSpPr>
      <xdr:spPr>
        <a:xfrm rot="10800000" flipV="1">
          <a:off x="17335500" y="13128625"/>
          <a:ext cx="1241425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1026B035-3EF4-4E63-B1C5-B7EA82971DE1}"/>
            </a:ext>
          </a:extLst>
        </xdr:cNvPr>
        <xdr:cNvCxnSpPr/>
      </xdr:nvCxnSpPr>
      <xdr:spPr>
        <a:xfrm rot="10800000" flipV="1">
          <a:off x="14808200" y="13119100"/>
          <a:ext cx="1355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0C430CE5-0379-49CA-B8E0-C9FB52FDFDE7}"/>
            </a:ext>
          </a:extLst>
        </xdr:cNvPr>
        <xdr:cNvCxnSpPr/>
      </xdr:nvCxnSpPr>
      <xdr:spPr>
        <a:xfrm rot="10800000" flipV="1">
          <a:off x="16116300" y="13119100"/>
          <a:ext cx="12192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1CE2DA2A-BDDD-4836-911E-319005D0170B}"/>
            </a:ext>
          </a:extLst>
        </xdr:cNvPr>
        <xdr:cNvCxnSpPr/>
      </xdr:nvCxnSpPr>
      <xdr:spPr>
        <a:xfrm rot="10800000" flipV="1">
          <a:off x="13531850" y="13119100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3CA2707D-20C0-4FAA-A278-A41F76E4BB72}"/>
            </a:ext>
          </a:extLst>
        </xdr:cNvPr>
        <xdr:cNvCxnSpPr/>
      </xdr:nvCxnSpPr>
      <xdr:spPr>
        <a:xfrm rot="10800000" flipV="1">
          <a:off x="12261850" y="13119100"/>
          <a:ext cx="1308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92383F36-C827-4B18-8255-D8BC613504B6}"/>
            </a:ext>
          </a:extLst>
        </xdr:cNvPr>
        <xdr:cNvCxnSpPr/>
      </xdr:nvCxnSpPr>
      <xdr:spPr>
        <a:xfrm rot="10800000" flipV="1">
          <a:off x="11023600" y="13119100"/>
          <a:ext cx="12858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7758BCCC-0853-4292-8CAC-CE977779424B}"/>
            </a:ext>
          </a:extLst>
        </xdr:cNvPr>
        <xdr:cNvCxnSpPr/>
      </xdr:nvCxnSpPr>
      <xdr:spPr>
        <a:xfrm rot="10800000" flipV="1">
          <a:off x="9804400" y="13119100"/>
          <a:ext cx="12573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607AA28F-57D0-4521-A2EA-C5B143B75A07}"/>
            </a:ext>
          </a:extLst>
        </xdr:cNvPr>
        <xdr:cNvCxnSpPr/>
      </xdr:nvCxnSpPr>
      <xdr:spPr>
        <a:xfrm rot="10800000" flipV="1">
          <a:off x="8470900" y="13119100"/>
          <a:ext cx="13811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C601BA85-9A88-4D3D-86C8-96E203B6DF1C}"/>
            </a:ext>
          </a:extLst>
        </xdr:cNvPr>
        <xdr:cNvCxnSpPr/>
      </xdr:nvCxnSpPr>
      <xdr:spPr>
        <a:xfrm rot="10800000" flipV="1">
          <a:off x="7162800" y="13119100"/>
          <a:ext cx="1355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F6A4855B-FDF9-4F90-994A-43050126E44B}"/>
            </a:ext>
          </a:extLst>
        </xdr:cNvPr>
        <xdr:cNvCxnSpPr/>
      </xdr:nvCxnSpPr>
      <xdr:spPr>
        <a:xfrm rot="10800000" flipV="1">
          <a:off x="5797550" y="13119100"/>
          <a:ext cx="14128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91B73959-13FB-4C22-875E-14E7D2F55C39}"/>
            </a:ext>
          </a:extLst>
        </xdr:cNvPr>
        <xdr:cNvCxnSpPr/>
      </xdr:nvCxnSpPr>
      <xdr:spPr>
        <a:xfrm rot="10800000" flipV="1">
          <a:off x="4451350" y="13119100"/>
          <a:ext cx="1393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F5134B0C-673C-4C2B-92AE-EA8928F8CF3D}"/>
            </a:ext>
          </a:extLst>
        </xdr:cNvPr>
        <xdr:cNvCxnSpPr/>
      </xdr:nvCxnSpPr>
      <xdr:spPr>
        <a:xfrm>
          <a:off x="3200400" y="1200150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4886111B-7DBE-40A1-A11B-838639CD5283}"/>
            </a:ext>
          </a:extLst>
        </xdr:cNvPr>
        <xdr:cNvCxnSpPr/>
      </xdr:nvCxnSpPr>
      <xdr:spPr>
        <a:xfrm rot="10800000" flipV="1">
          <a:off x="3219450" y="12001500"/>
          <a:ext cx="12319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A16D0612-AFB4-424C-9ADF-E83C8CE26F67}"/>
            </a:ext>
          </a:extLst>
        </xdr:cNvPr>
        <xdr:cNvCxnSpPr/>
      </xdr:nvCxnSpPr>
      <xdr:spPr>
        <a:xfrm>
          <a:off x="4451350" y="1200150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C8E537DE-3496-49CD-987C-03647113AEED}"/>
            </a:ext>
          </a:extLst>
        </xdr:cNvPr>
        <xdr:cNvCxnSpPr/>
      </xdr:nvCxnSpPr>
      <xdr:spPr>
        <a:xfrm rot="10800000" flipV="1">
          <a:off x="4470400" y="12001500"/>
          <a:ext cx="13271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23F0AC2C-0F53-4B06-9CA1-4080FF4062F6}"/>
            </a:ext>
          </a:extLst>
        </xdr:cNvPr>
        <xdr:cNvCxnSpPr/>
      </xdr:nvCxnSpPr>
      <xdr:spPr>
        <a:xfrm>
          <a:off x="5797550" y="120015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436057C9-1273-47FD-8697-40841C501991}"/>
            </a:ext>
          </a:extLst>
        </xdr:cNvPr>
        <xdr:cNvCxnSpPr/>
      </xdr:nvCxnSpPr>
      <xdr:spPr>
        <a:xfrm rot="10800000" flipV="1">
          <a:off x="5816600" y="12001500"/>
          <a:ext cx="1346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54138021-ED88-41F5-B7CE-E393035AF74D}"/>
            </a:ext>
          </a:extLst>
        </xdr:cNvPr>
        <xdr:cNvCxnSpPr/>
      </xdr:nvCxnSpPr>
      <xdr:spPr>
        <a:xfrm>
          <a:off x="7162800" y="120015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0771785-D319-49DD-AF13-69992BD2DEF9}"/>
            </a:ext>
          </a:extLst>
        </xdr:cNvPr>
        <xdr:cNvCxnSpPr/>
      </xdr:nvCxnSpPr>
      <xdr:spPr>
        <a:xfrm rot="10800000" flipV="1">
          <a:off x="7181850" y="12001500"/>
          <a:ext cx="12890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A0FDE78E-FB3D-403E-A815-C680E080F715}"/>
            </a:ext>
          </a:extLst>
        </xdr:cNvPr>
        <xdr:cNvCxnSpPr/>
      </xdr:nvCxnSpPr>
      <xdr:spPr>
        <a:xfrm>
          <a:off x="8470900" y="120015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19BDB55-AF57-4BB5-BF17-3DC7EF49F0CF}"/>
            </a:ext>
          </a:extLst>
        </xdr:cNvPr>
        <xdr:cNvCxnSpPr/>
      </xdr:nvCxnSpPr>
      <xdr:spPr>
        <a:xfrm rot="10800000" flipV="1">
          <a:off x="8489950" y="12001500"/>
          <a:ext cx="1314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2A1F41CA-41DF-49C8-ACE0-5EC86DD7D4F0}"/>
            </a:ext>
          </a:extLst>
        </xdr:cNvPr>
        <xdr:cNvCxnSpPr/>
      </xdr:nvCxnSpPr>
      <xdr:spPr>
        <a:xfrm>
          <a:off x="9804400" y="1200150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88DDB017-3EE5-4DFE-B634-8B3FC6835F9A}"/>
            </a:ext>
          </a:extLst>
        </xdr:cNvPr>
        <xdr:cNvCxnSpPr/>
      </xdr:nvCxnSpPr>
      <xdr:spPr>
        <a:xfrm rot="10800000" flipV="1">
          <a:off x="9823450" y="12001500"/>
          <a:ext cx="12001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98A4BCFB-9962-4BB6-9080-70D30FC44681}"/>
            </a:ext>
          </a:extLst>
        </xdr:cNvPr>
        <xdr:cNvCxnSpPr/>
      </xdr:nvCxnSpPr>
      <xdr:spPr>
        <a:xfrm>
          <a:off x="11023600" y="120015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6B855032-0161-4863-A279-4F6455062617}"/>
            </a:ext>
          </a:extLst>
        </xdr:cNvPr>
        <xdr:cNvCxnSpPr/>
      </xdr:nvCxnSpPr>
      <xdr:spPr>
        <a:xfrm rot="10800000" flipV="1">
          <a:off x="11042650" y="12001500"/>
          <a:ext cx="1219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0866A36A-BB2F-4C18-91A9-3BF5FF5E29F1}"/>
            </a:ext>
          </a:extLst>
        </xdr:cNvPr>
        <xdr:cNvCxnSpPr/>
      </xdr:nvCxnSpPr>
      <xdr:spPr>
        <a:xfrm>
          <a:off x="12261850" y="120015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6D97970F-E558-40F2-A04D-673C38E7E5F4}"/>
            </a:ext>
          </a:extLst>
        </xdr:cNvPr>
        <xdr:cNvCxnSpPr/>
      </xdr:nvCxnSpPr>
      <xdr:spPr>
        <a:xfrm rot="10800000" flipV="1">
          <a:off x="12280900" y="12001500"/>
          <a:ext cx="12509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4B89D00F-6873-4251-A453-50D59B7DAC37}"/>
            </a:ext>
          </a:extLst>
        </xdr:cNvPr>
        <xdr:cNvCxnSpPr/>
      </xdr:nvCxnSpPr>
      <xdr:spPr>
        <a:xfrm>
          <a:off x="13531850" y="1200150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F0B418-BFC5-435E-8CF0-9EFA3748EDBF}"/>
            </a:ext>
          </a:extLst>
        </xdr:cNvPr>
        <xdr:cNvCxnSpPr/>
      </xdr:nvCxnSpPr>
      <xdr:spPr>
        <a:xfrm rot="10800000" flipV="1">
          <a:off x="13550900" y="12001500"/>
          <a:ext cx="12573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0AEEF3A9-4B82-4709-B206-046854A39ACB}"/>
            </a:ext>
          </a:extLst>
        </xdr:cNvPr>
        <xdr:cNvCxnSpPr/>
      </xdr:nvCxnSpPr>
      <xdr:spPr>
        <a:xfrm>
          <a:off x="14808200" y="120015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6E0D6F28-288D-4EFC-9F48-84F0D102B821}"/>
            </a:ext>
          </a:extLst>
        </xdr:cNvPr>
        <xdr:cNvCxnSpPr/>
      </xdr:nvCxnSpPr>
      <xdr:spPr>
        <a:xfrm rot="10800000" flipV="1">
          <a:off x="14827250" y="12001500"/>
          <a:ext cx="12890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32D01353-36FA-43F6-8058-28EA86059880}"/>
            </a:ext>
          </a:extLst>
        </xdr:cNvPr>
        <xdr:cNvCxnSpPr/>
      </xdr:nvCxnSpPr>
      <xdr:spPr>
        <a:xfrm>
          <a:off x="16116300" y="120015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2966D919-D3BD-47CC-AB16-C08E0B1AC1C6}"/>
            </a:ext>
          </a:extLst>
        </xdr:cNvPr>
        <xdr:cNvCxnSpPr/>
      </xdr:nvCxnSpPr>
      <xdr:spPr>
        <a:xfrm rot="10800000" flipV="1">
          <a:off x="16135350" y="12001500"/>
          <a:ext cx="12001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9EA2C8B9-47F0-403A-B9F1-7D25D7A90CCB}"/>
            </a:ext>
          </a:extLst>
        </xdr:cNvPr>
        <xdr:cNvCxnSpPr/>
      </xdr:nvCxnSpPr>
      <xdr:spPr>
        <a:xfrm>
          <a:off x="17335500" y="120015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3120E0B4-DD77-45F1-AE6F-23CBC83C60E1}"/>
            </a:ext>
          </a:extLst>
        </xdr:cNvPr>
        <xdr:cNvCxnSpPr/>
      </xdr:nvCxnSpPr>
      <xdr:spPr>
        <a:xfrm rot="10800000" flipV="1">
          <a:off x="17354550" y="12001500"/>
          <a:ext cx="13398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F10F4837-2A83-48B7-92BA-737DF35869B7}"/>
            </a:ext>
          </a:extLst>
        </xdr:cNvPr>
        <xdr:cNvCxnSpPr/>
      </xdr:nvCxnSpPr>
      <xdr:spPr>
        <a:xfrm>
          <a:off x="3200400" y="10229850"/>
          <a:ext cx="12160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7E339668-2C5D-47A7-8C4B-0B047FF42349}"/>
            </a:ext>
          </a:extLst>
        </xdr:cNvPr>
        <xdr:cNvCxnSpPr/>
      </xdr:nvCxnSpPr>
      <xdr:spPr>
        <a:xfrm>
          <a:off x="3200400" y="1144270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9EE92FE0-BE30-4DE7-8F18-9F2F5BF27E51}"/>
            </a:ext>
          </a:extLst>
        </xdr:cNvPr>
        <xdr:cNvCxnSpPr/>
      </xdr:nvCxnSpPr>
      <xdr:spPr>
        <a:xfrm>
          <a:off x="4451350" y="10229850"/>
          <a:ext cx="12287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D7D8116E-2568-465D-A9DD-411449449A2C}"/>
            </a:ext>
          </a:extLst>
        </xdr:cNvPr>
        <xdr:cNvCxnSpPr/>
      </xdr:nvCxnSpPr>
      <xdr:spPr>
        <a:xfrm>
          <a:off x="4451350" y="1144270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3E38FB36-1C8C-4A1D-98F6-94DE6E08D6D8}"/>
            </a:ext>
          </a:extLst>
        </xdr:cNvPr>
        <xdr:cNvCxnSpPr/>
      </xdr:nvCxnSpPr>
      <xdr:spPr>
        <a:xfrm>
          <a:off x="5797550" y="10229850"/>
          <a:ext cx="12414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928690A-2201-42F5-8A08-CCEDB1F8BEC0}"/>
            </a:ext>
          </a:extLst>
        </xdr:cNvPr>
        <xdr:cNvCxnSpPr/>
      </xdr:nvCxnSpPr>
      <xdr:spPr>
        <a:xfrm>
          <a:off x="5797550" y="114427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11111684-2758-492A-89EF-3421F68C7128}"/>
            </a:ext>
          </a:extLst>
        </xdr:cNvPr>
        <xdr:cNvCxnSpPr/>
      </xdr:nvCxnSpPr>
      <xdr:spPr>
        <a:xfrm>
          <a:off x="7162800" y="10229850"/>
          <a:ext cx="122237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934B239-CBC9-4E87-ADAB-EED6632657B9}"/>
            </a:ext>
          </a:extLst>
        </xdr:cNvPr>
        <xdr:cNvCxnSpPr/>
      </xdr:nvCxnSpPr>
      <xdr:spPr>
        <a:xfrm>
          <a:off x="7162800" y="114427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6A000433-FFB4-42C1-A9F3-11BDE232A5F0}"/>
            </a:ext>
          </a:extLst>
        </xdr:cNvPr>
        <xdr:cNvCxnSpPr/>
      </xdr:nvCxnSpPr>
      <xdr:spPr>
        <a:xfrm>
          <a:off x="8470900" y="10229850"/>
          <a:ext cx="119697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A5A8344E-5987-4EA6-B047-8023B088B697}"/>
            </a:ext>
          </a:extLst>
        </xdr:cNvPr>
        <xdr:cNvCxnSpPr/>
      </xdr:nvCxnSpPr>
      <xdr:spPr>
        <a:xfrm>
          <a:off x="8470900" y="114427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63F80BD8-2F73-4170-8111-AAA93C6C3F41}"/>
            </a:ext>
          </a:extLst>
        </xdr:cNvPr>
        <xdr:cNvCxnSpPr/>
      </xdr:nvCxnSpPr>
      <xdr:spPr>
        <a:xfrm>
          <a:off x="9804400" y="10229850"/>
          <a:ext cx="117157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9F3B54A0-9FB9-4A02-AD47-E5041A32037F}"/>
            </a:ext>
          </a:extLst>
        </xdr:cNvPr>
        <xdr:cNvCxnSpPr/>
      </xdr:nvCxnSpPr>
      <xdr:spPr>
        <a:xfrm>
          <a:off x="9804400" y="1144270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0F7D40B6-AE4C-48EE-80F5-20B0668F3F8D}"/>
            </a:ext>
          </a:extLst>
        </xdr:cNvPr>
        <xdr:cNvCxnSpPr/>
      </xdr:nvCxnSpPr>
      <xdr:spPr>
        <a:xfrm>
          <a:off x="11023600" y="10229850"/>
          <a:ext cx="12033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AD1A627-B055-46F7-A543-9173A0290AD1}"/>
            </a:ext>
          </a:extLst>
        </xdr:cNvPr>
        <xdr:cNvCxnSpPr/>
      </xdr:nvCxnSpPr>
      <xdr:spPr>
        <a:xfrm>
          <a:off x="11023600" y="114427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29A7AC9D-86E2-40A1-B67B-8A77DE9B7C0B}"/>
            </a:ext>
          </a:extLst>
        </xdr:cNvPr>
        <xdr:cNvCxnSpPr/>
      </xdr:nvCxnSpPr>
      <xdr:spPr>
        <a:xfrm>
          <a:off x="12261850" y="10229850"/>
          <a:ext cx="1187450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BD09C0D5-176A-4320-9FD0-20309CDC93B7}"/>
            </a:ext>
          </a:extLst>
        </xdr:cNvPr>
        <xdr:cNvCxnSpPr/>
      </xdr:nvCxnSpPr>
      <xdr:spPr>
        <a:xfrm>
          <a:off x="12261850" y="1144270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628B71A2-1F0A-461F-B91A-E3B248AB5F44}"/>
            </a:ext>
          </a:extLst>
        </xdr:cNvPr>
        <xdr:cNvCxnSpPr/>
      </xdr:nvCxnSpPr>
      <xdr:spPr>
        <a:xfrm>
          <a:off x="13531850" y="10229850"/>
          <a:ext cx="124777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2B02D1F0-942C-466F-BA61-3B5CABAF7B78}"/>
            </a:ext>
          </a:extLst>
        </xdr:cNvPr>
        <xdr:cNvCxnSpPr/>
      </xdr:nvCxnSpPr>
      <xdr:spPr>
        <a:xfrm>
          <a:off x="13531850" y="1144270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13CBBC37-94F6-403D-BA1C-C6860F150D9A}"/>
            </a:ext>
          </a:extLst>
        </xdr:cNvPr>
        <xdr:cNvCxnSpPr/>
      </xdr:nvCxnSpPr>
      <xdr:spPr>
        <a:xfrm>
          <a:off x="14808200" y="10229850"/>
          <a:ext cx="122237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29AFDAC6-5F58-492D-A029-EBF81AF20EFB}"/>
            </a:ext>
          </a:extLst>
        </xdr:cNvPr>
        <xdr:cNvCxnSpPr/>
      </xdr:nvCxnSpPr>
      <xdr:spPr>
        <a:xfrm>
          <a:off x="14808200" y="114427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3EFE3538-C356-40C6-ACAD-A1DBCB24586F}"/>
            </a:ext>
          </a:extLst>
        </xdr:cNvPr>
        <xdr:cNvCxnSpPr/>
      </xdr:nvCxnSpPr>
      <xdr:spPr>
        <a:xfrm>
          <a:off x="16116300" y="10229850"/>
          <a:ext cx="1155700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0AF5E762-6A6B-4ADB-A07D-F7F98E96D84E}"/>
            </a:ext>
          </a:extLst>
        </xdr:cNvPr>
        <xdr:cNvCxnSpPr/>
      </xdr:nvCxnSpPr>
      <xdr:spPr>
        <a:xfrm>
          <a:off x="16116300" y="1144270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CC0D6FAE-75E7-4A01-A0E5-57ADC13EC62F}"/>
            </a:ext>
          </a:extLst>
        </xdr:cNvPr>
        <xdr:cNvCxnSpPr/>
      </xdr:nvCxnSpPr>
      <xdr:spPr>
        <a:xfrm>
          <a:off x="17335500" y="10229850"/>
          <a:ext cx="118427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F4A6AC27-2DC0-4C3B-9E79-74B22FD969B3}"/>
            </a:ext>
          </a:extLst>
        </xdr:cNvPr>
        <xdr:cNvCxnSpPr/>
      </xdr:nvCxnSpPr>
      <xdr:spPr>
        <a:xfrm>
          <a:off x="17335500" y="1144270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2CC33634-2D20-42EE-A01C-727C4608D861}"/>
            </a:ext>
          </a:extLst>
        </xdr:cNvPr>
        <xdr:cNvCxnSpPr/>
      </xdr:nvCxnSpPr>
      <xdr:spPr>
        <a:xfrm rot="10800000" flipV="1">
          <a:off x="17335500" y="10229850"/>
          <a:ext cx="123190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A5D44ED2-F9E1-4ED2-9E78-22C731B59F03}"/>
            </a:ext>
          </a:extLst>
        </xdr:cNvPr>
        <xdr:cNvCxnSpPr/>
      </xdr:nvCxnSpPr>
      <xdr:spPr>
        <a:xfrm rot="10800000" flipV="1">
          <a:off x="17335500" y="11442700"/>
          <a:ext cx="12319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18CDEA7B-FDC0-44AB-BB5F-9932B29A43B6}"/>
            </a:ext>
          </a:extLst>
        </xdr:cNvPr>
        <xdr:cNvCxnSpPr/>
      </xdr:nvCxnSpPr>
      <xdr:spPr>
        <a:xfrm rot="10800000" flipV="1">
          <a:off x="16116300" y="10229850"/>
          <a:ext cx="1203325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CF2EB008-38C6-4F75-A89E-547CBE032C8B}"/>
            </a:ext>
          </a:extLst>
        </xdr:cNvPr>
        <xdr:cNvCxnSpPr/>
      </xdr:nvCxnSpPr>
      <xdr:spPr>
        <a:xfrm rot="10800000" flipV="1">
          <a:off x="16116300" y="11442700"/>
          <a:ext cx="12033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C49D5360-EDCD-40D5-88F8-ACB84AEA314B}"/>
            </a:ext>
          </a:extLst>
        </xdr:cNvPr>
        <xdr:cNvCxnSpPr/>
      </xdr:nvCxnSpPr>
      <xdr:spPr>
        <a:xfrm rot="10800000" flipV="1">
          <a:off x="14808200" y="10229850"/>
          <a:ext cx="134620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7E987E5F-F9BD-44C8-A6AF-AD2D3326410B}"/>
            </a:ext>
          </a:extLst>
        </xdr:cNvPr>
        <xdr:cNvCxnSpPr/>
      </xdr:nvCxnSpPr>
      <xdr:spPr>
        <a:xfrm rot="10800000" flipV="1">
          <a:off x="14808200" y="11442700"/>
          <a:ext cx="1346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62807BFC-358C-41C7-B793-FC8F379AAC56}"/>
            </a:ext>
          </a:extLst>
        </xdr:cNvPr>
        <xdr:cNvCxnSpPr/>
      </xdr:nvCxnSpPr>
      <xdr:spPr>
        <a:xfrm rot="10800000" flipV="1">
          <a:off x="13531850" y="10229850"/>
          <a:ext cx="131445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43759762-7B58-465B-A12F-07BC95040E2E}"/>
            </a:ext>
          </a:extLst>
        </xdr:cNvPr>
        <xdr:cNvCxnSpPr/>
      </xdr:nvCxnSpPr>
      <xdr:spPr>
        <a:xfrm rot="10800000" flipV="1">
          <a:off x="13531850" y="11442700"/>
          <a:ext cx="1314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BCE62465-00AC-4049-A23C-DCC11B2390B9}"/>
            </a:ext>
          </a:extLst>
        </xdr:cNvPr>
        <xdr:cNvCxnSpPr/>
      </xdr:nvCxnSpPr>
      <xdr:spPr>
        <a:xfrm rot="10800000" flipV="1">
          <a:off x="12261850" y="10229850"/>
          <a:ext cx="1298575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30CBE0B-D1B7-4347-858C-7AFC0CE591C3}"/>
            </a:ext>
          </a:extLst>
        </xdr:cNvPr>
        <xdr:cNvCxnSpPr/>
      </xdr:nvCxnSpPr>
      <xdr:spPr>
        <a:xfrm rot="10800000" flipV="1">
          <a:off x="12261850" y="11442700"/>
          <a:ext cx="12985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38DDC3D4-068D-48D1-8224-25953909C153}"/>
            </a:ext>
          </a:extLst>
        </xdr:cNvPr>
        <xdr:cNvCxnSpPr/>
      </xdr:nvCxnSpPr>
      <xdr:spPr>
        <a:xfrm rot="10800000" flipV="1">
          <a:off x="11023600" y="10229850"/>
          <a:ext cx="127635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3BC1FB1C-32AA-48F2-9681-803C5D725199}"/>
            </a:ext>
          </a:extLst>
        </xdr:cNvPr>
        <xdr:cNvCxnSpPr/>
      </xdr:nvCxnSpPr>
      <xdr:spPr>
        <a:xfrm rot="10800000" flipV="1">
          <a:off x="11023600" y="11442700"/>
          <a:ext cx="12763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60FDEDF0-9C5B-421E-8F24-58664EAC1770}"/>
            </a:ext>
          </a:extLst>
        </xdr:cNvPr>
        <xdr:cNvCxnSpPr/>
      </xdr:nvCxnSpPr>
      <xdr:spPr>
        <a:xfrm rot="10800000" flipV="1">
          <a:off x="9804400" y="10229850"/>
          <a:ext cx="1247775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4D2666BF-2B9C-4753-A233-05CE1CEFB259}"/>
            </a:ext>
          </a:extLst>
        </xdr:cNvPr>
        <xdr:cNvCxnSpPr/>
      </xdr:nvCxnSpPr>
      <xdr:spPr>
        <a:xfrm rot="10800000" flipV="1">
          <a:off x="9804400" y="11442700"/>
          <a:ext cx="12477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33BABD7C-FD80-47A1-BFCE-1355CD07F1BD}"/>
            </a:ext>
          </a:extLst>
        </xdr:cNvPr>
        <xdr:cNvCxnSpPr/>
      </xdr:nvCxnSpPr>
      <xdr:spPr>
        <a:xfrm rot="10800000" flipV="1">
          <a:off x="8470900" y="10229850"/>
          <a:ext cx="137160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71059ED-3052-48BA-97D9-633D122518ED}"/>
            </a:ext>
          </a:extLst>
        </xdr:cNvPr>
        <xdr:cNvCxnSpPr/>
      </xdr:nvCxnSpPr>
      <xdr:spPr>
        <a:xfrm rot="10800000" flipV="1">
          <a:off x="8470900" y="11442700"/>
          <a:ext cx="13716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E4C3B57E-7B3F-4A0A-A24D-E9A343F1DD94}"/>
            </a:ext>
          </a:extLst>
        </xdr:cNvPr>
        <xdr:cNvCxnSpPr/>
      </xdr:nvCxnSpPr>
      <xdr:spPr>
        <a:xfrm rot="10800000" flipV="1">
          <a:off x="7162800" y="10229850"/>
          <a:ext cx="134620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16A74F64-1E5F-47EF-B8D3-5979EC55B441}"/>
            </a:ext>
          </a:extLst>
        </xdr:cNvPr>
        <xdr:cNvCxnSpPr/>
      </xdr:nvCxnSpPr>
      <xdr:spPr>
        <a:xfrm rot="10800000" flipV="1">
          <a:off x="7162800" y="11442700"/>
          <a:ext cx="1346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A7FA4893-BE76-422D-9387-9CCEFE50648E}"/>
            </a:ext>
          </a:extLst>
        </xdr:cNvPr>
        <xdr:cNvCxnSpPr/>
      </xdr:nvCxnSpPr>
      <xdr:spPr>
        <a:xfrm rot="10800000" flipV="1">
          <a:off x="5797550" y="10229850"/>
          <a:ext cx="140335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BB90F0C4-B883-4FCD-B414-C6F6336A17DC}"/>
            </a:ext>
          </a:extLst>
        </xdr:cNvPr>
        <xdr:cNvCxnSpPr/>
      </xdr:nvCxnSpPr>
      <xdr:spPr>
        <a:xfrm rot="10800000" flipV="1">
          <a:off x="5797550" y="11442700"/>
          <a:ext cx="14033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53A45C83-9B33-455A-A5E1-32F22CDEBCC2}"/>
            </a:ext>
          </a:extLst>
        </xdr:cNvPr>
        <xdr:cNvCxnSpPr/>
      </xdr:nvCxnSpPr>
      <xdr:spPr>
        <a:xfrm rot="10800000" flipV="1">
          <a:off x="4451350" y="10229850"/>
          <a:ext cx="138430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D1FB87B5-6307-4FB6-9FA8-D4229B14EEDC}"/>
            </a:ext>
          </a:extLst>
        </xdr:cNvPr>
        <xdr:cNvCxnSpPr/>
      </xdr:nvCxnSpPr>
      <xdr:spPr>
        <a:xfrm rot="10800000" flipV="1">
          <a:off x="4451350" y="11442700"/>
          <a:ext cx="13843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616F3EDD-75B4-4630-94FD-387E9D1ABC44}"/>
            </a:ext>
          </a:extLst>
        </xdr:cNvPr>
        <xdr:cNvCxnSpPr/>
      </xdr:nvCxnSpPr>
      <xdr:spPr>
        <a:xfrm rot="10800000" flipV="1">
          <a:off x="3200400" y="10229850"/>
          <a:ext cx="1289050" cy="625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3592153F-3BE3-45E5-96FB-93FA3756170F}"/>
            </a:ext>
          </a:extLst>
        </xdr:cNvPr>
        <xdr:cNvCxnSpPr/>
      </xdr:nvCxnSpPr>
      <xdr:spPr>
        <a:xfrm rot="10800000" flipV="1">
          <a:off x="3200400" y="11442700"/>
          <a:ext cx="12890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9B2817DF-CD0A-4F42-98F2-98B60BBA57E8}"/>
            </a:ext>
          </a:extLst>
        </xdr:cNvPr>
        <xdr:cNvCxnSpPr/>
      </xdr:nvCxnSpPr>
      <xdr:spPr>
        <a:xfrm>
          <a:off x="3200400" y="4629150"/>
          <a:ext cx="1216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C8B40AE7-8B08-4C60-9BC6-E04520167BC6}"/>
            </a:ext>
          </a:extLst>
        </xdr:cNvPr>
        <xdr:cNvCxnSpPr/>
      </xdr:nvCxnSpPr>
      <xdr:spPr>
        <a:xfrm>
          <a:off x="4451350" y="4629150"/>
          <a:ext cx="1228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F28AD16F-B251-4A97-8E0E-49B2CA4FFA11}"/>
            </a:ext>
          </a:extLst>
        </xdr:cNvPr>
        <xdr:cNvCxnSpPr/>
      </xdr:nvCxnSpPr>
      <xdr:spPr>
        <a:xfrm>
          <a:off x="5797550" y="4629150"/>
          <a:ext cx="1241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934AE743-D9E0-4642-A741-F3C7323E65AE}"/>
            </a:ext>
          </a:extLst>
        </xdr:cNvPr>
        <xdr:cNvCxnSpPr/>
      </xdr:nvCxnSpPr>
      <xdr:spPr>
        <a:xfrm>
          <a:off x="7162800" y="462915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A39B53B7-B1C9-475B-B730-D7DCC1840715}"/>
            </a:ext>
          </a:extLst>
        </xdr:cNvPr>
        <xdr:cNvCxnSpPr/>
      </xdr:nvCxnSpPr>
      <xdr:spPr>
        <a:xfrm>
          <a:off x="3200400" y="5181600"/>
          <a:ext cx="1216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0F2A49E6-EB3B-4B67-8C42-D47596A15113}"/>
            </a:ext>
          </a:extLst>
        </xdr:cNvPr>
        <xdr:cNvCxnSpPr/>
      </xdr:nvCxnSpPr>
      <xdr:spPr>
        <a:xfrm>
          <a:off x="4451350" y="5181600"/>
          <a:ext cx="1228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8648CE2B-38BE-4E69-BAFD-69F9D2B4A53B}"/>
            </a:ext>
          </a:extLst>
        </xdr:cNvPr>
        <xdr:cNvCxnSpPr/>
      </xdr:nvCxnSpPr>
      <xdr:spPr>
        <a:xfrm>
          <a:off x="5797550" y="5181600"/>
          <a:ext cx="1241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20D15A27-2FB0-4606-8EDE-A8D5FBE6F5D9}"/>
            </a:ext>
          </a:extLst>
        </xdr:cNvPr>
        <xdr:cNvCxnSpPr/>
      </xdr:nvCxnSpPr>
      <xdr:spPr>
        <a:xfrm>
          <a:off x="7162800" y="518160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D9134C61-CF23-4F08-8557-38C75C7C4537}"/>
            </a:ext>
          </a:extLst>
        </xdr:cNvPr>
        <xdr:cNvCxnSpPr/>
      </xdr:nvCxnSpPr>
      <xdr:spPr>
        <a:xfrm>
          <a:off x="8470900" y="51816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C83B4ED4-9670-4BC1-A715-39B9735580C3}"/>
            </a:ext>
          </a:extLst>
        </xdr:cNvPr>
        <xdr:cNvCxnSpPr/>
      </xdr:nvCxnSpPr>
      <xdr:spPr>
        <a:xfrm>
          <a:off x="8470900" y="462915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76545006-FFE1-4B2C-B7FD-59D56B5EDDB5}"/>
            </a:ext>
          </a:extLst>
        </xdr:cNvPr>
        <xdr:cNvCxnSpPr/>
      </xdr:nvCxnSpPr>
      <xdr:spPr>
        <a:xfrm>
          <a:off x="9804400" y="4629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7F8D216F-D8E0-4288-85EE-3D255523B83B}"/>
            </a:ext>
          </a:extLst>
        </xdr:cNvPr>
        <xdr:cNvCxnSpPr/>
      </xdr:nvCxnSpPr>
      <xdr:spPr>
        <a:xfrm>
          <a:off x="9804400" y="5181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19AF3F4A-0F73-4BC9-81F6-E08E7E4E2AE6}"/>
            </a:ext>
          </a:extLst>
        </xdr:cNvPr>
        <xdr:cNvCxnSpPr/>
      </xdr:nvCxnSpPr>
      <xdr:spPr>
        <a:xfrm>
          <a:off x="11023600" y="4629150"/>
          <a:ext cx="1203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F324CD0B-FF1C-4435-B9A4-EEB390BB38AE}"/>
            </a:ext>
          </a:extLst>
        </xdr:cNvPr>
        <xdr:cNvCxnSpPr/>
      </xdr:nvCxnSpPr>
      <xdr:spPr>
        <a:xfrm>
          <a:off x="12261850" y="4629150"/>
          <a:ext cx="1187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ED267814-E772-4A6A-A1C8-48A186B64B24}"/>
            </a:ext>
          </a:extLst>
        </xdr:cNvPr>
        <xdr:cNvCxnSpPr/>
      </xdr:nvCxnSpPr>
      <xdr:spPr>
        <a:xfrm>
          <a:off x="11023600" y="5181600"/>
          <a:ext cx="1203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E066F61C-5861-430C-8B3D-74F9584BF572}"/>
            </a:ext>
          </a:extLst>
        </xdr:cNvPr>
        <xdr:cNvCxnSpPr/>
      </xdr:nvCxnSpPr>
      <xdr:spPr>
        <a:xfrm>
          <a:off x="12261850" y="5181600"/>
          <a:ext cx="1187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2436C112-0B2E-41EB-BF3F-53BEA2B3987B}"/>
            </a:ext>
          </a:extLst>
        </xdr:cNvPr>
        <xdr:cNvCxnSpPr/>
      </xdr:nvCxnSpPr>
      <xdr:spPr>
        <a:xfrm>
          <a:off x="13531850" y="4629150"/>
          <a:ext cx="1247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085CACFB-32E2-4E5C-ABA2-113334C0FCA1}"/>
            </a:ext>
          </a:extLst>
        </xdr:cNvPr>
        <xdr:cNvCxnSpPr/>
      </xdr:nvCxnSpPr>
      <xdr:spPr>
        <a:xfrm>
          <a:off x="14808200" y="462915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21C81DC7-501C-46C1-942B-720ED8A3581C}"/>
            </a:ext>
          </a:extLst>
        </xdr:cNvPr>
        <xdr:cNvCxnSpPr/>
      </xdr:nvCxnSpPr>
      <xdr:spPr>
        <a:xfrm>
          <a:off x="16116300" y="4629150"/>
          <a:ext cx="11557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143DBE84-CD06-4FCE-9FC3-BC35161C4F4B}"/>
            </a:ext>
          </a:extLst>
        </xdr:cNvPr>
        <xdr:cNvCxnSpPr/>
      </xdr:nvCxnSpPr>
      <xdr:spPr>
        <a:xfrm>
          <a:off x="17335500" y="4629150"/>
          <a:ext cx="1184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DE4C05B8-1493-409B-9443-7C383BF044B2}"/>
            </a:ext>
          </a:extLst>
        </xdr:cNvPr>
        <xdr:cNvCxnSpPr/>
      </xdr:nvCxnSpPr>
      <xdr:spPr>
        <a:xfrm>
          <a:off x="17335500" y="5181600"/>
          <a:ext cx="1184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1BA82D65-045F-4F62-AF23-E0E5BC4EE21E}"/>
            </a:ext>
          </a:extLst>
        </xdr:cNvPr>
        <xdr:cNvCxnSpPr/>
      </xdr:nvCxnSpPr>
      <xdr:spPr>
        <a:xfrm>
          <a:off x="16116300" y="5181600"/>
          <a:ext cx="11557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24D7B00B-14FA-43AA-B220-D12FC88BB65A}"/>
            </a:ext>
          </a:extLst>
        </xdr:cNvPr>
        <xdr:cNvCxnSpPr/>
      </xdr:nvCxnSpPr>
      <xdr:spPr>
        <a:xfrm>
          <a:off x="14808200" y="5181600"/>
          <a:ext cx="1222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5A89EF0A-1266-4CB0-88E8-FDD061F709E8}"/>
            </a:ext>
          </a:extLst>
        </xdr:cNvPr>
        <xdr:cNvCxnSpPr/>
      </xdr:nvCxnSpPr>
      <xdr:spPr>
        <a:xfrm>
          <a:off x="13531850" y="5181600"/>
          <a:ext cx="1247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9CF6401C-CA61-434C-BE22-69F1BF3D69BB}"/>
            </a:ext>
          </a:extLst>
        </xdr:cNvPr>
        <xdr:cNvCxnSpPr/>
      </xdr:nvCxnSpPr>
      <xdr:spPr>
        <a:xfrm rot="10800000" flipV="1">
          <a:off x="17335500" y="4629150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F4EF8842-3AD8-4AEF-A211-9A8C8D04BFA3}"/>
            </a:ext>
          </a:extLst>
        </xdr:cNvPr>
        <xdr:cNvCxnSpPr/>
      </xdr:nvCxnSpPr>
      <xdr:spPr>
        <a:xfrm rot="10800000" flipV="1">
          <a:off x="16116300" y="4629150"/>
          <a:ext cx="1219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87D33B41-EC0D-41FA-BA90-296363A890A2}"/>
            </a:ext>
          </a:extLst>
        </xdr:cNvPr>
        <xdr:cNvCxnSpPr/>
      </xdr:nvCxnSpPr>
      <xdr:spPr>
        <a:xfrm rot="10800000" flipV="1">
          <a:off x="14808200" y="4629150"/>
          <a:ext cx="1355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5052A1CA-739C-4F28-8314-91626B5896EB}"/>
            </a:ext>
          </a:extLst>
        </xdr:cNvPr>
        <xdr:cNvCxnSpPr/>
      </xdr:nvCxnSpPr>
      <xdr:spPr>
        <a:xfrm rot="10800000" flipV="1">
          <a:off x="17335500" y="5181600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7DCF6171-8E19-441C-9CE9-51B822346BCF}"/>
            </a:ext>
          </a:extLst>
        </xdr:cNvPr>
        <xdr:cNvCxnSpPr/>
      </xdr:nvCxnSpPr>
      <xdr:spPr>
        <a:xfrm rot="10800000" flipV="1">
          <a:off x="16116300" y="5181600"/>
          <a:ext cx="1219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F3A6F356-DCC2-4A34-BE3C-25386A420459}"/>
            </a:ext>
          </a:extLst>
        </xdr:cNvPr>
        <xdr:cNvCxnSpPr/>
      </xdr:nvCxnSpPr>
      <xdr:spPr>
        <a:xfrm rot="10800000" flipV="1">
          <a:off x="14808200" y="5181600"/>
          <a:ext cx="1355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33985B8E-AFE8-44B9-9A45-B09AD1B60520}"/>
            </a:ext>
          </a:extLst>
        </xdr:cNvPr>
        <xdr:cNvCxnSpPr/>
      </xdr:nvCxnSpPr>
      <xdr:spPr>
        <a:xfrm rot="10800000" flipV="1">
          <a:off x="13531850" y="5181600"/>
          <a:ext cx="1323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CC2A08CA-2D7B-4338-B100-CDE04A4F68BD}"/>
            </a:ext>
          </a:extLst>
        </xdr:cNvPr>
        <xdr:cNvCxnSpPr/>
      </xdr:nvCxnSpPr>
      <xdr:spPr>
        <a:xfrm rot="10800000" flipV="1">
          <a:off x="12261850" y="5181600"/>
          <a:ext cx="1308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5D50C85F-2DB8-4996-9799-084C664A2BBD}"/>
            </a:ext>
          </a:extLst>
        </xdr:cNvPr>
        <xdr:cNvCxnSpPr/>
      </xdr:nvCxnSpPr>
      <xdr:spPr>
        <a:xfrm rot="10800000" flipV="1">
          <a:off x="11023600" y="5181600"/>
          <a:ext cx="1285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79311889-947A-494D-AC3D-219FEC482F85}"/>
            </a:ext>
          </a:extLst>
        </xdr:cNvPr>
        <xdr:cNvCxnSpPr/>
      </xdr:nvCxnSpPr>
      <xdr:spPr>
        <a:xfrm rot="10800000" flipV="1">
          <a:off x="11023600" y="4629150"/>
          <a:ext cx="1285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824A4A20-CC0A-4BAE-B935-FC5D86355BC6}"/>
            </a:ext>
          </a:extLst>
        </xdr:cNvPr>
        <xdr:cNvCxnSpPr/>
      </xdr:nvCxnSpPr>
      <xdr:spPr>
        <a:xfrm rot="10800000" flipV="1">
          <a:off x="12261850" y="4629150"/>
          <a:ext cx="1308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5CFE0648-B737-461C-AD43-A6588BD79C89}"/>
            </a:ext>
          </a:extLst>
        </xdr:cNvPr>
        <xdr:cNvCxnSpPr/>
      </xdr:nvCxnSpPr>
      <xdr:spPr>
        <a:xfrm rot="10800000" flipV="1">
          <a:off x="13531850" y="4629150"/>
          <a:ext cx="1323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B8AFFBC9-DDC6-44E8-8C93-0CCCD7E9ED25}"/>
            </a:ext>
          </a:extLst>
        </xdr:cNvPr>
        <xdr:cNvCxnSpPr/>
      </xdr:nvCxnSpPr>
      <xdr:spPr>
        <a:xfrm rot="10800000" flipV="1">
          <a:off x="9804400" y="4629150"/>
          <a:ext cx="1257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2693F94C-ACE9-4F83-8878-A3DA5A261077}"/>
            </a:ext>
          </a:extLst>
        </xdr:cNvPr>
        <xdr:cNvCxnSpPr/>
      </xdr:nvCxnSpPr>
      <xdr:spPr>
        <a:xfrm rot="10800000" flipV="1">
          <a:off x="8470900" y="4629150"/>
          <a:ext cx="1381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ECDEEAE3-0609-46AC-AC8D-7C74B0488A78}"/>
            </a:ext>
          </a:extLst>
        </xdr:cNvPr>
        <xdr:cNvCxnSpPr/>
      </xdr:nvCxnSpPr>
      <xdr:spPr>
        <a:xfrm rot="10800000" flipV="1">
          <a:off x="8470900" y="5181600"/>
          <a:ext cx="1381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307076D7-D53F-449A-83B0-22BCABDABAFF}"/>
            </a:ext>
          </a:extLst>
        </xdr:cNvPr>
        <xdr:cNvCxnSpPr/>
      </xdr:nvCxnSpPr>
      <xdr:spPr>
        <a:xfrm rot="10800000" flipV="1">
          <a:off x="7162800" y="4629150"/>
          <a:ext cx="1355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A76106CA-4D79-476E-8911-606D4A9849FF}"/>
            </a:ext>
          </a:extLst>
        </xdr:cNvPr>
        <xdr:cNvCxnSpPr/>
      </xdr:nvCxnSpPr>
      <xdr:spPr>
        <a:xfrm rot="10800000" flipV="1">
          <a:off x="7162800" y="5181600"/>
          <a:ext cx="1355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B3B4AF58-9A11-4979-AA23-81AB183E8835}"/>
            </a:ext>
          </a:extLst>
        </xdr:cNvPr>
        <xdr:cNvCxnSpPr/>
      </xdr:nvCxnSpPr>
      <xdr:spPr>
        <a:xfrm rot="10800000" flipV="1">
          <a:off x="5797550" y="4629150"/>
          <a:ext cx="1412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68E61603-305D-4A4C-B355-7A7FA797E5FC}"/>
            </a:ext>
          </a:extLst>
        </xdr:cNvPr>
        <xdr:cNvCxnSpPr/>
      </xdr:nvCxnSpPr>
      <xdr:spPr>
        <a:xfrm rot="10800000" flipV="1">
          <a:off x="5797550" y="5181600"/>
          <a:ext cx="1412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B3674E81-2D84-4836-8FF4-15E1D46E66B2}"/>
            </a:ext>
          </a:extLst>
        </xdr:cNvPr>
        <xdr:cNvCxnSpPr/>
      </xdr:nvCxnSpPr>
      <xdr:spPr>
        <a:xfrm rot="10800000" flipV="1">
          <a:off x="4451350" y="4629150"/>
          <a:ext cx="1393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A3307365-23E0-4A28-8B6A-9279F7C5B4F5}"/>
            </a:ext>
          </a:extLst>
        </xdr:cNvPr>
        <xdr:cNvCxnSpPr/>
      </xdr:nvCxnSpPr>
      <xdr:spPr>
        <a:xfrm rot="10800000" flipV="1">
          <a:off x="4451350" y="5181600"/>
          <a:ext cx="1393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2C69928B-EE6C-4E81-BE65-BE4259B887D9}"/>
            </a:ext>
          </a:extLst>
        </xdr:cNvPr>
        <xdr:cNvCxnSpPr/>
      </xdr:nvCxnSpPr>
      <xdr:spPr>
        <a:xfrm rot="10800000" flipV="1">
          <a:off x="3200400" y="4629150"/>
          <a:ext cx="1298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D7CD78AC-4AD9-401B-B59C-BF32F774900A}"/>
            </a:ext>
          </a:extLst>
        </xdr:cNvPr>
        <xdr:cNvCxnSpPr/>
      </xdr:nvCxnSpPr>
      <xdr:spPr>
        <a:xfrm rot="10800000" flipV="1">
          <a:off x="3200400" y="5181600"/>
          <a:ext cx="1298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27D59C0B-8FDC-471B-BE16-D1AEDB817C0A}"/>
            </a:ext>
          </a:extLst>
        </xdr:cNvPr>
        <xdr:cNvCxnSpPr/>
      </xdr:nvCxnSpPr>
      <xdr:spPr>
        <a:xfrm rot="10800000" flipV="1">
          <a:off x="9804400" y="5181600"/>
          <a:ext cx="1257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4958E9FC-EFFE-4E38-BF03-FAD05FB336A0}"/>
            </a:ext>
          </a:extLst>
        </xdr:cNvPr>
        <xdr:cNvCxnSpPr/>
      </xdr:nvCxnSpPr>
      <xdr:spPr>
        <a:xfrm>
          <a:off x="3200400" y="908685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66C0A7BF-7B6D-43A9-8D10-9D740A66BA19}"/>
            </a:ext>
          </a:extLst>
        </xdr:cNvPr>
        <xdr:cNvCxnSpPr/>
      </xdr:nvCxnSpPr>
      <xdr:spPr>
        <a:xfrm>
          <a:off x="4451350" y="908685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04D60510-D594-4399-B02D-8BCC827DC4EE}"/>
            </a:ext>
          </a:extLst>
        </xdr:cNvPr>
        <xdr:cNvCxnSpPr/>
      </xdr:nvCxnSpPr>
      <xdr:spPr>
        <a:xfrm>
          <a:off x="5797550" y="90868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2B4374E5-675F-4FE3-AA00-19B4C1EF1079}"/>
            </a:ext>
          </a:extLst>
        </xdr:cNvPr>
        <xdr:cNvCxnSpPr/>
      </xdr:nvCxnSpPr>
      <xdr:spPr>
        <a:xfrm>
          <a:off x="7162800" y="90868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AB8FBE6E-8027-445C-90EA-E91C61DED87D}"/>
            </a:ext>
          </a:extLst>
        </xdr:cNvPr>
        <xdr:cNvCxnSpPr/>
      </xdr:nvCxnSpPr>
      <xdr:spPr>
        <a:xfrm>
          <a:off x="8470900" y="90868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1C270AA5-916E-400C-B86F-1C3DD55DEDFE}"/>
            </a:ext>
          </a:extLst>
        </xdr:cNvPr>
        <xdr:cNvCxnSpPr/>
      </xdr:nvCxnSpPr>
      <xdr:spPr>
        <a:xfrm>
          <a:off x="9804400" y="908685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08B51B26-19BE-43E1-AA06-336D720BFB3A}"/>
            </a:ext>
          </a:extLst>
        </xdr:cNvPr>
        <xdr:cNvCxnSpPr/>
      </xdr:nvCxnSpPr>
      <xdr:spPr>
        <a:xfrm>
          <a:off x="3200400" y="9645650"/>
          <a:ext cx="121602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5B1CDF21-31C3-4B86-892F-B638EEF55F9D}"/>
            </a:ext>
          </a:extLst>
        </xdr:cNvPr>
        <xdr:cNvCxnSpPr/>
      </xdr:nvCxnSpPr>
      <xdr:spPr>
        <a:xfrm>
          <a:off x="4451350" y="9645650"/>
          <a:ext cx="122872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B19283A5-C32D-4BCE-8870-4E31B97649CE}"/>
            </a:ext>
          </a:extLst>
        </xdr:cNvPr>
        <xdr:cNvCxnSpPr/>
      </xdr:nvCxnSpPr>
      <xdr:spPr>
        <a:xfrm>
          <a:off x="5797550" y="9645650"/>
          <a:ext cx="124142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A7844D91-E751-45B9-882B-96E50A1F3026}"/>
            </a:ext>
          </a:extLst>
        </xdr:cNvPr>
        <xdr:cNvCxnSpPr/>
      </xdr:nvCxnSpPr>
      <xdr:spPr>
        <a:xfrm>
          <a:off x="7162800" y="9645650"/>
          <a:ext cx="122237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CDB4B390-64FA-4473-A31E-D510D0A69C52}"/>
            </a:ext>
          </a:extLst>
        </xdr:cNvPr>
        <xdr:cNvCxnSpPr/>
      </xdr:nvCxnSpPr>
      <xdr:spPr>
        <a:xfrm>
          <a:off x="8470900" y="9645650"/>
          <a:ext cx="119697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DC1F2A1E-A7ED-4AE3-99B0-2D886B3ABA99}"/>
            </a:ext>
          </a:extLst>
        </xdr:cNvPr>
        <xdr:cNvCxnSpPr/>
      </xdr:nvCxnSpPr>
      <xdr:spPr>
        <a:xfrm>
          <a:off x="9804400" y="9645650"/>
          <a:ext cx="117157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7A6D6EB0-5987-40CE-BABC-D40E368541A4}"/>
            </a:ext>
          </a:extLst>
        </xdr:cNvPr>
        <xdr:cNvCxnSpPr/>
      </xdr:nvCxnSpPr>
      <xdr:spPr>
        <a:xfrm>
          <a:off x="11023600" y="90868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EF368375-732A-4A24-8231-192738C54716}"/>
            </a:ext>
          </a:extLst>
        </xdr:cNvPr>
        <xdr:cNvCxnSpPr/>
      </xdr:nvCxnSpPr>
      <xdr:spPr>
        <a:xfrm>
          <a:off x="11023600" y="9645650"/>
          <a:ext cx="120332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CF7E42BC-2BE9-4B59-BF0A-38DCC9374D7D}"/>
            </a:ext>
          </a:extLst>
        </xdr:cNvPr>
        <xdr:cNvCxnSpPr/>
      </xdr:nvCxnSpPr>
      <xdr:spPr>
        <a:xfrm>
          <a:off x="12261850" y="908685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A3941916-DC20-4B09-83B9-104E74E20092}"/>
            </a:ext>
          </a:extLst>
        </xdr:cNvPr>
        <xdr:cNvCxnSpPr/>
      </xdr:nvCxnSpPr>
      <xdr:spPr>
        <a:xfrm>
          <a:off x="12261850" y="9645650"/>
          <a:ext cx="1187450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35C15459-EC84-4AA0-B155-F866347ACADD}"/>
            </a:ext>
          </a:extLst>
        </xdr:cNvPr>
        <xdr:cNvCxnSpPr/>
      </xdr:nvCxnSpPr>
      <xdr:spPr>
        <a:xfrm>
          <a:off x="13531850" y="908685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67701D10-B2B8-4EE2-BDCC-9EA923357A49}"/>
            </a:ext>
          </a:extLst>
        </xdr:cNvPr>
        <xdr:cNvCxnSpPr/>
      </xdr:nvCxnSpPr>
      <xdr:spPr>
        <a:xfrm>
          <a:off x="13531850" y="9645650"/>
          <a:ext cx="124777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57940D8-25BF-4564-A4A3-357704E5BDC5}"/>
            </a:ext>
          </a:extLst>
        </xdr:cNvPr>
        <xdr:cNvCxnSpPr/>
      </xdr:nvCxnSpPr>
      <xdr:spPr>
        <a:xfrm>
          <a:off x="14808200" y="90868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6DEE3599-8E13-40F6-B24D-CEA62ABF5835}"/>
            </a:ext>
          </a:extLst>
        </xdr:cNvPr>
        <xdr:cNvCxnSpPr/>
      </xdr:nvCxnSpPr>
      <xdr:spPr>
        <a:xfrm>
          <a:off x="14808200" y="9645650"/>
          <a:ext cx="122237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10377C15-B4F3-4283-943F-2A8D97E2D181}"/>
            </a:ext>
          </a:extLst>
        </xdr:cNvPr>
        <xdr:cNvCxnSpPr/>
      </xdr:nvCxnSpPr>
      <xdr:spPr>
        <a:xfrm>
          <a:off x="16116300" y="908685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24C738CC-9F6F-4E16-85C3-2A615D409A1B}"/>
            </a:ext>
          </a:extLst>
        </xdr:cNvPr>
        <xdr:cNvCxnSpPr/>
      </xdr:nvCxnSpPr>
      <xdr:spPr>
        <a:xfrm>
          <a:off x="16116300" y="9645650"/>
          <a:ext cx="1155700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5AEF8E73-2CB7-493E-9F9D-871FCE158D97}"/>
            </a:ext>
          </a:extLst>
        </xdr:cNvPr>
        <xdr:cNvCxnSpPr/>
      </xdr:nvCxnSpPr>
      <xdr:spPr>
        <a:xfrm>
          <a:off x="17335500" y="908685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8BF4044E-BC49-432E-9B34-1C236AB0AFB5}"/>
            </a:ext>
          </a:extLst>
        </xdr:cNvPr>
        <xdr:cNvCxnSpPr/>
      </xdr:nvCxnSpPr>
      <xdr:spPr>
        <a:xfrm>
          <a:off x="17335500" y="9645650"/>
          <a:ext cx="1184275" cy="584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D54AC5F7-8AE3-450E-A9CF-7A4B2AE8EC18}"/>
            </a:ext>
          </a:extLst>
        </xdr:cNvPr>
        <xdr:cNvCxnSpPr/>
      </xdr:nvCxnSpPr>
      <xdr:spPr>
        <a:xfrm>
          <a:off x="17335500" y="1256030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CC099CE7-AFA5-46BE-9409-F655B4CE21A7}"/>
            </a:ext>
          </a:extLst>
        </xdr:cNvPr>
        <xdr:cNvCxnSpPr/>
      </xdr:nvCxnSpPr>
      <xdr:spPr>
        <a:xfrm>
          <a:off x="16116300" y="1256030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801E4340-44D8-47F6-85FD-22ACED5BB87F}"/>
            </a:ext>
          </a:extLst>
        </xdr:cNvPr>
        <xdr:cNvCxnSpPr/>
      </xdr:nvCxnSpPr>
      <xdr:spPr>
        <a:xfrm>
          <a:off x="14808200" y="125603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5F8AAF0-EB77-44F7-8890-D5E1F7DCB5DC}"/>
            </a:ext>
          </a:extLst>
        </xdr:cNvPr>
        <xdr:cNvCxnSpPr/>
      </xdr:nvCxnSpPr>
      <xdr:spPr>
        <a:xfrm>
          <a:off x="13531850" y="1256030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9C3B4E68-CB6C-4312-8284-79E66EBEEBA0}"/>
            </a:ext>
          </a:extLst>
        </xdr:cNvPr>
        <xdr:cNvCxnSpPr/>
      </xdr:nvCxnSpPr>
      <xdr:spPr>
        <a:xfrm>
          <a:off x="12261850" y="1256030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71DB3E4D-E05E-47C1-858B-A2CB4E90483B}"/>
            </a:ext>
          </a:extLst>
        </xdr:cNvPr>
        <xdr:cNvCxnSpPr/>
      </xdr:nvCxnSpPr>
      <xdr:spPr>
        <a:xfrm>
          <a:off x="11023600" y="125603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0A422777-28F1-47F7-936E-C204D824934E}"/>
            </a:ext>
          </a:extLst>
        </xdr:cNvPr>
        <xdr:cNvCxnSpPr/>
      </xdr:nvCxnSpPr>
      <xdr:spPr>
        <a:xfrm>
          <a:off x="9804400" y="1256030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64A8ABB1-20A0-476E-9C98-F62AE7C96D6E}"/>
            </a:ext>
          </a:extLst>
        </xdr:cNvPr>
        <xdr:cNvCxnSpPr/>
      </xdr:nvCxnSpPr>
      <xdr:spPr>
        <a:xfrm>
          <a:off x="8470900" y="125603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E9A03384-BD83-4D57-A106-981D788D11A3}"/>
            </a:ext>
          </a:extLst>
        </xdr:cNvPr>
        <xdr:cNvCxnSpPr/>
      </xdr:nvCxnSpPr>
      <xdr:spPr>
        <a:xfrm>
          <a:off x="7162800" y="125603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CFA140EB-DF38-4CDC-86D4-1E8A8C95A157}"/>
            </a:ext>
          </a:extLst>
        </xdr:cNvPr>
        <xdr:cNvCxnSpPr/>
      </xdr:nvCxnSpPr>
      <xdr:spPr>
        <a:xfrm>
          <a:off x="5797550" y="125603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91AF6672-1304-4ECE-BE37-42783BA3B76C}"/>
            </a:ext>
          </a:extLst>
        </xdr:cNvPr>
        <xdr:cNvCxnSpPr/>
      </xdr:nvCxnSpPr>
      <xdr:spPr>
        <a:xfrm>
          <a:off x="4451350" y="1256030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2860A5AF-1841-4902-8414-97DA60D305BE}"/>
            </a:ext>
          </a:extLst>
        </xdr:cNvPr>
        <xdr:cNvCxnSpPr/>
      </xdr:nvCxnSpPr>
      <xdr:spPr>
        <a:xfrm>
          <a:off x="3200400" y="1256030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1A662A0B-DE69-4734-B2F0-4303CFF28363}"/>
            </a:ext>
          </a:extLst>
        </xdr:cNvPr>
        <xdr:cNvCxnSpPr/>
      </xdr:nvCxnSpPr>
      <xdr:spPr>
        <a:xfrm rot="10800000" flipV="1">
          <a:off x="3200400" y="12560300"/>
          <a:ext cx="12065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D2E6D431-0A43-4B58-B321-1397361A72A8}"/>
            </a:ext>
          </a:extLst>
        </xdr:cNvPr>
        <xdr:cNvCxnSpPr/>
      </xdr:nvCxnSpPr>
      <xdr:spPr>
        <a:xfrm rot="10800000" flipV="1">
          <a:off x="4451350" y="12560300"/>
          <a:ext cx="1219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306EFB3C-8B5E-456A-8B9D-D50543977296}"/>
            </a:ext>
          </a:extLst>
        </xdr:cNvPr>
        <xdr:cNvCxnSpPr/>
      </xdr:nvCxnSpPr>
      <xdr:spPr>
        <a:xfrm rot="10800000" flipV="1">
          <a:off x="5797550" y="12560300"/>
          <a:ext cx="12319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C4EB7105-201B-4A09-9605-4E3F5094CE18}"/>
            </a:ext>
          </a:extLst>
        </xdr:cNvPr>
        <xdr:cNvCxnSpPr/>
      </xdr:nvCxnSpPr>
      <xdr:spPr>
        <a:xfrm rot="10800000" flipV="1">
          <a:off x="7162800" y="12560300"/>
          <a:ext cx="12128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A4CF1327-3AAE-4C1E-8019-6DF6D3D61882}"/>
            </a:ext>
          </a:extLst>
        </xdr:cNvPr>
        <xdr:cNvCxnSpPr/>
      </xdr:nvCxnSpPr>
      <xdr:spPr>
        <a:xfrm rot="10800000" flipV="1">
          <a:off x="8470900" y="12560300"/>
          <a:ext cx="1187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69453EA7-A546-43F0-AA24-891AD8664F92}"/>
            </a:ext>
          </a:extLst>
        </xdr:cNvPr>
        <xdr:cNvCxnSpPr/>
      </xdr:nvCxnSpPr>
      <xdr:spPr>
        <a:xfrm rot="10800000" flipV="1">
          <a:off x="9804400" y="12560300"/>
          <a:ext cx="11620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E2C0A29C-0099-4F45-8E2A-BFD92A4904D1}"/>
            </a:ext>
          </a:extLst>
        </xdr:cNvPr>
        <xdr:cNvCxnSpPr/>
      </xdr:nvCxnSpPr>
      <xdr:spPr>
        <a:xfrm rot="10800000" flipV="1">
          <a:off x="11023600" y="12560300"/>
          <a:ext cx="11938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2E9FDA07-E492-46D4-AB49-95C6EC1CB0D1}"/>
            </a:ext>
          </a:extLst>
        </xdr:cNvPr>
        <xdr:cNvCxnSpPr/>
      </xdr:nvCxnSpPr>
      <xdr:spPr>
        <a:xfrm rot="10800000" flipV="1">
          <a:off x="12261850" y="12560300"/>
          <a:ext cx="11779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B6A90BBC-8E84-4485-812C-90D5247A0249}"/>
            </a:ext>
          </a:extLst>
        </xdr:cNvPr>
        <xdr:cNvCxnSpPr/>
      </xdr:nvCxnSpPr>
      <xdr:spPr>
        <a:xfrm rot="10800000" flipV="1">
          <a:off x="13531850" y="12560300"/>
          <a:ext cx="12382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503D81EC-E1FF-478B-B78E-EBC007D7BAFD}"/>
            </a:ext>
          </a:extLst>
        </xdr:cNvPr>
        <xdr:cNvCxnSpPr/>
      </xdr:nvCxnSpPr>
      <xdr:spPr>
        <a:xfrm rot="10800000" flipV="1">
          <a:off x="14808200" y="12560300"/>
          <a:ext cx="12128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70A54209-576C-4A3D-A02B-94CFF968372F}"/>
            </a:ext>
          </a:extLst>
        </xdr:cNvPr>
        <xdr:cNvCxnSpPr/>
      </xdr:nvCxnSpPr>
      <xdr:spPr>
        <a:xfrm rot="10800000" flipV="1">
          <a:off x="16116300" y="12560300"/>
          <a:ext cx="11461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2428228-27CC-4F44-A921-3CA6945C5E0C}"/>
            </a:ext>
          </a:extLst>
        </xdr:cNvPr>
        <xdr:cNvCxnSpPr/>
      </xdr:nvCxnSpPr>
      <xdr:spPr>
        <a:xfrm rot="10800000" flipV="1">
          <a:off x="17335500" y="12560300"/>
          <a:ext cx="11747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99A14398-2C34-4241-A05F-1D0439F424A5}"/>
            </a:ext>
          </a:extLst>
        </xdr:cNvPr>
        <xdr:cNvCxnSpPr/>
      </xdr:nvCxnSpPr>
      <xdr:spPr>
        <a:xfrm rot="10800000" flipV="1">
          <a:off x="17335500" y="9086850"/>
          <a:ext cx="11747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0C40B840-6967-4391-B179-1AE6CF07EE89}"/>
            </a:ext>
          </a:extLst>
        </xdr:cNvPr>
        <xdr:cNvCxnSpPr/>
      </xdr:nvCxnSpPr>
      <xdr:spPr>
        <a:xfrm rot="10800000" flipV="1">
          <a:off x="16116300" y="9086850"/>
          <a:ext cx="11461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1977CFCB-3D08-434D-9452-13E431034026}"/>
            </a:ext>
          </a:extLst>
        </xdr:cNvPr>
        <xdr:cNvCxnSpPr/>
      </xdr:nvCxnSpPr>
      <xdr:spPr>
        <a:xfrm rot="10800000" flipV="1">
          <a:off x="14808200" y="9086850"/>
          <a:ext cx="12128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84EB79A7-1276-4450-8A76-B5103FB7000D}"/>
            </a:ext>
          </a:extLst>
        </xdr:cNvPr>
        <xdr:cNvCxnSpPr/>
      </xdr:nvCxnSpPr>
      <xdr:spPr>
        <a:xfrm rot="10800000" flipV="1">
          <a:off x="13531850" y="9086850"/>
          <a:ext cx="12382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B21C3D40-29DE-4E8E-BA6F-D14F02A2098F}"/>
            </a:ext>
          </a:extLst>
        </xdr:cNvPr>
        <xdr:cNvCxnSpPr/>
      </xdr:nvCxnSpPr>
      <xdr:spPr>
        <a:xfrm rot="10800000" flipV="1">
          <a:off x="12261850" y="9086850"/>
          <a:ext cx="11779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E6B73C32-5F80-47FF-AA38-FB498F7DA5AD}"/>
            </a:ext>
          </a:extLst>
        </xdr:cNvPr>
        <xdr:cNvCxnSpPr/>
      </xdr:nvCxnSpPr>
      <xdr:spPr>
        <a:xfrm rot="10800000" flipV="1">
          <a:off x="11023600" y="9086850"/>
          <a:ext cx="11938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EF63A28D-9F14-4543-9E8F-A324DDF51A0A}"/>
            </a:ext>
          </a:extLst>
        </xdr:cNvPr>
        <xdr:cNvCxnSpPr/>
      </xdr:nvCxnSpPr>
      <xdr:spPr>
        <a:xfrm rot="10800000" flipV="1">
          <a:off x="9804400" y="9086850"/>
          <a:ext cx="11620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6BBBE93-6A78-4E90-B6E0-16CC604D7ED6}"/>
            </a:ext>
          </a:extLst>
        </xdr:cNvPr>
        <xdr:cNvCxnSpPr/>
      </xdr:nvCxnSpPr>
      <xdr:spPr>
        <a:xfrm rot="10800000" flipV="1">
          <a:off x="8470900" y="9086850"/>
          <a:ext cx="1187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22D71C80-5C5C-457F-9B5E-A17FBC5B23EA}"/>
            </a:ext>
          </a:extLst>
        </xdr:cNvPr>
        <xdr:cNvCxnSpPr/>
      </xdr:nvCxnSpPr>
      <xdr:spPr>
        <a:xfrm rot="10800000" flipV="1">
          <a:off x="7162800" y="9086850"/>
          <a:ext cx="12128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C913AE4D-2D19-4E32-9C17-497E4DD8C6C2}"/>
            </a:ext>
          </a:extLst>
        </xdr:cNvPr>
        <xdr:cNvCxnSpPr/>
      </xdr:nvCxnSpPr>
      <xdr:spPr>
        <a:xfrm rot="10800000" flipV="1">
          <a:off x="5797550" y="9086850"/>
          <a:ext cx="12319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0F069E4A-CE24-40B5-A017-15AFE81CA44D}"/>
            </a:ext>
          </a:extLst>
        </xdr:cNvPr>
        <xdr:cNvCxnSpPr/>
      </xdr:nvCxnSpPr>
      <xdr:spPr>
        <a:xfrm rot="10800000" flipV="1">
          <a:off x="4451350" y="9086850"/>
          <a:ext cx="1219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81737A31-B1E8-47C6-B3E3-13D98273B0EE}"/>
            </a:ext>
          </a:extLst>
        </xdr:cNvPr>
        <xdr:cNvCxnSpPr/>
      </xdr:nvCxnSpPr>
      <xdr:spPr>
        <a:xfrm rot="10800000" flipV="1">
          <a:off x="17335500" y="9645650"/>
          <a:ext cx="11747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274AB5EC-B803-461F-AF02-05EC3A481048}"/>
            </a:ext>
          </a:extLst>
        </xdr:cNvPr>
        <xdr:cNvCxnSpPr/>
      </xdr:nvCxnSpPr>
      <xdr:spPr>
        <a:xfrm rot="10800000" flipV="1">
          <a:off x="16116300" y="9645650"/>
          <a:ext cx="11461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F667659D-8606-489D-A298-E4508B0061FC}"/>
            </a:ext>
          </a:extLst>
        </xdr:cNvPr>
        <xdr:cNvCxnSpPr/>
      </xdr:nvCxnSpPr>
      <xdr:spPr>
        <a:xfrm rot="10800000" flipV="1">
          <a:off x="14808200" y="9645650"/>
          <a:ext cx="12128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381F321B-DEEC-4486-BEE3-A61D65966447}"/>
            </a:ext>
          </a:extLst>
        </xdr:cNvPr>
        <xdr:cNvCxnSpPr/>
      </xdr:nvCxnSpPr>
      <xdr:spPr>
        <a:xfrm rot="10800000" flipV="1">
          <a:off x="13531850" y="96456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807CD0B0-756C-4942-9B77-A2E5232BEC0B}"/>
            </a:ext>
          </a:extLst>
        </xdr:cNvPr>
        <xdr:cNvCxnSpPr/>
      </xdr:nvCxnSpPr>
      <xdr:spPr>
        <a:xfrm rot="10800000" flipV="1">
          <a:off x="12261850" y="9645650"/>
          <a:ext cx="11779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AC78C895-2E8D-4008-9A69-7BB391B8D3F5}"/>
            </a:ext>
          </a:extLst>
        </xdr:cNvPr>
        <xdr:cNvCxnSpPr/>
      </xdr:nvCxnSpPr>
      <xdr:spPr>
        <a:xfrm rot="10800000" flipV="1">
          <a:off x="11023600" y="9645650"/>
          <a:ext cx="11938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5B59100B-E104-4E9B-8323-5D8EB7775C8E}"/>
            </a:ext>
          </a:extLst>
        </xdr:cNvPr>
        <xdr:cNvCxnSpPr/>
      </xdr:nvCxnSpPr>
      <xdr:spPr>
        <a:xfrm rot="10800000" flipV="1">
          <a:off x="9804400" y="96456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6FE69D59-845C-495A-951D-D3BAE31E736C}"/>
            </a:ext>
          </a:extLst>
        </xdr:cNvPr>
        <xdr:cNvCxnSpPr/>
      </xdr:nvCxnSpPr>
      <xdr:spPr>
        <a:xfrm rot="10800000" flipV="1">
          <a:off x="8470900" y="9645650"/>
          <a:ext cx="11874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2B6AA4F8-761F-4B8A-BBD5-6F1F62FB74CF}"/>
            </a:ext>
          </a:extLst>
        </xdr:cNvPr>
        <xdr:cNvCxnSpPr/>
      </xdr:nvCxnSpPr>
      <xdr:spPr>
        <a:xfrm rot="10800000" flipV="1">
          <a:off x="7162800" y="9645650"/>
          <a:ext cx="12128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03A0AEF-A75A-4370-A400-831AB87F6BBF}"/>
            </a:ext>
          </a:extLst>
        </xdr:cNvPr>
        <xdr:cNvCxnSpPr/>
      </xdr:nvCxnSpPr>
      <xdr:spPr>
        <a:xfrm rot="10800000" flipV="1">
          <a:off x="5797550" y="9645650"/>
          <a:ext cx="12319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EC397396-C72C-4F91-8497-B8B918BE6D43}"/>
            </a:ext>
          </a:extLst>
        </xdr:cNvPr>
        <xdr:cNvCxnSpPr/>
      </xdr:nvCxnSpPr>
      <xdr:spPr>
        <a:xfrm rot="10800000" flipV="1">
          <a:off x="4451350" y="9645650"/>
          <a:ext cx="12192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0E3DDEB5-5DCA-4F16-AA44-198F81342238}"/>
            </a:ext>
          </a:extLst>
        </xdr:cNvPr>
        <xdr:cNvCxnSpPr/>
      </xdr:nvCxnSpPr>
      <xdr:spPr>
        <a:xfrm rot="10800000" flipV="1">
          <a:off x="3200400" y="9086850"/>
          <a:ext cx="12065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FE9DCED1-13E6-426F-BB5D-778C9925C5AC}"/>
            </a:ext>
          </a:extLst>
        </xdr:cNvPr>
        <xdr:cNvCxnSpPr/>
      </xdr:nvCxnSpPr>
      <xdr:spPr>
        <a:xfrm rot="10800000" flipV="1">
          <a:off x="3200400" y="9645650"/>
          <a:ext cx="12065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3F101563-66EF-4451-A55A-B179E1C5A2B7}"/>
            </a:ext>
          </a:extLst>
        </xdr:cNvPr>
        <xdr:cNvCxnSpPr/>
      </xdr:nvCxnSpPr>
      <xdr:spPr>
        <a:xfrm>
          <a:off x="3200400" y="1554480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10910328-0C95-4898-81D2-2D8DE674FE06}"/>
            </a:ext>
          </a:extLst>
        </xdr:cNvPr>
        <xdr:cNvCxnSpPr/>
      </xdr:nvCxnSpPr>
      <xdr:spPr>
        <a:xfrm>
          <a:off x="4451350" y="1554480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32BA92D-5577-444A-A7F2-9F19FEFB66A7}"/>
            </a:ext>
          </a:extLst>
        </xdr:cNvPr>
        <xdr:cNvCxnSpPr/>
      </xdr:nvCxnSpPr>
      <xdr:spPr>
        <a:xfrm>
          <a:off x="5797550" y="155448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610E9E4B-F216-4F0D-BE9F-AF3AE8AFC5C9}"/>
            </a:ext>
          </a:extLst>
        </xdr:cNvPr>
        <xdr:cNvCxnSpPr/>
      </xdr:nvCxnSpPr>
      <xdr:spPr>
        <a:xfrm>
          <a:off x="7162800" y="155448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22252388-9041-4179-918F-6DB508A25086}"/>
            </a:ext>
          </a:extLst>
        </xdr:cNvPr>
        <xdr:cNvCxnSpPr/>
      </xdr:nvCxnSpPr>
      <xdr:spPr>
        <a:xfrm>
          <a:off x="8470900" y="155448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59DC5456-F77D-422F-BCC2-2DF08FB85F43}"/>
            </a:ext>
          </a:extLst>
        </xdr:cNvPr>
        <xdr:cNvCxnSpPr/>
      </xdr:nvCxnSpPr>
      <xdr:spPr>
        <a:xfrm rot="10800000" flipV="1">
          <a:off x="3200400" y="15544800"/>
          <a:ext cx="12160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9B748A88-266F-43F8-87B9-61494FC49869}"/>
            </a:ext>
          </a:extLst>
        </xdr:cNvPr>
        <xdr:cNvCxnSpPr/>
      </xdr:nvCxnSpPr>
      <xdr:spPr>
        <a:xfrm rot="10800000" flipV="1">
          <a:off x="4451350" y="15544800"/>
          <a:ext cx="1228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37CDEB10-3247-43DA-82B0-7355CA57D5AA}"/>
            </a:ext>
          </a:extLst>
        </xdr:cNvPr>
        <xdr:cNvCxnSpPr/>
      </xdr:nvCxnSpPr>
      <xdr:spPr>
        <a:xfrm rot="10800000" flipV="1">
          <a:off x="5797550" y="15544800"/>
          <a:ext cx="12414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FC6EE1E0-DFE9-4874-A71E-0B40AC67E106}"/>
            </a:ext>
          </a:extLst>
        </xdr:cNvPr>
        <xdr:cNvCxnSpPr/>
      </xdr:nvCxnSpPr>
      <xdr:spPr>
        <a:xfrm rot="10800000" flipV="1">
          <a:off x="7162800" y="15544800"/>
          <a:ext cx="12223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6DA7CBD1-2E80-418F-B5E2-C45FDE6E503D}"/>
            </a:ext>
          </a:extLst>
        </xdr:cNvPr>
        <xdr:cNvCxnSpPr/>
      </xdr:nvCxnSpPr>
      <xdr:spPr>
        <a:xfrm rot="10800000" flipV="1">
          <a:off x="8470900" y="15544800"/>
          <a:ext cx="11969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2207F3CE-25D3-4898-B222-84664719CA81}"/>
            </a:ext>
          </a:extLst>
        </xdr:cNvPr>
        <xdr:cNvCxnSpPr/>
      </xdr:nvCxnSpPr>
      <xdr:spPr>
        <a:xfrm rot="10800000" flipV="1">
          <a:off x="9804400" y="15544800"/>
          <a:ext cx="11715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7F302127-6100-4B8F-8BB4-C3DADCF0736A}"/>
            </a:ext>
          </a:extLst>
        </xdr:cNvPr>
        <xdr:cNvCxnSpPr/>
      </xdr:nvCxnSpPr>
      <xdr:spPr>
        <a:xfrm rot="10800000" flipV="1">
          <a:off x="11023600" y="15544800"/>
          <a:ext cx="12033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2F1C6EC5-8F83-45DC-91ED-8C4E605AE4B6}"/>
            </a:ext>
          </a:extLst>
        </xdr:cNvPr>
        <xdr:cNvCxnSpPr/>
      </xdr:nvCxnSpPr>
      <xdr:spPr>
        <a:xfrm rot="10800000" flipV="1">
          <a:off x="12261850" y="15544800"/>
          <a:ext cx="1187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66EA3E0D-5A88-4573-A623-0148384D7800}"/>
            </a:ext>
          </a:extLst>
        </xdr:cNvPr>
        <xdr:cNvCxnSpPr/>
      </xdr:nvCxnSpPr>
      <xdr:spPr>
        <a:xfrm rot="10800000" flipV="1">
          <a:off x="17335500" y="15544800"/>
          <a:ext cx="11842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4D97971C-ECF4-432C-90BC-7B502EB4E55F}"/>
            </a:ext>
          </a:extLst>
        </xdr:cNvPr>
        <xdr:cNvCxnSpPr/>
      </xdr:nvCxnSpPr>
      <xdr:spPr>
        <a:xfrm rot="10800000" flipV="1">
          <a:off x="16116300" y="15544800"/>
          <a:ext cx="11557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FE001259-955B-4F6E-BDFB-E523527CE9D9}"/>
            </a:ext>
          </a:extLst>
        </xdr:cNvPr>
        <xdr:cNvCxnSpPr/>
      </xdr:nvCxnSpPr>
      <xdr:spPr>
        <a:xfrm rot="10800000" flipV="1">
          <a:off x="14808200" y="15544800"/>
          <a:ext cx="12223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A59EFB86-6204-4591-A178-690A2C0A98F8}"/>
            </a:ext>
          </a:extLst>
        </xdr:cNvPr>
        <xdr:cNvCxnSpPr/>
      </xdr:nvCxnSpPr>
      <xdr:spPr>
        <a:xfrm rot="10800000" flipV="1">
          <a:off x="13531850" y="15544800"/>
          <a:ext cx="12477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2330A21E-8F87-48EC-B766-75C3C42232D9}"/>
            </a:ext>
          </a:extLst>
        </xdr:cNvPr>
        <xdr:cNvCxnSpPr/>
      </xdr:nvCxnSpPr>
      <xdr:spPr>
        <a:xfrm>
          <a:off x="17335500" y="1554480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D3D229D0-B02A-45AE-8DA7-1C955F0A0BBA}"/>
            </a:ext>
          </a:extLst>
        </xdr:cNvPr>
        <xdr:cNvCxnSpPr/>
      </xdr:nvCxnSpPr>
      <xdr:spPr>
        <a:xfrm>
          <a:off x="16116300" y="1554480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AF64FA2D-201E-49FC-8699-46D11B548370}"/>
            </a:ext>
          </a:extLst>
        </xdr:cNvPr>
        <xdr:cNvCxnSpPr/>
      </xdr:nvCxnSpPr>
      <xdr:spPr>
        <a:xfrm>
          <a:off x="14808200" y="155448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F76AC4B7-CD33-4EDF-870A-0A0C9E45BD3F}"/>
            </a:ext>
          </a:extLst>
        </xdr:cNvPr>
        <xdr:cNvCxnSpPr/>
      </xdr:nvCxnSpPr>
      <xdr:spPr>
        <a:xfrm>
          <a:off x="13531850" y="1554480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89EC311A-8CA9-46CD-A394-37C7945D70F3}"/>
            </a:ext>
          </a:extLst>
        </xdr:cNvPr>
        <xdr:cNvCxnSpPr/>
      </xdr:nvCxnSpPr>
      <xdr:spPr>
        <a:xfrm>
          <a:off x="12261850" y="1554480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FC57A7F6-72BC-43D7-93C6-652338D30DBB}"/>
            </a:ext>
          </a:extLst>
        </xdr:cNvPr>
        <xdr:cNvCxnSpPr/>
      </xdr:nvCxnSpPr>
      <xdr:spPr>
        <a:xfrm>
          <a:off x="11023600" y="155448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A8C8FC5D-1CE1-4B17-80B3-BF99D390DF78}"/>
            </a:ext>
          </a:extLst>
        </xdr:cNvPr>
        <xdr:cNvCxnSpPr/>
      </xdr:nvCxnSpPr>
      <xdr:spPr>
        <a:xfrm>
          <a:off x="9804400" y="1554480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D622801-718F-42D2-86AB-E986B97E1D60}"/>
            </a:ext>
          </a:extLst>
        </xdr:cNvPr>
        <xdr:cNvCxnSpPr/>
      </xdr:nvCxnSpPr>
      <xdr:spPr>
        <a:xfrm rot="10800000" flipV="1">
          <a:off x="3209925" y="16103600"/>
          <a:ext cx="12414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34F93A9A-3E41-4906-84AF-D4F6380166CC}"/>
            </a:ext>
          </a:extLst>
        </xdr:cNvPr>
        <xdr:cNvCxnSpPr/>
      </xdr:nvCxnSpPr>
      <xdr:spPr>
        <a:xfrm>
          <a:off x="3200400" y="1610360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C1BB95A0-A630-42AB-8B0D-02F78B43FCB8}"/>
            </a:ext>
          </a:extLst>
        </xdr:cNvPr>
        <xdr:cNvCxnSpPr/>
      </xdr:nvCxnSpPr>
      <xdr:spPr>
        <a:xfrm>
          <a:off x="4451350" y="1610360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74B6FB55-4BC4-42DC-9172-5F26E62BAD5A}"/>
            </a:ext>
          </a:extLst>
        </xdr:cNvPr>
        <xdr:cNvCxnSpPr/>
      </xdr:nvCxnSpPr>
      <xdr:spPr>
        <a:xfrm>
          <a:off x="5797550" y="161036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E67A7028-3126-47C0-82B3-CDEF53676AF1}"/>
            </a:ext>
          </a:extLst>
        </xdr:cNvPr>
        <xdr:cNvCxnSpPr/>
      </xdr:nvCxnSpPr>
      <xdr:spPr>
        <a:xfrm>
          <a:off x="7162800" y="161036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023204F1-8E6D-4A95-A5A3-0AD6BE2AD6B8}"/>
            </a:ext>
          </a:extLst>
        </xdr:cNvPr>
        <xdr:cNvCxnSpPr/>
      </xdr:nvCxnSpPr>
      <xdr:spPr>
        <a:xfrm>
          <a:off x="8470900" y="161036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B8D76C0E-00FD-4E65-B7B6-CCB6AF973494}"/>
            </a:ext>
          </a:extLst>
        </xdr:cNvPr>
        <xdr:cNvCxnSpPr/>
      </xdr:nvCxnSpPr>
      <xdr:spPr>
        <a:xfrm>
          <a:off x="9804400" y="1610360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E7D9A9BA-6329-4C48-9045-D452F5881592}"/>
            </a:ext>
          </a:extLst>
        </xdr:cNvPr>
        <xdr:cNvCxnSpPr/>
      </xdr:nvCxnSpPr>
      <xdr:spPr>
        <a:xfrm>
          <a:off x="11023600" y="161036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CCCCD50-7201-46E7-B057-82E77228BB98}"/>
            </a:ext>
          </a:extLst>
        </xdr:cNvPr>
        <xdr:cNvCxnSpPr/>
      </xdr:nvCxnSpPr>
      <xdr:spPr>
        <a:xfrm>
          <a:off x="12261850" y="1610360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0E78995C-6C1D-497E-A3F2-EE4969F01306}"/>
            </a:ext>
          </a:extLst>
        </xdr:cNvPr>
        <xdr:cNvCxnSpPr/>
      </xdr:nvCxnSpPr>
      <xdr:spPr>
        <a:xfrm>
          <a:off x="13531850" y="1610360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EEF23171-7E9E-4EC1-A9C5-C316696768B2}"/>
            </a:ext>
          </a:extLst>
        </xdr:cNvPr>
        <xdr:cNvCxnSpPr/>
      </xdr:nvCxnSpPr>
      <xdr:spPr>
        <a:xfrm>
          <a:off x="14808200" y="161036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1BDEA494-2604-4B76-8CA7-FC7D49FEB848}"/>
            </a:ext>
          </a:extLst>
        </xdr:cNvPr>
        <xdr:cNvCxnSpPr/>
      </xdr:nvCxnSpPr>
      <xdr:spPr>
        <a:xfrm>
          <a:off x="16116300" y="1610360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8DFA60C5-97AC-47DF-BB0E-2FB862EB2BAA}"/>
            </a:ext>
          </a:extLst>
        </xdr:cNvPr>
        <xdr:cNvCxnSpPr/>
      </xdr:nvCxnSpPr>
      <xdr:spPr>
        <a:xfrm>
          <a:off x="17335500" y="1610360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C49A77E5-420B-495D-9FD0-76CCD86E1195}"/>
            </a:ext>
          </a:extLst>
        </xdr:cNvPr>
        <xdr:cNvCxnSpPr/>
      </xdr:nvCxnSpPr>
      <xdr:spPr>
        <a:xfrm rot="10800000" flipV="1">
          <a:off x="17335500" y="16113125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7B5FE3AA-0B31-4167-805B-984C32588F90}"/>
            </a:ext>
          </a:extLst>
        </xdr:cNvPr>
        <xdr:cNvCxnSpPr/>
      </xdr:nvCxnSpPr>
      <xdr:spPr>
        <a:xfrm rot="10800000" flipV="1">
          <a:off x="14808200" y="16103600"/>
          <a:ext cx="1355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55ED027A-8045-425C-964A-27125DB92B94}"/>
            </a:ext>
          </a:extLst>
        </xdr:cNvPr>
        <xdr:cNvCxnSpPr/>
      </xdr:nvCxnSpPr>
      <xdr:spPr>
        <a:xfrm rot="10800000" flipV="1">
          <a:off x="16116300" y="16103600"/>
          <a:ext cx="1219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81A3E9A1-0378-4C3E-AECB-CC6737E6550B}"/>
            </a:ext>
          </a:extLst>
        </xdr:cNvPr>
        <xdr:cNvCxnSpPr/>
      </xdr:nvCxnSpPr>
      <xdr:spPr>
        <a:xfrm rot="10800000" flipV="1">
          <a:off x="13531850" y="16103600"/>
          <a:ext cx="13239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C8130971-D588-4BE8-AD25-24761735C5E5}"/>
            </a:ext>
          </a:extLst>
        </xdr:cNvPr>
        <xdr:cNvCxnSpPr/>
      </xdr:nvCxnSpPr>
      <xdr:spPr>
        <a:xfrm rot="10800000" flipV="1">
          <a:off x="12261850" y="16103600"/>
          <a:ext cx="13081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ACF4FD72-242E-4312-BEA3-4B0700DE0522}"/>
            </a:ext>
          </a:extLst>
        </xdr:cNvPr>
        <xdr:cNvCxnSpPr/>
      </xdr:nvCxnSpPr>
      <xdr:spPr>
        <a:xfrm rot="10800000" flipV="1">
          <a:off x="11023600" y="16103600"/>
          <a:ext cx="12858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C9BBC2B5-8B48-4E02-A3CC-BA1BDDF197D2}"/>
            </a:ext>
          </a:extLst>
        </xdr:cNvPr>
        <xdr:cNvCxnSpPr/>
      </xdr:nvCxnSpPr>
      <xdr:spPr>
        <a:xfrm rot="10800000" flipV="1">
          <a:off x="9804400" y="16103600"/>
          <a:ext cx="12573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47625</xdr:colOff>
      <xdr:row>84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8379D674-1B10-4460-A64E-081816C1452C}"/>
            </a:ext>
          </a:extLst>
        </xdr:cNvPr>
        <xdr:cNvCxnSpPr/>
      </xdr:nvCxnSpPr>
      <xdr:spPr>
        <a:xfrm rot="10800000" flipV="1">
          <a:off x="8470900" y="16103600"/>
          <a:ext cx="13811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3BC52C9E-5FFD-4EAA-BF3A-BA0EB6673F32}"/>
            </a:ext>
          </a:extLst>
        </xdr:cNvPr>
        <xdr:cNvCxnSpPr/>
      </xdr:nvCxnSpPr>
      <xdr:spPr>
        <a:xfrm rot="10800000" flipV="1">
          <a:off x="7162800" y="16103600"/>
          <a:ext cx="13557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0C1CA3B1-FB68-42DC-993E-79D809AB54BC}"/>
            </a:ext>
          </a:extLst>
        </xdr:cNvPr>
        <xdr:cNvCxnSpPr/>
      </xdr:nvCxnSpPr>
      <xdr:spPr>
        <a:xfrm rot="10800000" flipV="1">
          <a:off x="5797550" y="16103600"/>
          <a:ext cx="14128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969A94AC-6FF8-4785-85B8-9A3614A3772F}"/>
            </a:ext>
          </a:extLst>
        </xdr:cNvPr>
        <xdr:cNvCxnSpPr/>
      </xdr:nvCxnSpPr>
      <xdr:spPr>
        <a:xfrm rot="10800000" flipV="1">
          <a:off x="4451350" y="16103600"/>
          <a:ext cx="13938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7ED2FD96-6867-4A6B-BAE9-4B9095BD32AB}"/>
            </a:ext>
          </a:extLst>
        </xdr:cNvPr>
        <xdr:cNvCxnSpPr/>
      </xdr:nvCxnSpPr>
      <xdr:spPr>
        <a:xfrm rot="10800000" flipV="1">
          <a:off x="17335500" y="16662400"/>
          <a:ext cx="1184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B1384149-964B-4933-9394-8AD975EE0357}"/>
            </a:ext>
          </a:extLst>
        </xdr:cNvPr>
        <xdr:cNvCxnSpPr/>
      </xdr:nvCxnSpPr>
      <xdr:spPr>
        <a:xfrm rot="10800000" flipV="1">
          <a:off x="16116300" y="16662400"/>
          <a:ext cx="115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218FACD9-A465-481A-868E-5DB5E763A6CF}"/>
            </a:ext>
          </a:extLst>
        </xdr:cNvPr>
        <xdr:cNvCxnSpPr/>
      </xdr:nvCxnSpPr>
      <xdr:spPr>
        <a:xfrm rot="10800000" flipV="1">
          <a:off x="14808200" y="16662400"/>
          <a:ext cx="1222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D1B550F8-BCAE-4DF5-A3CD-FBE4967FA9BC}"/>
            </a:ext>
          </a:extLst>
        </xdr:cNvPr>
        <xdr:cNvCxnSpPr/>
      </xdr:nvCxnSpPr>
      <xdr:spPr>
        <a:xfrm rot="10800000" flipV="1">
          <a:off x="17335500" y="16662400"/>
          <a:ext cx="1184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ABBC5B81-D19B-4953-B663-9762B7E1724E}"/>
            </a:ext>
          </a:extLst>
        </xdr:cNvPr>
        <xdr:cNvCxnSpPr/>
      </xdr:nvCxnSpPr>
      <xdr:spPr>
        <a:xfrm rot="10800000" flipV="1">
          <a:off x="16116300" y="16662400"/>
          <a:ext cx="115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93FB34D6-A0A9-488F-B254-60F6ABDEF5F1}"/>
            </a:ext>
          </a:extLst>
        </xdr:cNvPr>
        <xdr:cNvCxnSpPr/>
      </xdr:nvCxnSpPr>
      <xdr:spPr>
        <a:xfrm rot="10800000" flipV="1">
          <a:off x="14808200" y="16662400"/>
          <a:ext cx="1222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93000C47-0838-4F34-8D53-0C7DAE2D795C}"/>
            </a:ext>
          </a:extLst>
        </xdr:cNvPr>
        <xdr:cNvCxnSpPr/>
      </xdr:nvCxnSpPr>
      <xdr:spPr>
        <a:xfrm>
          <a:off x="3200400" y="685165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D9E69537-5909-4255-B139-F826523B7000}"/>
            </a:ext>
          </a:extLst>
        </xdr:cNvPr>
        <xdr:cNvCxnSpPr/>
      </xdr:nvCxnSpPr>
      <xdr:spPr>
        <a:xfrm rot="10800000" flipV="1">
          <a:off x="3200400" y="6861175"/>
          <a:ext cx="1216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F9DD906B-718F-4E6E-B89D-CA40C494C23B}"/>
            </a:ext>
          </a:extLst>
        </xdr:cNvPr>
        <xdr:cNvCxnSpPr/>
      </xdr:nvCxnSpPr>
      <xdr:spPr>
        <a:xfrm>
          <a:off x="4451350" y="685165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70991496-3E98-41CA-B2F8-338A6D6C1A53}"/>
            </a:ext>
          </a:extLst>
        </xdr:cNvPr>
        <xdr:cNvCxnSpPr/>
      </xdr:nvCxnSpPr>
      <xdr:spPr>
        <a:xfrm rot="10800000" flipV="1">
          <a:off x="4451350" y="6861175"/>
          <a:ext cx="1228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2EAA125-73FE-4E5F-B03C-27A75F38E314}"/>
            </a:ext>
          </a:extLst>
        </xdr:cNvPr>
        <xdr:cNvCxnSpPr/>
      </xdr:nvCxnSpPr>
      <xdr:spPr>
        <a:xfrm>
          <a:off x="5797550" y="68516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403B40B-EEB9-41A8-BAC5-1C8F39853E43}"/>
            </a:ext>
          </a:extLst>
        </xdr:cNvPr>
        <xdr:cNvCxnSpPr/>
      </xdr:nvCxnSpPr>
      <xdr:spPr>
        <a:xfrm rot="10800000" flipV="1">
          <a:off x="5797550" y="6861175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7EFECC9D-D854-4BF2-80FB-FB419B39F804}"/>
            </a:ext>
          </a:extLst>
        </xdr:cNvPr>
        <xdr:cNvCxnSpPr/>
      </xdr:nvCxnSpPr>
      <xdr:spPr>
        <a:xfrm>
          <a:off x="7162800" y="68516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AB50A4B6-5E5A-4CAB-AEAA-2EAD5D6AC1EE}"/>
            </a:ext>
          </a:extLst>
        </xdr:cNvPr>
        <xdr:cNvCxnSpPr/>
      </xdr:nvCxnSpPr>
      <xdr:spPr>
        <a:xfrm rot="10800000" flipV="1">
          <a:off x="7162800" y="6861175"/>
          <a:ext cx="1222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16B7B2F6-FBCF-4328-9D56-70E10289573E}"/>
            </a:ext>
          </a:extLst>
        </xdr:cNvPr>
        <xdr:cNvCxnSpPr/>
      </xdr:nvCxnSpPr>
      <xdr:spPr>
        <a:xfrm>
          <a:off x="8470900" y="68516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7994792E-17A1-431F-BB36-5ECD6605A593}"/>
            </a:ext>
          </a:extLst>
        </xdr:cNvPr>
        <xdr:cNvCxnSpPr/>
      </xdr:nvCxnSpPr>
      <xdr:spPr>
        <a:xfrm rot="10800000" flipV="1">
          <a:off x="8470900" y="6861175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FA084254-CB5D-481A-AD2C-313F92DDCE25}"/>
            </a:ext>
          </a:extLst>
        </xdr:cNvPr>
        <xdr:cNvCxnSpPr/>
      </xdr:nvCxnSpPr>
      <xdr:spPr>
        <a:xfrm>
          <a:off x="9804400" y="685165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138D75F6-BD05-4596-822D-13334F7CB1F9}"/>
            </a:ext>
          </a:extLst>
        </xdr:cNvPr>
        <xdr:cNvCxnSpPr/>
      </xdr:nvCxnSpPr>
      <xdr:spPr>
        <a:xfrm rot="10800000" flipV="1">
          <a:off x="9804400" y="6861175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A043CE1E-14BA-45E6-A287-EC60F1EED6CD}"/>
            </a:ext>
          </a:extLst>
        </xdr:cNvPr>
        <xdr:cNvCxnSpPr/>
      </xdr:nvCxnSpPr>
      <xdr:spPr>
        <a:xfrm>
          <a:off x="11023600" y="68516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57E5B88C-8293-41F4-9934-D95EAAE79BB2}"/>
            </a:ext>
          </a:extLst>
        </xdr:cNvPr>
        <xdr:cNvCxnSpPr/>
      </xdr:nvCxnSpPr>
      <xdr:spPr>
        <a:xfrm rot="10800000" flipV="1">
          <a:off x="11023600" y="6861175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0BA204D1-DE2D-4B19-86B9-90D5134BF4AA}"/>
            </a:ext>
          </a:extLst>
        </xdr:cNvPr>
        <xdr:cNvCxnSpPr/>
      </xdr:nvCxnSpPr>
      <xdr:spPr>
        <a:xfrm>
          <a:off x="12261850" y="68516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BEBAC8B7-4D08-41D7-8F7D-6396E58EB119}"/>
            </a:ext>
          </a:extLst>
        </xdr:cNvPr>
        <xdr:cNvCxnSpPr/>
      </xdr:nvCxnSpPr>
      <xdr:spPr>
        <a:xfrm rot="10800000" flipV="1">
          <a:off x="12261850" y="6861175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F6A7FE0E-7761-4D37-AD4F-2FA61F11C564}"/>
            </a:ext>
          </a:extLst>
        </xdr:cNvPr>
        <xdr:cNvCxnSpPr/>
      </xdr:nvCxnSpPr>
      <xdr:spPr>
        <a:xfrm>
          <a:off x="13531850" y="685165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2FD93DBA-9FF8-44F9-9702-3D88B6FDD9A2}"/>
            </a:ext>
          </a:extLst>
        </xdr:cNvPr>
        <xdr:cNvCxnSpPr/>
      </xdr:nvCxnSpPr>
      <xdr:spPr>
        <a:xfrm rot="10800000" flipV="1">
          <a:off x="13531850" y="6861175"/>
          <a:ext cx="1247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70278E73-1129-4B73-9D5E-62013658AEBC}"/>
            </a:ext>
          </a:extLst>
        </xdr:cNvPr>
        <xdr:cNvCxnSpPr/>
      </xdr:nvCxnSpPr>
      <xdr:spPr>
        <a:xfrm>
          <a:off x="14808200" y="68516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123C506-161D-4F33-8700-B6225F8104E9}"/>
            </a:ext>
          </a:extLst>
        </xdr:cNvPr>
        <xdr:cNvCxnSpPr/>
      </xdr:nvCxnSpPr>
      <xdr:spPr>
        <a:xfrm rot="10800000" flipV="1">
          <a:off x="14808200" y="6861175"/>
          <a:ext cx="1222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19C22ADC-13A2-4E00-A71B-E1CA97A0A6EF}"/>
            </a:ext>
          </a:extLst>
        </xdr:cNvPr>
        <xdr:cNvCxnSpPr/>
      </xdr:nvCxnSpPr>
      <xdr:spPr>
        <a:xfrm>
          <a:off x="16116300" y="68516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5AD7322B-201D-4E46-9439-34637236208A}"/>
            </a:ext>
          </a:extLst>
        </xdr:cNvPr>
        <xdr:cNvCxnSpPr/>
      </xdr:nvCxnSpPr>
      <xdr:spPr>
        <a:xfrm rot="10800000" flipV="1">
          <a:off x="16116300" y="6861175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EBC9E877-71A0-4C54-A20C-6C64473F59A5}"/>
            </a:ext>
          </a:extLst>
        </xdr:cNvPr>
        <xdr:cNvCxnSpPr/>
      </xdr:nvCxnSpPr>
      <xdr:spPr>
        <a:xfrm>
          <a:off x="17335500" y="68516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DFAE2CFF-EF5F-4730-8BC4-A21F608A4521}"/>
            </a:ext>
          </a:extLst>
        </xdr:cNvPr>
        <xdr:cNvCxnSpPr/>
      </xdr:nvCxnSpPr>
      <xdr:spPr>
        <a:xfrm rot="10800000" flipV="1">
          <a:off x="17335500" y="6861175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A33AD50C-CBAB-46AE-810F-8201785B9443}"/>
            </a:ext>
          </a:extLst>
        </xdr:cNvPr>
        <xdr:cNvCxnSpPr/>
      </xdr:nvCxnSpPr>
      <xdr:spPr>
        <a:xfrm>
          <a:off x="3200400" y="741045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1F4478B4-07A2-4ABF-96CA-4D53BE04E6B0}"/>
            </a:ext>
          </a:extLst>
        </xdr:cNvPr>
        <xdr:cNvCxnSpPr/>
      </xdr:nvCxnSpPr>
      <xdr:spPr>
        <a:xfrm rot="10800000" flipV="1">
          <a:off x="3200400" y="7419975"/>
          <a:ext cx="1216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3BF82463-F9FA-496D-BCE3-2928B55E411C}"/>
            </a:ext>
          </a:extLst>
        </xdr:cNvPr>
        <xdr:cNvCxnSpPr/>
      </xdr:nvCxnSpPr>
      <xdr:spPr>
        <a:xfrm>
          <a:off x="4451350" y="741045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FEDAFC9F-9F80-43C6-8686-B47D6E9E0A66}"/>
            </a:ext>
          </a:extLst>
        </xdr:cNvPr>
        <xdr:cNvCxnSpPr/>
      </xdr:nvCxnSpPr>
      <xdr:spPr>
        <a:xfrm rot="10800000" flipV="1">
          <a:off x="4451350" y="7419975"/>
          <a:ext cx="1228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96B70C83-1264-4F52-8DD8-B8C6061B6D53}"/>
            </a:ext>
          </a:extLst>
        </xdr:cNvPr>
        <xdr:cNvCxnSpPr/>
      </xdr:nvCxnSpPr>
      <xdr:spPr>
        <a:xfrm>
          <a:off x="5797550" y="74104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C8A7C5F0-54A8-4A36-80D2-689D69BF7ACB}"/>
            </a:ext>
          </a:extLst>
        </xdr:cNvPr>
        <xdr:cNvCxnSpPr/>
      </xdr:nvCxnSpPr>
      <xdr:spPr>
        <a:xfrm rot="10800000" flipV="1">
          <a:off x="5797550" y="7419975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0B675F19-DF4F-4584-9984-70A2EF2D61B9}"/>
            </a:ext>
          </a:extLst>
        </xdr:cNvPr>
        <xdr:cNvCxnSpPr/>
      </xdr:nvCxnSpPr>
      <xdr:spPr>
        <a:xfrm>
          <a:off x="7162800" y="74104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19C6B8A4-9B23-4AB6-BF1A-E82E9A9C90D9}"/>
            </a:ext>
          </a:extLst>
        </xdr:cNvPr>
        <xdr:cNvCxnSpPr/>
      </xdr:nvCxnSpPr>
      <xdr:spPr>
        <a:xfrm rot="10800000" flipV="1">
          <a:off x="7162800" y="7419975"/>
          <a:ext cx="1222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80F8972E-07A4-421C-86F6-527DBE506A3C}"/>
            </a:ext>
          </a:extLst>
        </xdr:cNvPr>
        <xdr:cNvCxnSpPr/>
      </xdr:nvCxnSpPr>
      <xdr:spPr>
        <a:xfrm>
          <a:off x="8470900" y="74104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498D2245-A409-490C-8EF0-C2BC995EAE45}"/>
            </a:ext>
          </a:extLst>
        </xdr:cNvPr>
        <xdr:cNvCxnSpPr/>
      </xdr:nvCxnSpPr>
      <xdr:spPr>
        <a:xfrm rot="10800000" flipV="1">
          <a:off x="8470900" y="7419975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990F79EA-81D2-466F-A19E-EBEC297A46E6}"/>
            </a:ext>
          </a:extLst>
        </xdr:cNvPr>
        <xdr:cNvCxnSpPr/>
      </xdr:nvCxnSpPr>
      <xdr:spPr>
        <a:xfrm>
          <a:off x="9804400" y="741045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0F6AFE5-8FDC-48F0-A674-7C2AC18580B7}"/>
            </a:ext>
          </a:extLst>
        </xdr:cNvPr>
        <xdr:cNvCxnSpPr/>
      </xdr:nvCxnSpPr>
      <xdr:spPr>
        <a:xfrm rot="10800000" flipV="1">
          <a:off x="9804400" y="7419975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9E7C6B1E-3B4E-4E47-981C-77B12F6670F7}"/>
            </a:ext>
          </a:extLst>
        </xdr:cNvPr>
        <xdr:cNvCxnSpPr/>
      </xdr:nvCxnSpPr>
      <xdr:spPr>
        <a:xfrm>
          <a:off x="11023600" y="74104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3B2CF420-2CB4-4F66-A4A3-C68A7EFA9E0E}"/>
            </a:ext>
          </a:extLst>
        </xdr:cNvPr>
        <xdr:cNvCxnSpPr/>
      </xdr:nvCxnSpPr>
      <xdr:spPr>
        <a:xfrm rot="10800000" flipV="1">
          <a:off x="11023600" y="7419975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DBED5FB-3C51-4819-B253-F10CDDBAAD29}"/>
            </a:ext>
          </a:extLst>
        </xdr:cNvPr>
        <xdr:cNvCxnSpPr/>
      </xdr:nvCxnSpPr>
      <xdr:spPr>
        <a:xfrm>
          <a:off x="12261850" y="74104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A03E5478-6ED9-4617-BFFC-264FD527821B}"/>
            </a:ext>
          </a:extLst>
        </xdr:cNvPr>
        <xdr:cNvCxnSpPr/>
      </xdr:nvCxnSpPr>
      <xdr:spPr>
        <a:xfrm rot="10800000" flipV="1">
          <a:off x="12261850" y="7419975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05374C73-C39C-4464-9717-C28B5BD3A976}"/>
            </a:ext>
          </a:extLst>
        </xdr:cNvPr>
        <xdr:cNvCxnSpPr/>
      </xdr:nvCxnSpPr>
      <xdr:spPr>
        <a:xfrm>
          <a:off x="13531850" y="741045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7EF48251-DFC3-4459-9291-A01E2E02B1D6}"/>
            </a:ext>
          </a:extLst>
        </xdr:cNvPr>
        <xdr:cNvCxnSpPr/>
      </xdr:nvCxnSpPr>
      <xdr:spPr>
        <a:xfrm rot="10800000" flipV="1">
          <a:off x="13531850" y="7419975"/>
          <a:ext cx="1247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68A76AB4-91C4-45A9-B941-8C0402B438ED}"/>
            </a:ext>
          </a:extLst>
        </xdr:cNvPr>
        <xdr:cNvCxnSpPr/>
      </xdr:nvCxnSpPr>
      <xdr:spPr>
        <a:xfrm>
          <a:off x="14808200" y="74104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B3DD8E1F-45BD-44F9-B29C-351A97D738CB}"/>
            </a:ext>
          </a:extLst>
        </xdr:cNvPr>
        <xdr:cNvCxnSpPr/>
      </xdr:nvCxnSpPr>
      <xdr:spPr>
        <a:xfrm rot="10800000" flipV="1">
          <a:off x="14808200" y="7419975"/>
          <a:ext cx="1222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6C06894A-DEE0-458C-90E7-E2C93368E4C5}"/>
            </a:ext>
          </a:extLst>
        </xdr:cNvPr>
        <xdr:cNvCxnSpPr/>
      </xdr:nvCxnSpPr>
      <xdr:spPr>
        <a:xfrm>
          <a:off x="16116300" y="74104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5180F37F-AD2A-4690-ABF3-4FFAC3D948DD}"/>
            </a:ext>
          </a:extLst>
        </xdr:cNvPr>
        <xdr:cNvCxnSpPr/>
      </xdr:nvCxnSpPr>
      <xdr:spPr>
        <a:xfrm rot="10800000" flipV="1">
          <a:off x="16116300" y="7419975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17B4802F-838F-4586-A150-E29185FC2D77}"/>
            </a:ext>
          </a:extLst>
        </xdr:cNvPr>
        <xdr:cNvCxnSpPr/>
      </xdr:nvCxnSpPr>
      <xdr:spPr>
        <a:xfrm>
          <a:off x="17335500" y="74104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E8E5D2EE-9A43-43EB-894D-E116AF3F97ED}"/>
            </a:ext>
          </a:extLst>
        </xdr:cNvPr>
        <xdr:cNvCxnSpPr/>
      </xdr:nvCxnSpPr>
      <xdr:spPr>
        <a:xfrm rot="10800000" flipV="1">
          <a:off x="17335500" y="7419975"/>
          <a:ext cx="1241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8BFE003F-34BF-4977-9690-4894A3A66BC0}"/>
            </a:ext>
          </a:extLst>
        </xdr:cNvPr>
        <xdr:cNvCxnSpPr/>
      </xdr:nvCxnSpPr>
      <xdr:spPr>
        <a:xfrm>
          <a:off x="3200400" y="796925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FA76E43D-9220-4A0B-A1F3-B3831EB00C8F}"/>
            </a:ext>
          </a:extLst>
        </xdr:cNvPr>
        <xdr:cNvCxnSpPr/>
      </xdr:nvCxnSpPr>
      <xdr:spPr>
        <a:xfrm>
          <a:off x="4451350" y="796925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58CC1474-1AB6-44D7-BBBA-F842458D0561}"/>
            </a:ext>
          </a:extLst>
        </xdr:cNvPr>
        <xdr:cNvCxnSpPr/>
      </xdr:nvCxnSpPr>
      <xdr:spPr>
        <a:xfrm>
          <a:off x="5797550" y="796925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E4250EE-B076-4F32-9B41-5B3E56E817A1}"/>
            </a:ext>
          </a:extLst>
        </xdr:cNvPr>
        <xdr:cNvCxnSpPr/>
      </xdr:nvCxnSpPr>
      <xdr:spPr>
        <a:xfrm>
          <a:off x="7162800" y="79692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4BC85626-A6F4-47DE-A7DE-352D15284B0E}"/>
            </a:ext>
          </a:extLst>
        </xdr:cNvPr>
        <xdr:cNvCxnSpPr/>
      </xdr:nvCxnSpPr>
      <xdr:spPr>
        <a:xfrm>
          <a:off x="8470900" y="796925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F6FF63B8-7166-441E-ACAE-C3B337D95315}"/>
            </a:ext>
          </a:extLst>
        </xdr:cNvPr>
        <xdr:cNvCxnSpPr/>
      </xdr:nvCxnSpPr>
      <xdr:spPr>
        <a:xfrm>
          <a:off x="9804400" y="796925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F1C6B96A-A559-41D4-BE66-27766261C1A5}"/>
            </a:ext>
          </a:extLst>
        </xdr:cNvPr>
        <xdr:cNvCxnSpPr/>
      </xdr:nvCxnSpPr>
      <xdr:spPr>
        <a:xfrm>
          <a:off x="11023600" y="796925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000FAF03-6D6E-408C-9395-037E0963AB61}"/>
            </a:ext>
          </a:extLst>
        </xdr:cNvPr>
        <xdr:cNvCxnSpPr/>
      </xdr:nvCxnSpPr>
      <xdr:spPr>
        <a:xfrm>
          <a:off x="12261850" y="796925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E53BB8CE-9298-4E4C-B78C-270C8DD45531}"/>
            </a:ext>
          </a:extLst>
        </xdr:cNvPr>
        <xdr:cNvCxnSpPr/>
      </xdr:nvCxnSpPr>
      <xdr:spPr>
        <a:xfrm>
          <a:off x="13531850" y="796925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5B85D295-49C9-4BBC-AAE8-54FD634C8931}"/>
            </a:ext>
          </a:extLst>
        </xdr:cNvPr>
        <xdr:cNvCxnSpPr/>
      </xdr:nvCxnSpPr>
      <xdr:spPr>
        <a:xfrm>
          <a:off x="14808200" y="796925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A415035-8358-486C-A73B-2B8450DB2429}"/>
            </a:ext>
          </a:extLst>
        </xdr:cNvPr>
        <xdr:cNvCxnSpPr/>
      </xdr:nvCxnSpPr>
      <xdr:spPr>
        <a:xfrm>
          <a:off x="16116300" y="796925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B418715-5574-4074-9721-BDD175C834FD}"/>
            </a:ext>
          </a:extLst>
        </xdr:cNvPr>
        <xdr:cNvCxnSpPr/>
      </xdr:nvCxnSpPr>
      <xdr:spPr>
        <a:xfrm>
          <a:off x="17335500" y="796925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D466F0D-9F5E-4A3E-912D-1C9271E6046B}"/>
            </a:ext>
          </a:extLst>
        </xdr:cNvPr>
        <xdr:cNvCxnSpPr/>
      </xdr:nvCxnSpPr>
      <xdr:spPr>
        <a:xfrm rot="10800000" flipV="1">
          <a:off x="17335500" y="7969250"/>
          <a:ext cx="11747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48A57587-099E-4678-81F6-D58A73038A84}"/>
            </a:ext>
          </a:extLst>
        </xdr:cNvPr>
        <xdr:cNvCxnSpPr/>
      </xdr:nvCxnSpPr>
      <xdr:spPr>
        <a:xfrm rot="10800000" flipV="1">
          <a:off x="16116300" y="7969250"/>
          <a:ext cx="11461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07F6AEBD-4DE1-49F7-A63B-AAD7C32189BC}"/>
            </a:ext>
          </a:extLst>
        </xdr:cNvPr>
        <xdr:cNvCxnSpPr/>
      </xdr:nvCxnSpPr>
      <xdr:spPr>
        <a:xfrm rot="10800000" flipV="1">
          <a:off x="14808200" y="7969250"/>
          <a:ext cx="12128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587F83DA-E1F0-4883-B000-1FB024EBE18A}"/>
            </a:ext>
          </a:extLst>
        </xdr:cNvPr>
        <xdr:cNvCxnSpPr/>
      </xdr:nvCxnSpPr>
      <xdr:spPr>
        <a:xfrm rot="10800000" flipV="1">
          <a:off x="13531850" y="7969250"/>
          <a:ext cx="12382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DE57A9B-A185-44FC-A735-1D7FF1F35FE5}"/>
            </a:ext>
          </a:extLst>
        </xdr:cNvPr>
        <xdr:cNvCxnSpPr/>
      </xdr:nvCxnSpPr>
      <xdr:spPr>
        <a:xfrm rot="10800000" flipV="1">
          <a:off x="12261850" y="7969250"/>
          <a:ext cx="11779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440FF32D-1259-4A25-A1BB-F4EB793778EB}"/>
            </a:ext>
          </a:extLst>
        </xdr:cNvPr>
        <xdr:cNvCxnSpPr/>
      </xdr:nvCxnSpPr>
      <xdr:spPr>
        <a:xfrm rot="10800000" flipV="1">
          <a:off x="11023600" y="7969250"/>
          <a:ext cx="11938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AB5AD2D7-0E88-468D-B838-D6AF2B30897B}"/>
            </a:ext>
          </a:extLst>
        </xdr:cNvPr>
        <xdr:cNvCxnSpPr/>
      </xdr:nvCxnSpPr>
      <xdr:spPr>
        <a:xfrm rot="10800000" flipV="1">
          <a:off x="9804400" y="7969250"/>
          <a:ext cx="11620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9EFB13A4-ECD7-40EC-83FC-8446D9EB886C}"/>
            </a:ext>
          </a:extLst>
        </xdr:cNvPr>
        <xdr:cNvCxnSpPr/>
      </xdr:nvCxnSpPr>
      <xdr:spPr>
        <a:xfrm rot="10800000" flipV="1">
          <a:off x="8470900" y="7969250"/>
          <a:ext cx="1187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8CCE41B6-1928-48C2-A211-3B3B2C95A6B9}"/>
            </a:ext>
          </a:extLst>
        </xdr:cNvPr>
        <xdr:cNvCxnSpPr/>
      </xdr:nvCxnSpPr>
      <xdr:spPr>
        <a:xfrm rot="10800000" flipV="1">
          <a:off x="7162800" y="7969250"/>
          <a:ext cx="12128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762B80FF-86BD-47E5-876D-18E64442577A}"/>
            </a:ext>
          </a:extLst>
        </xdr:cNvPr>
        <xdr:cNvCxnSpPr/>
      </xdr:nvCxnSpPr>
      <xdr:spPr>
        <a:xfrm rot="10800000" flipV="1">
          <a:off x="5797550" y="7969250"/>
          <a:ext cx="12319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0C1E208E-6C53-4C0E-89C2-5273CE96B7E9}"/>
            </a:ext>
          </a:extLst>
        </xdr:cNvPr>
        <xdr:cNvCxnSpPr/>
      </xdr:nvCxnSpPr>
      <xdr:spPr>
        <a:xfrm rot="10800000" flipV="1">
          <a:off x="4451350" y="7969250"/>
          <a:ext cx="1219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5D5D188D-F542-4632-8062-616A5AD1AE67}"/>
            </a:ext>
          </a:extLst>
        </xdr:cNvPr>
        <xdr:cNvCxnSpPr/>
      </xdr:nvCxnSpPr>
      <xdr:spPr>
        <a:xfrm rot="10800000" flipV="1">
          <a:off x="3200400" y="7969250"/>
          <a:ext cx="12065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808D3970-F076-4F15-B51B-DF13B774922B}"/>
            </a:ext>
          </a:extLst>
        </xdr:cNvPr>
        <xdr:cNvCxnSpPr/>
      </xdr:nvCxnSpPr>
      <xdr:spPr>
        <a:xfrm>
          <a:off x="3200400" y="10883900"/>
          <a:ext cx="1216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598157C7-F473-434E-B363-B70C4443D623}"/>
            </a:ext>
          </a:extLst>
        </xdr:cNvPr>
        <xdr:cNvCxnSpPr/>
      </xdr:nvCxnSpPr>
      <xdr:spPr>
        <a:xfrm>
          <a:off x="4451350" y="10883900"/>
          <a:ext cx="12287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A88F911C-4585-4632-84EB-0817E930EADB}"/>
            </a:ext>
          </a:extLst>
        </xdr:cNvPr>
        <xdr:cNvCxnSpPr/>
      </xdr:nvCxnSpPr>
      <xdr:spPr>
        <a:xfrm>
          <a:off x="5797550" y="10883900"/>
          <a:ext cx="1241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9CA61195-D566-4CBC-BB9A-7E9863DE92EA}"/>
            </a:ext>
          </a:extLst>
        </xdr:cNvPr>
        <xdr:cNvCxnSpPr/>
      </xdr:nvCxnSpPr>
      <xdr:spPr>
        <a:xfrm>
          <a:off x="7162800" y="108839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BAF79AD2-7C44-49E9-AB74-C8D06710CBF6}"/>
            </a:ext>
          </a:extLst>
        </xdr:cNvPr>
        <xdr:cNvCxnSpPr/>
      </xdr:nvCxnSpPr>
      <xdr:spPr>
        <a:xfrm>
          <a:off x="8470900" y="10883900"/>
          <a:ext cx="11969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8D290848-CEA1-4FB8-8A66-344B6E586FD0}"/>
            </a:ext>
          </a:extLst>
        </xdr:cNvPr>
        <xdr:cNvCxnSpPr/>
      </xdr:nvCxnSpPr>
      <xdr:spPr>
        <a:xfrm>
          <a:off x="9804400" y="10883900"/>
          <a:ext cx="11715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45576338-7EFC-4AF1-A445-BEDE860B3C27}"/>
            </a:ext>
          </a:extLst>
        </xdr:cNvPr>
        <xdr:cNvCxnSpPr/>
      </xdr:nvCxnSpPr>
      <xdr:spPr>
        <a:xfrm>
          <a:off x="11023600" y="10883900"/>
          <a:ext cx="12033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12AEC794-7008-4ECF-AB08-8EA17205E137}"/>
            </a:ext>
          </a:extLst>
        </xdr:cNvPr>
        <xdr:cNvCxnSpPr/>
      </xdr:nvCxnSpPr>
      <xdr:spPr>
        <a:xfrm>
          <a:off x="12261850" y="10883900"/>
          <a:ext cx="11874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87D8AE67-D3D4-422D-B6D1-42B3F5E01876}"/>
            </a:ext>
          </a:extLst>
        </xdr:cNvPr>
        <xdr:cNvCxnSpPr/>
      </xdr:nvCxnSpPr>
      <xdr:spPr>
        <a:xfrm>
          <a:off x="13531850" y="10883900"/>
          <a:ext cx="12477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8BE5545B-CD00-441C-841D-A645FD89250A}"/>
            </a:ext>
          </a:extLst>
        </xdr:cNvPr>
        <xdr:cNvCxnSpPr/>
      </xdr:nvCxnSpPr>
      <xdr:spPr>
        <a:xfrm>
          <a:off x="14808200" y="10883900"/>
          <a:ext cx="1222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53916990-623B-4E3F-AC64-69A5AB06031F}"/>
            </a:ext>
          </a:extLst>
        </xdr:cNvPr>
        <xdr:cNvCxnSpPr/>
      </xdr:nvCxnSpPr>
      <xdr:spPr>
        <a:xfrm>
          <a:off x="16116300" y="10883900"/>
          <a:ext cx="1155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C0BBE2EC-14CA-4AA5-A04B-132733AD43B2}"/>
            </a:ext>
          </a:extLst>
        </xdr:cNvPr>
        <xdr:cNvCxnSpPr/>
      </xdr:nvCxnSpPr>
      <xdr:spPr>
        <a:xfrm>
          <a:off x="17335500" y="10883900"/>
          <a:ext cx="11842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4728A1EC-8D36-4F2E-A77C-7B2E50277EE5}"/>
            </a:ext>
          </a:extLst>
        </xdr:cNvPr>
        <xdr:cNvCxnSpPr/>
      </xdr:nvCxnSpPr>
      <xdr:spPr>
        <a:xfrm rot="10800000" flipV="1">
          <a:off x="17335500" y="10883900"/>
          <a:ext cx="12319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C6EFD2F6-1D71-4C5E-8B1C-E41B146E6C56}"/>
            </a:ext>
          </a:extLst>
        </xdr:cNvPr>
        <xdr:cNvCxnSpPr/>
      </xdr:nvCxnSpPr>
      <xdr:spPr>
        <a:xfrm rot="10800000" flipV="1">
          <a:off x="16116300" y="10883900"/>
          <a:ext cx="120332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666E2017-629B-4AC9-B312-C91DE5625031}"/>
            </a:ext>
          </a:extLst>
        </xdr:cNvPr>
        <xdr:cNvCxnSpPr/>
      </xdr:nvCxnSpPr>
      <xdr:spPr>
        <a:xfrm rot="10800000" flipV="1">
          <a:off x="14808200" y="10883900"/>
          <a:ext cx="1346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8F38A932-7E2C-41A4-9B6C-669EA30CDA48}"/>
            </a:ext>
          </a:extLst>
        </xdr:cNvPr>
        <xdr:cNvCxnSpPr/>
      </xdr:nvCxnSpPr>
      <xdr:spPr>
        <a:xfrm rot="10800000" flipV="1">
          <a:off x="13531850" y="10883900"/>
          <a:ext cx="13144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3C0C58FD-7178-4CE4-A40A-E576D6C867B2}"/>
            </a:ext>
          </a:extLst>
        </xdr:cNvPr>
        <xdr:cNvCxnSpPr/>
      </xdr:nvCxnSpPr>
      <xdr:spPr>
        <a:xfrm rot="10800000" flipV="1">
          <a:off x="12261850" y="10883900"/>
          <a:ext cx="12985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F02388AD-790E-47C7-9D49-7CC037226938}"/>
            </a:ext>
          </a:extLst>
        </xdr:cNvPr>
        <xdr:cNvCxnSpPr/>
      </xdr:nvCxnSpPr>
      <xdr:spPr>
        <a:xfrm rot="10800000" flipV="1">
          <a:off x="11023600" y="10883900"/>
          <a:ext cx="12763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16E67545-336C-4D96-B790-168DF283690E}"/>
            </a:ext>
          </a:extLst>
        </xdr:cNvPr>
        <xdr:cNvCxnSpPr/>
      </xdr:nvCxnSpPr>
      <xdr:spPr>
        <a:xfrm rot="10800000" flipV="1">
          <a:off x="9804400" y="10883900"/>
          <a:ext cx="12477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04EF335C-441B-441A-AB2E-94665E5A3701}"/>
            </a:ext>
          </a:extLst>
        </xdr:cNvPr>
        <xdr:cNvCxnSpPr/>
      </xdr:nvCxnSpPr>
      <xdr:spPr>
        <a:xfrm rot="10800000" flipV="1">
          <a:off x="8470900" y="10883900"/>
          <a:ext cx="13716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EA92AAC1-0F42-4773-A4C4-2B3409D73E00}"/>
            </a:ext>
          </a:extLst>
        </xdr:cNvPr>
        <xdr:cNvCxnSpPr/>
      </xdr:nvCxnSpPr>
      <xdr:spPr>
        <a:xfrm rot="10800000" flipV="1">
          <a:off x="7162800" y="10883900"/>
          <a:ext cx="13462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6E8478C6-76DE-4F9C-BB47-AA9B1673BA1A}"/>
            </a:ext>
          </a:extLst>
        </xdr:cNvPr>
        <xdr:cNvCxnSpPr/>
      </xdr:nvCxnSpPr>
      <xdr:spPr>
        <a:xfrm rot="10800000" flipV="1">
          <a:off x="5797550" y="10883900"/>
          <a:ext cx="14033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C9C24E4A-E5C2-411B-AB9C-8428270FA337}"/>
            </a:ext>
          </a:extLst>
        </xdr:cNvPr>
        <xdr:cNvCxnSpPr/>
      </xdr:nvCxnSpPr>
      <xdr:spPr>
        <a:xfrm rot="10800000" flipV="1">
          <a:off x="4451350" y="10883900"/>
          <a:ext cx="138430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A2342D65-92E5-44DA-82D6-BEC84CC11678}"/>
            </a:ext>
          </a:extLst>
        </xdr:cNvPr>
        <xdr:cNvCxnSpPr/>
      </xdr:nvCxnSpPr>
      <xdr:spPr>
        <a:xfrm rot="10800000" flipV="1">
          <a:off x="3200400" y="10883900"/>
          <a:ext cx="1289050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4B3F1DA-D26C-4F6A-9135-BDEEE52B9F80}"/>
            </a:ext>
          </a:extLst>
        </xdr:cNvPr>
        <xdr:cNvCxnSpPr/>
      </xdr:nvCxnSpPr>
      <xdr:spPr>
        <a:xfrm>
          <a:off x="3502025" y="1857375"/>
          <a:ext cx="8001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6800D49-EFEC-4EC4-9825-8D8CA6C18977}"/>
            </a:ext>
          </a:extLst>
        </xdr:cNvPr>
        <xdr:cNvCxnSpPr/>
      </xdr:nvCxnSpPr>
      <xdr:spPr>
        <a:xfrm rot="10800000" flipV="1">
          <a:off x="3502025" y="1847850"/>
          <a:ext cx="790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B5668B5-C6D9-4202-86E3-EABC44849180}"/>
            </a:ext>
          </a:extLst>
        </xdr:cNvPr>
        <xdr:cNvCxnSpPr/>
      </xdr:nvCxnSpPr>
      <xdr:spPr>
        <a:xfrm>
          <a:off x="3492500" y="2416175"/>
          <a:ext cx="800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8BAFA6C-41F1-4AA2-AE1F-8B130BF78A0B}"/>
            </a:ext>
          </a:extLst>
        </xdr:cNvPr>
        <xdr:cNvCxnSpPr/>
      </xdr:nvCxnSpPr>
      <xdr:spPr>
        <a:xfrm rot="10800000" flipV="1">
          <a:off x="3492500" y="241617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F3C8614-98EA-497D-8345-DD4A2EC95F6A}"/>
            </a:ext>
          </a:extLst>
        </xdr:cNvPr>
        <xdr:cNvCxnSpPr/>
      </xdr:nvCxnSpPr>
      <xdr:spPr>
        <a:xfrm>
          <a:off x="3492500" y="2959100"/>
          <a:ext cx="7969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22E142C-12DE-47C8-B341-D1BED9775152}"/>
            </a:ext>
          </a:extLst>
        </xdr:cNvPr>
        <xdr:cNvCxnSpPr/>
      </xdr:nvCxnSpPr>
      <xdr:spPr>
        <a:xfrm>
          <a:off x="3492500" y="35242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2808D78-C02D-4269-9163-EFF6F33D047B}"/>
            </a:ext>
          </a:extLst>
        </xdr:cNvPr>
        <xdr:cNvCxnSpPr/>
      </xdr:nvCxnSpPr>
      <xdr:spPr>
        <a:xfrm>
          <a:off x="3492500" y="40767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1740152E-826E-4186-A1BF-6C12D725B4A9}"/>
            </a:ext>
          </a:extLst>
        </xdr:cNvPr>
        <xdr:cNvCxnSpPr/>
      </xdr:nvCxnSpPr>
      <xdr:spPr>
        <a:xfrm>
          <a:off x="3492500" y="84963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BC4DB59-B8CE-4490-8972-BD0ED524D1DE}"/>
            </a:ext>
          </a:extLst>
        </xdr:cNvPr>
        <xdr:cNvCxnSpPr/>
      </xdr:nvCxnSpPr>
      <xdr:spPr>
        <a:xfrm rot="10800000" flipV="1">
          <a:off x="3502025" y="2959100"/>
          <a:ext cx="790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3AE9D486-241D-4EAC-AC35-11B7AFA5DA14}"/>
            </a:ext>
          </a:extLst>
        </xdr:cNvPr>
        <xdr:cNvCxnSpPr/>
      </xdr:nvCxnSpPr>
      <xdr:spPr>
        <a:xfrm rot="10800000" flipV="1">
          <a:off x="3492500" y="353377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BB052A4-D229-4BFF-9C49-E87A68E5841F}"/>
            </a:ext>
          </a:extLst>
        </xdr:cNvPr>
        <xdr:cNvCxnSpPr/>
      </xdr:nvCxnSpPr>
      <xdr:spPr>
        <a:xfrm rot="10800000" flipV="1">
          <a:off x="3492500" y="408622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D799243-CD04-4A73-A8C4-B790D2A39E2E}"/>
            </a:ext>
          </a:extLst>
        </xdr:cNvPr>
        <xdr:cNvCxnSpPr/>
      </xdr:nvCxnSpPr>
      <xdr:spPr>
        <a:xfrm rot="10800000" flipV="1">
          <a:off x="3492500" y="850582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1D407072-E62A-48A1-820C-54074AFD823D}"/>
            </a:ext>
          </a:extLst>
        </xdr:cNvPr>
        <xdr:cNvCxnSpPr/>
      </xdr:nvCxnSpPr>
      <xdr:spPr>
        <a:xfrm>
          <a:off x="4292600" y="1847850"/>
          <a:ext cx="9747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284C07E-7E9D-4143-A60B-04D609EAAA93}"/>
            </a:ext>
          </a:extLst>
        </xdr:cNvPr>
        <xdr:cNvCxnSpPr/>
      </xdr:nvCxnSpPr>
      <xdr:spPr>
        <a:xfrm rot="10800000" flipV="1">
          <a:off x="4302125" y="1847850"/>
          <a:ext cx="968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6AADFFF-0B53-4E64-83E1-2949E3725675}"/>
            </a:ext>
          </a:extLst>
        </xdr:cNvPr>
        <xdr:cNvCxnSpPr/>
      </xdr:nvCxnSpPr>
      <xdr:spPr>
        <a:xfrm>
          <a:off x="4292600" y="2416175"/>
          <a:ext cx="977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BD431FE7-0566-4DA4-A385-B28B6F46B376}"/>
            </a:ext>
          </a:extLst>
        </xdr:cNvPr>
        <xdr:cNvCxnSpPr/>
      </xdr:nvCxnSpPr>
      <xdr:spPr>
        <a:xfrm rot="10800000" flipV="1">
          <a:off x="4292600" y="24161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ECB22B4F-F6FC-428F-9EFC-E7F23BC017AA}"/>
            </a:ext>
          </a:extLst>
        </xdr:cNvPr>
        <xdr:cNvCxnSpPr/>
      </xdr:nvCxnSpPr>
      <xdr:spPr>
        <a:xfrm>
          <a:off x="4292600" y="2959100"/>
          <a:ext cx="9747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EE5A492D-A3D6-45C7-A5B6-B78E7E1EE6A9}"/>
            </a:ext>
          </a:extLst>
        </xdr:cNvPr>
        <xdr:cNvCxnSpPr/>
      </xdr:nvCxnSpPr>
      <xdr:spPr>
        <a:xfrm>
          <a:off x="4292600" y="35242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4C1D8AF-1BA2-471C-B7E1-245338973487}"/>
            </a:ext>
          </a:extLst>
        </xdr:cNvPr>
        <xdr:cNvCxnSpPr/>
      </xdr:nvCxnSpPr>
      <xdr:spPr>
        <a:xfrm>
          <a:off x="4292600" y="40767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5F3C34F8-9670-41E9-B97A-B74E7B3494EC}"/>
            </a:ext>
          </a:extLst>
        </xdr:cNvPr>
        <xdr:cNvCxnSpPr/>
      </xdr:nvCxnSpPr>
      <xdr:spPr>
        <a:xfrm>
          <a:off x="4292600" y="84963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D2FF6973-25DD-4E75-916B-91FC0E2A3BD8}"/>
            </a:ext>
          </a:extLst>
        </xdr:cNvPr>
        <xdr:cNvCxnSpPr/>
      </xdr:nvCxnSpPr>
      <xdr:spPr>
        <a:xfrm rot="10800000" flipV="1">
          <a:off x="4302125" y="2959100"/>
          <a:ext cx="968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8D073BED-6690-4349-9866-940E507B3859}"/>
            </a:ext>
          </a:extLst>
        </xdr:cNvPr>
        <xdr:cNvCxnSpPr/>
      </xdr:nvCxnSpPr>
      <xdr:spPr>
        <a:xfrm rot="10800000" flipV="1">
          <a:off x="4292600" y="35337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3E1B9E67-A8A1-48E5-B530-009DD7F44F2A}"/>
            </a:ext>
          </a:extLst>
        </xdr:cNvPr>
        <xdr:cNvCxnSpPr/>
      </xdr:nvCxnSpPr>
      <xdr:spPr>
        <a:xfrm rot="10800000" flipV="1">
          <a:off x="4292600" y="40862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E3BD344-F04C-4E3C-BE1B-CC9950ED8B2E}"/>
            </a:ext>
          </a:extLst>
        </xdr:cNvPr>
        <xdr:cNvCxnSpPr/>
      </xdr:nvCxnSpPr>
      <xdr:spPr>
        <a:xfrm rot="10800000" flipV="1">
          <a:off x="4292600" y="85058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379FDD30-81D0-49BE-90A2-D6C93B3D15CC}"/>
            </a:ext>
          </a:extLst>
        </xdr:cNvPr>
        <xdr:cNvCxnSpPr/>
      </xdr:nvCxnSpPr>
      <xdr:spPr>
        <a:xfrm>
          <a:off x="5280025" y="1857375"/>
          <a:ext cx="1089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F2C5547F-6D92-48B9-A62F-F0F7C500506D}"/>
            </a:ext>
          </a:extLst>
        </xdr:cNvPr>
        <xdr:cNvCxnSpPr/>
      </xdr:nvCxnSpPr>
      <xdr:spPr>
        <a:xfrm rot="10800000" flipV="1">
          <a:off x="528002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C61784F-3799-4EFE-8736-C6901CD86CB2}"/>
            </a:ext>
          </a:extLst>
        </xdr:cNvPr>
        <xdr:cNvCxnSpPr/>
      </xdr:nvCxnSpPr>
      <xdr:spPr>
        <a:xfrm>
          <a:off x="527050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C47FCE5B-44C2-4021-92A4-F408AB17DF76}"/>
            </a:ext>
          </a:extLst>
        </xdr:cNvPr>
        <xdr:cNvCxnSpPr/>
      </xdr:nvCxnSpPr>
      <xdr:spPr>
        <a:xfrm rot="10800000" flipV="1">
          <a:off x="52705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39C20740-F98E-41E1-9AE4-F2DDAEC34161}"/>
            </a:ext>
          </a:extLst>
        </xdr:cNvPr>
        <xdr:cNvCxnSpPr/>
      </xdr:nvCxnSpPr>
      <xdr:spPr>
        <a:xfrm>
          <a:off x="52705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2040AA0E-6B01-442C-9422-3E035C271603}"/>
            </a:ext>
          </a:extLst>
        </xdr:cNvPr>
        <xdr:cNvCxnSpPr/>
      </xdr:nvCxnSpPr>
      <xdr:spPr>
        <a:xfrm>
          <a:off x="52705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362496C4-DF55-478A-8D3A-2064EC0663E9}"/>
            </a:ext>
          </a:extLst>
        </xdr:cNvPr>
        <xdr:cNvCxnSpPr/>
      </xdr:nvCxnSpPr>
      <xdr:spPr>
        <a:xfrm>
          <a:off x="52705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E048CE04-E52A-45B1-94CE-A1C7EEAA8ECA}"/>
            </a:ext>
          </a:extLst>
        </xdr:cNvPr>
        <xdr:cNvCxnSpPr/>
      </xdr:nvCxnSpPr>
      <xdr:spPr>
        <a:xfrm>
          <a:off x="52705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61A915A3-0419-454F-8214-616FA5544A12}"/>
            </a:ext>
          </a:extLst>
        </xdr:cNvPr>
        <xdr:cNvCxnSpPr/>
      </xdr:nvCxnSpPr>
      <xdr:spPr>
        <a:xfrm rot="10800000" flipV="1">
          <a:off x="528002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165CC6DF-BB62-4FC9-9B5B-F5ECD7D2B5A1}"/>
            </a:ext>
          </a:extLst>
        </xdr:cNvPr>
        <xdr:cNvCxnSpPr/>
      </xdr:nvCxnSpPr>
      <xdr:spPr>
        <a:xfrm rot="10800000" flipV="1">
          <a:off x="52705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C575C4A5-915E-4C03-96C5-7C46E3D54D30}"/>
            </a:ext>
          </a:extLst>
        </xdr:cNvPr>
        <xdr:cNvCxnSpPr/>
      </xdr:nvCxnSpPr>
      <xdr:spPr>
        <a:xfrm rot="10800000" flipV="1">
          <a:off x="52705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C04DF1BC-9E9C-416E-8BF7-711E09AFCC4B}"/>
            </a:ext>
          </a:extLst>
        </xdr:cNvPr>
        <xdr:cNvCxnSpPr/>
      </xdr:nvCxnSpPr>
      <xdr:spPr>
        <a:xfrm rot="10800000" flipV="1">
          <a:off x="52705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7140E943-84F7-4EE1-8700-0A3C804650F7}"/>
            </a:ext>
          </a:extLst>
        </xdr:cNvPr>
        <xdr:cNvCxnSpPr/>
      </xdr:nvCxnSpPr>
      <xdr:spPr>
        <a:xfrm>
          <a:off x="6378575" y="1857375"/>
          <a:ext cx="10826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13EACE11-A049-4FFB-B3C7-C7E99B51F586}"/>
            </a:ext>
          </a:extLst>
        </xdr:cNvPr>
        <xdr:cNvCxnSpPr/>
      </xdr:nvCxnSpPr>
      <xdr:spPr>
        <a:xfrm rot="10800000" flipV="1">
          <a:off x="6378575" y="1847850"/>
          <a:ext cx="10826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E5CF0DA6-E040-4B5E-AF2E-FB084A7A19AE}"/>
            </a:ext>
          </a:extLst>
        </xdr:cNvPr>
        <xdr:cNvCxnSpPr/>
      </xdr:nvCxnSpPr>
      <xdr:spPr>
        <a:xfrm>
          <a:off x="6369050" y="2416175"/>
          <a:ext cx="10922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257144DD-E174-4DD1-BE36-0DF560D0C2EC}"/>
            </a:ext>
          </a:extLst>
        </xdr:cNvPr>
        <xdr:cNvCxnSpPr/>
      </xdr:nvCxnSpPr>
      <xdr:spPr>
        <a:xfrm rot="10800000" flipV="1">
          <a:off x="6369050" y="241617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4C195055-9851-41F4-A60D-C51A71CCDBDC}"/>
            </a:ext>
          </a:extLst>
        </xdr:cNvPr>
        <xdr:cNvCxnSpPr/>
      </xdr:nvCxnSpPr>
      <xdr:spPr>
        <a:xfrm>
          <a:off x="6369050" y="2959100"/>
          <a:ext cx="10699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BB17335E-1F6A-4B4A-A6F0-FDBDD30BF92B}"/>
            </a:ext>
          </a:extLst>
        </xdr:cNvPr>
        <xdr:cNvCxnSpPr/>
      </xdr:nvCxnSpPr>
      <xdr:spPr>
        <a:xfrm>
          <a:off x="6369050" y="35242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AEDDA039-1C85-4881-B263-17F032FEE7D5}"/>
            </a:ext>
          </a:extLst>
        </xdr:cNvPr>
        <xdr:cNvCxnSpPr/>
      </xdr:nvCxnSpPr>
      <xdr:spPr>
        <a:xfrm>
          <a:off x="6369050" y="40767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B0A2E86B-6106-4D2C-8C04-01B831A03B02}"/>
            </a:ext>
          </a:extLst>
        </xdr:cNvPr>
        <xdr:cNvCxnSpPr/>
      </xdr:nvCxnSpPr>
      <xdr:spPr>
        <a:xfrm>
          <a:off x="6369050" y="84963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76FD1675-C079-4CC8-A5E7-A850D4BE3264}"/>
            </a:ext>
          </a:extLst>
        </xdr:cNvPr>
        <xdr:cNvCxnSpPr/>
      </xdr:nvCxnSpPr>
      <xdr:spPr>
        <a:xfrm rot="10800000" flipV="1">
          <a:off x="6378575" y="2959100"/>
          <a:ext cx="1082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8285AD92-9CEE-4572-88D1-F778B073CAD3}"/>
            </a:ext>
          </a:extLst>
        </xdr:cNvPr>
        <xdr:cNvCxnSpPr/>
      </xdr:nvCxnSpPr>
      <xdr:spPr>
        <a:xfrm rot="10800000" flipV="1">
          <a:off x="6369050" y="353377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44398B7E-16AD-426D-898F-965DC1BB90C7}"/>
            </a:ext>
          </a:extLst>
        </xdr:cNvPr>
        <xdr:cNvCxnSpPr/>
      </xdr:nvCxnSpPr>
      <xdr:spPr>
        <a:xfrm rot="10800000" flipV="1">
          <a:off x="6369050" y="408622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9C19FB93-3B20-4676-9D07-AF8FBF22B9A7}"/>
            </a:ext>
          </a:extLst>
        </xdr:cNvPr>
        <xdr:cNvCxnSpPr/>
      </xdr:nvCxnSpPr>
      <xdr:spPr>
        <a:xfrm rot="10800000" flipV="1">
          <a:off x="6369050" y="850582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3AADE50-D3CC-464C-ADC0-FA71A6E452C9}"/>
            </a:ext>
          </a:extLst>
        </xdr:cNvPr>
        <xdr:cNvCxnSpPr/>
      </xdr:nvCxnSpPr>
      <xdr:spPr>
        <a:xfrm>
          <a:off x="7470775" y="1857375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5F3DB6B1-164B-4195-BC03-CC730DB2C91D}"/>
            </a:ext>
          </a:extLst>
        </xdr:cNvPr>
        <xdr:cNvCxnSpPr/>
      </xdr:nvCxnSpPr>
      <xdr:spPr>
        <a:xfrm rot="10800000" flipV="1">
          <a:off x="7470775" y="1847850"/>
          <a:ext cx="11017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2167BE77-5C52-4473-B178-EA69E4A72209}"/>
            </a:ext>
          </a:extLst>
        </xdr:cNvPr>
        <xdr:cNvCxnSpPr/>
      </xdr:nvCxnSpPr>
      <xdr:spPr>
        <a:xfrm>
          <a:off x="7461250" y="2416175"/>
          <a:ext cx="11112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8947652A-EE2D-45E4-A479-2271DEF3B27E}"/>
            </a:ext>
          </a:extLst>
        </xdr:cNvPr>
        <xdr:cNvCxnSpPr/>
      </xdr:nvCxnSpPr>
      <xdr:spPr>
        <a:xfrm rot="10800000" flipV="1">
          <a:off x="7461250" y="241617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32FAF51D-FBDF-473F-A6BC-2D8CCFC56011}"/>
            </a:ext>
          </a:extLst>
        </xdr:cNvPr>
        <xdr:cNvCxnSpPr/>
      </xdr:nvCxnSpPr>
      <xdr:spPr>
        <a:xfrm>
          <a:off x="7461250" y="2959100"/>
          <a:ext cx="11017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DB5A7DF-2E00-4C7F-87EF-A00E44D58E2F}"/>
            </a:ext>
          </a:extLst>
        </xdr:cNvPr>
        <xdr:cNvCxnSpPr/>
      </xdr:nvCxnSpPr>
      <xdr:spPr>
        <a:xfrm>
          <a:off x="7461250" y="35242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243EE6E9-292F-44F0-9BAD-CE0792893FB4}"/>
            </a:ext>
          </a:extLst>
        </xdr:cNvPr>
        <xdr:cNvCxnSpPr/>
      </xdr:nvCxnSpPr>
      <xdr:spPr>
        <a:xfrm>
          <a:off x="7461250" y="40767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A5115A1B-8981-4C33-879D-F3C40D6DA147}"/>
            </a:ext>
          </a:extLst>
        </xdr:cNvPr>
        <xdr:cNvCxnSpPr/>
      </xdr:nvCxnSpPr>
      <xdr:spPr>
        <a:xfrm>
          <a:off x="7461250" y="84963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5DB5A685-7EEB-43AE-892B-F05677EF005A}"/>
            </a:ext>
          </a:extLst>
        </xdr:cNvPr>
        <xdr:cNvCxnSpPr/>
      </xdr:nvCxnSpPr>
      <xdr:spPr>
        <a:xfrm rot="10800000" flipV="1">
          <a:off x="7470775" y="2959100"/>
          <a:ext cx="11017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3A564C03-8972-4764-9E3C-97123FD4A34E}"/>
            </a:ext>
          </a:extLst>
        </xdr:cNvPr>
        <xdr:cNvCxnSpPr/>
      </xdr:nvCxnSpPr>
      <xdr:spPr>
        <a:xfrm rot="10800000" flipV="1">
          <a:off x="7461250" y="353377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9D384B95-283B-4BE8-8CE8-7CE08ED458EB}"/>
            </a:ext>
          </a:extLst>
        </xdr:cNvPr>
        <xdr:cNvCxnSpPr/>
      </xdr:nvCxnSpPr>
      <xdr:spPr>
        <a:xfrm rot="10800000" flipV="1">
          <a:off x="7461250" y="408622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C6E79C59-6756-40A4-A359-1B23A91C7EDB}"/>
            </a:ext>
          </a:extLst>
        </xdr:cNvPr>
        <xdr:cNvCxnSpPr/>
      </xdr:nvCxnSpPr>
      <xdr:spPr>
        <a:xfrm rot="10800000" flipV="1">
          <a:off x="7461250" y="850582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D0F90B83-ABCF-4BB2-B4B3-5A68F36EFF26}"/>
            </a:ext>
          </a:extLst>
        </xdr:cNvPr>
        <xdr:cNvCxnSpPr/>
      </xdr:nvCxnSpPr>
      <xdr:spPr>
        <a:xfrm>
          <a:off x="8582025" y="1857375"/>
          <a:ext cx="1028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D8F48661-6FAC-4D07-8E5F-F160D79DCA0A}"/>
            </a:ext>
          </a:extLst>
        </xdr:cNvPr>
        <xdr:cNvCxnSpPr/>
      </xdr:nvCxnSpPr>
      <xdr:spPr>
        <a:xfrm rot="10800000" flipV="1">
          <a:off x="8582025" y="1847850"/>
          <a:ext cx="10191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A3546A4F-1E55-42EF-B281-C91ACDAE0485}"/>
            </a:ext>
          </a:extLst>
        </xdr:cNvPr>
        <xdr:cNvCxnSpPr/>
      </xdr:nvCxnSpPr>
      <xdr:spPr>
        <a:xfrm>
          <a:off x="8572500" y="2416175"/>
          <a:ext cx="10287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9DA04DDE-239C-45D3-87C2-B74D22BAE7AB}"/>
            </a:ext>
          </a:extLst>
        </xdr:cNvPr>
        <xdr:cNvCxnSpPr/>
      </xdr:nvCxnSpPr>
      <xdr:spPr>
        <a:xfrm rot="10800000" flipV="1">
          <a:off x="857250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EE046532-48DE-4951-B49D-192A0DFFA401}"/>
            </a:ext>
          </a:extLst>
        </xdr:cNvPr>
        <xdr:cNvCxnSpPr/>
      </xdr:nvCxnSpPr>
      <xdr:spPr>
        <a:xfrm>
          <a:off x="857250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DECB232F-2D07-479D-837F-6851B7B4B02D}"/>
            </a:ext>
          </a:extLst>
        </xdr:cNvPr>
        <xdr:cNvCxnSpPr/>
      </xdr:nvCxnSpPr>
      <xdr:spPr>
        <a:xfrm>
          <a:off x="857250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F3DF19E-CDBD-4044-A677-1B2E20BA91E1}"/>
            </a:ext>
          </a:extLst>
        </xdr:cNvPr>
        <xdr:cNvCxnSpPr/>
      </xdr:nvCxnSpPr>
      <xdr:spPr>
        <a:xfrm>
          <a:off x="857250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1EE588A3-55A3-46EC-8AD5-FEAB381A7B5B}"/>
            </a:ext>
          </a:extLst>
        </xdr:cNvPr>
        <xdr:cNvCxnSpPr/>
      </xdr:nvCxnSpPr>
      <xdr:spPr>
        <a:xfrm>
          <a:off x="857250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58A01AA6-3C73-4D22-A8BF-A95047595681}"/>
            </a:ext>
          </a:extLst>
        </xdr:cNvPr>
        <xdr:cNvCxnSpPr/>
      </xdr:nvCxnSpPr>
      <xdr:spPr>
        <a:xfrm rot="10800000" flipV="1">
          <a:off x="8582025" y="2959100"/>
          <a:ext cx="10191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C19F0BE2-87EF-4536-A9A2-0F11730D50C0}"/>
            </a:ext>
          </a:extLst>
        </xdr:cNvPr>
        <xdr:cNvCxnSpPr/>
      </xdr:nvCxnSpPr>
      <xdr:spPr>
        <a:xfrm rot="10800000" flipV="1">
          <a:off x="857250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6283BE1F-3F95-407E-ADBD-F8EBD78E43B6}"/>
            </a:ext>
          </a:extLst>
        </xdr:cNvPr>
        <xdr:cNvCxnSpPr/>
      </xdr:nvCxnSpPr>
      <xdr:spPr>
        <a:xfrm rot="10800000" flipV="1">
          <a:off x="857250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6A84073B-8931-4EFE-B9AF-6DA3886A791E}"/>
            </a:ext>
          </a:extLst>
        </xdr:cNvPr>
        <xdr:cNvCxnSpPr/>
      </xdr:nvCxnSpPr>
      <xdr:spPr>
        <a:xfrm rot="10800000" flipV="1">
          <a:off x="857250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CA6FA6AA-B63A-4951-97D0-B7DE5517F888}"/>
            </a:ext>
          </a:extLst>
        </xdr:cNvPr>
        <xdr:cNvCxnSpPr/>
      </xdr:nvCxnSpPr>
      <xdr:spPr>
        <a:xfrm>
          <a:off x="9610725" y="1857375"/>
          <a:ext cx="9429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D2A11A1-2074-46FB-831D-376B258A3E2E}"/>
            </a:ext>
          </a:extLst>
        </xdr:cNvPr>
        <xdr:cNvCxnSpPr/>
      </xdr:nvCxnSpPr>
      <xdr:spPr>
        <a:xfrm rot="10800000" flipV="1">
          <a:off x="9610725" y="1847850"/>
          <a:ext cx="9429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C8C4756B-FBA5-4A10-ABAF-8EBA81CA2437}"/>
            </a:ext>
          </a:extLst>
        </xdr:cNvPr>
        <xdr:cNvCxnSpPr/>
      </xdr:nvCxnSpPr>
      <xdr:spPr>
        <a:xfrm>
          <a:off x="9601200" y="2416175"/>
          <a:ext cx="9525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4FCADE0-6600-4CFE-BD16-2FEE8C951D42}"/>
            </a:ext>
          </a:extLst>
        </xdr:cNvPr>
        <xdr:cNvCxnSpPr/>
      </xdr:nvCxnSpPr>
      <xdr:spPr>
        <a:xfrm rot="10800000" flipV="1">
          <a:off x="9601200" y="241617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C3701DF4-B3B8-4A4D-BF4B-5BB2265D2F75}"/>
            </a:ext>
          </a:extLst>
        </xdr:cNvPr>
        <xdr:cNvCxnSpPr/>
      </xdr:nvCxnSpPr>
      <xdr:spPr>
        <a:xfrm>
          <a:off x="9601200" y="2959100"/>
          <a:ext cx="9493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A3AC2FA2-CC8D-4AF7-AAE6-0BD9A532334E}"/>
            </a:ext>
          </a:extLst>
        </xdr:cNvPr>
        <xdr:cNvCxnSpPr/>
      </xdr:nvCxnSpPr>
      <xdr:spPr>
        <a:xfrm>
          <a:off x="9601200" y="35242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B0CDAA56-20AB-48B0-86B4-F214CAB78E2C}"/>
            </a:ext>
          </a:extLst>
        </xdr:cNvPr>
        <xdr:cNvCxnSpPr/>
      </xdr:nvCxnSpPr>
      <xdr:spPr>
        <a:xfrm>
          <a:off x="9601200" y="40767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C59DA7E4-107E-4B3C-8169-DF5187D80E4E}"/>
            </a:ext>
          </a:extLst>
        </xdr:cNvPr>
        <xdr:cNvCxnSpPr/>
      </xdr:nvCxnSpPr>
      <xdr:spPr>
        <a:xfrm>
          <a:off x="9601200" y="84963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A78D8C40-39C0-457F-B613-DE4C0F78E71A}"/>
            </a:ext>
          </a:extLst>
        </xdr:cNvPr>
        <xdr:cNvCxnSpPr/>
      </xdr:nvCxnSpPr>
      <xdr:spPr>
        <a:xfrm rot="10800000" flipV="1">
          <a:off x="9610725" y="2959100"/>
          <a:ext cx="9429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7CC07DDE-C3A8-4267-8B35-5740CAC3DFC8}"/>
            </a:ext>
          </a:extLst>
        </xdr:cNvPr>
        <xdr:cNvCxnSpPr/>
      </xdr:nvCxnSpPr>
      <xdr:spPr>
        <a:xfrm rot="10800000" flipV="1">
          <a:off x="9601200" y="353377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EDF1522-19D9-4DD8-A1EB-76B256B42B5F}"/>
            </a:ext>
          </a:extLst>
        </xdr:cNvPr>
        <xdr:cNvCxnSpPr/>
      </xdr:nvCxnSpPr>
      <xdr:spPr>
        <a:xfrm rot="10800000" flipV="1">
          <a:off x="9601200" y="408622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145FE7BA-6468-4297-B721-ECD7A014DC4A}"/>
            </a:ext>
          </a:extLst>
        </xdr:cNvPr>
        <xdr:cNvCxnSpPr/>
      </xdr:nvCxnSpPr>
      <xdr:spPr>
        <a:xfrm rot="10800000" flipV="1">
          <a:off x="9601200" y="850582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5C579E91-4A0E-4240-AE49-9D546A9E20FB}"/>
            </a:ext>
          </a:extLst>
        </xdr:cNvPr>
        <xdr:cNvCxnSpPr/>
      </xdr:nvCxnSpPr>
      <xdr:spPr>
        <a:xfrm>
          <a:off x="10563225" y="1857375"/>
          <a:ext cx="9683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4E3F45D1-F2A3-4B58-9D5F-26307084AA4F}"/>
            </a:ext>
          </a:extLst>
        </xdr:cNvPr>
        <xdr:cNvCxnSpPr/>
      </xdr:nvCxnSpPr>
      <xdr:spPr>
        <a:xfrm rot="10800000" flipV="1">
          <a:off x="10563225" y="1847850"/>
          <a:ext cx="968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FC44A20D-8618-4F4C-BA93-1C891FD5F5F6}"/>
            </a:ext>
          </a:extLst>
        </xdr:cNvPr>
        <xdr:cNvCxnSpPr/>
      </xdr:nvCxnSpPr>
      <xdr:spPr>
        <a:xfrm>
          <a:off x="10553700" y="24066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62CFB713-7DD1-40AB-BF21-7128AF9328EB}"/>
            </a:ext>
          </a:extLst>
        </xdr:cNvPr>
        <xdr:cNvCxnSpPr/>
      </xdr:nvCxnSpPr>
      <xdr:spPr>
        <a:xfrm rot="10800000" flipV="1">
          <a:off x="10553700" y="24161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85AFBE0A-D32F-42D7-AB3B-1A4F6832ED72}"/>
            </a:ext>
          </a:extLst>
        </xdr:cNvPr>
        <xdr:cNvCxnSpPr/>
      </xdr:nvCxnSpPr>
      <xdr:spPr>
        <a:xfrm>
          <a:off x="10553700" y="2959100"/>
          <a:ext cx="9747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965ED4F1-6298-4567-94DB-90D878D35E90}"/>
            </a:ext>
          </a:extLst>
        </xdr:cNvPr>
        <xdr:cNvCxnSpPr/>
      </xdr:nvCxnSpPr>
      <xdr:spPr>
        <a:xfrm>
          <a:off x="10553700" y="35242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8DB6E8C5-45DC-4103-AAC5-7541A4083468}"/>
            </a:ext>
          </a:extLst>
        </xdr:cNvPr>
        <xdr:cNvCxnSpPr/>
      </xdr:nvCxnSpPr>
      <xdr:spPr>
        <a:xfrm>
          <a:off x="10553700" y="40767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A2363043-0834-475B-8CE1-80F17D07C29C}"/>
            </a:ext>
          </a:extLst>
        </xdr:cNvPr>
        <xdr:cNvCxnSpPr/>
      </xdr:nvCxnSpPr>
      <xdr:spPr>
        <a:xfrm>
          <a:off x="10553700" y="84963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A41D8843-0D88-4F96-8745-D02E4D822A92}"/>
            </a:ext>
          </a:extLst>
        </xdr:cNvPr>
        <xdr:cNvCxnSpPr/>
      </xdr:nvCxnSpPr>
      <xdr:spPr>
        <a:xfrm rot="10800000" flipV="1">
          <a:off x="10563225" y="2959100"/>
          <a:ext cx="968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DF542441-CA98-4454-92B5-10A34FBDA536}"/>
            </a:ext>
          </a:extLst>
        </xdr:cNvPr>
        <xdr:cNvCxnSpPr/>
      </xdr:nvCxnSpPr>
      <xdr:spPr>
        <a:xfrm rot="10800000" flipV="1">
          <a:off x="10553700" y="35337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B48663CE-AE1F-4020-B400-4110FE5C57F8}"/>
            </a:ext>
          </a:extLst>
        </xdr:cNvPr>
        <xdr:cNvCxnSpPr/>
      </xdr:nvCxnSpPr>
      <xdr:spPr>
        <a:xfrm rot="10800000" flipV="1">
          <a:off x="10553700" y="40862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AF8B6A9C-BDE4-4F86-BA42-11BCA07B435B}"/>
            </a:ext>
          </a:extLst>
        </xdr:cNvPr>
        <xdr:cNvCxnSpPr/>
      </xdr:nvCxnSpPr>
      <xdr:spPr>
        <a:xfrm rot="10800000" flipV="1">
          <a:off x="10553700" y="85058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C9624C10-D68F-4C4F-8355-8DF462F87E48}"/>
            </a:ext>
          </a:extLst>
        </xdr:cNvPr>
        <xdr:cNvCxnSpPr/>
      </xdr:nvCxnSpPr>
      <xdr:spPr>
        <a:xfrm>
          <a:off x="11541125" y="1857375"/>
          <a:ext cx="1025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71C440A-A40C-4CE3-8AE1-EBD1BE014DB0}"/>
            </a:ext>
          </a:extLst>
        </xdr:cNvPr>
        <xdr:cNvCxnSpPr/>
      </xdr:nvCxnSpPr>
      <xdr:spPr>
        <a:xfrm rot="10800000" flipV="1">
          <a:off x="11541125" y="1847850"/>
          <a:ext cx="1025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FD86C619-724F-4BE4-8EB4-465768725C63}"/>
            </a:ext>
          </a:extLst>
        </xdr:cNvPr>
        <xdr:cNvCxnSpPr/>
      </xdr:nvCxnSpPr>
      <xdr:spPr>
        <a:xfrm>
          <a:off x="11531600" y="2416175"/>
          <a:ext cx="1035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EF85894A-2D59-47BC-A284-3AF429704E39}"/>
            </a:ext>
          </a:extLst>
        </xdr:cNvPr>
        <xdr:cNvCxnSpPr/>
      </xdr:nvCxnSpPr>
      <xdr:spPr>
        <a:xfrm rot="10800000" flipV="1">
          <a:off x="1153160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45548C3-1CA9-429B-8CDF-74CEA9E5BF54}"/>
            </a:ext>
          </a:extLst>
        </xdr:cNvPr>
        <xdr:cNvCxnSpPr/>
      </xdr:nvCxnSpPr>
      <xdr:spPr>
        <a:xfrm>
          <a:off x="1153160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9088CCFC-96AA-4653-BA7F-10E3DFD6F045}"/>
            </a:ext>
          </a:extLst>
        </xdr:cNvPr>
        <xdr:cNvCxnSpPr/>
      </xdr:nvCxnSpPr>
      <xdr:spPr>
        <a:xfrm>
          <a:off x="1153160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81113E8C-CC50-402B-B833-9FF3F45C155E}"/>
            </a:ext>
          </a:extLst>
        </xdr:cNvPr>
        <xdr:cNvCxnSpPr/>
      </xdr:nvCxnSpPr>
      <xdr:spPr>
        <a:xfrm>
          <a:off x="1153160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5EE24466-8FD4-4406-83E3-90D1910D98D8}"/>
            </a:ext>
          </a:extLst>
        </xdr:cNvPr>
        <xdr:cNvCxnSpPr/>
      </xdr:nvCxnSpPr>
      <xdr:spPr>
        <a:xfrm>
          <a:off x="1153160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10C0774E-5AF1-4563-BE38-FF44C6F0502B}"/>
            </a:ext>
          </a:extLst>
        </xdr:cNvPr>
        <xdr:cNvCxnSpPr/>
      </xdr:nvCxnSpPr>
      <xdr:spPr>
        <a:xfrm rot="10800000" flipV="1">
          <a:off x="11541125" y="2959100"/>
          <a:ext cx="1025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AF149BE9-7941-41CE-AD28-AE6B8773AFA1}"/>
            </a:ext>
          </a:extLst>
        </xdr:cNvPr>
        <xdr:cNvCxnSpPr/>
      </xdr:nvCxnSpPr>
      <xdr:spPr>
        <a:xfrm rot="10800000" flipV="1">
          <a:off x="1153160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DEB181C7-DCE3-4778-B80F-981485DD50FB}"/>
            </a:ext>
          </a:extLst>
        </xdr:cNvPr>
        <xdr:cNvCxnSpPr/>
      </xdr:nvCxnSpPr>
      <xdr:spPr>
        <a:xfrm rot="10800000" flipV="1">
          <a:off x="1153160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E012C7F8-6FD9-4985-AD48-DD8E70383AA3}"/>
            </a:ext>
          </a:extLst>
        </xdr:cNvPr>
        <xdr:cNvCxnSpPr/>
      </xdr:nvCxnSpPr>
      <xdr:spPr>
        <a:xfrm rot="10800000" flipV="1">
          <a:off x="1153160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2771DB5D-4032-4E40-8065-C5DCF11912E3}"/>
            </a:ext>
          </a:extLst>
        </xdr:cNvPr>
        <xdr:cNvCxnSpPr/>
      </xdr:nvCxnSpPr>
      <xdr:spPr>
        <a:xfrm>
          <a:off x="12576175" y="1857375"/>
          <a:ext cx="10890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24DF0D02-8A76-4D85-890E-7B081A1BE172}"/>
            </a:ext>
          </a:extLst>
        </xdr:cNvPr>
        <xdr:cNvCxnSpPr/>
      </xdr:nvCxnSpPr>
      <xdr:spPr>
        <a:xfrm rot="10800000" flipV="1">
          <a:off x="12576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E3E250E4-E0B2-40D8-AE96-96395627DBFF}"/>
            </a:ext>
          </a:extLst>
        </xdr:cNvPr>
        <xdr:cNvCxnSpPr/>
      </xdr:nvCxnSpPr>
      <xdr:spPr>
        <a:xfrm>
          <a:off x="12566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4826767B-40BB-460E-865B-24247FCF4068}"/>
            </a:ext>
          </a:extLst>
        </xdr:cNvPr>
        <xdr:cNvCxnSpPr/>
      </xdr:nvCxnSpPr>
      <xdr:spPr>
        <a:xfrm rot="10800000" flipV="1">
          <a:off x="12566650" y="241617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D5DCB1AE-C642-49C4-B8CD-F11F4666C8D3}"/>
            </a:ext>
          </a:extLst>
        </xdr:cNvPr>
        <xdr:cNvCxnSpPr/>
      </xdr:nvCxnSpPr>
      <xdr:spPr>
        <a:xfrm>
          <a:off x="12566650" y="2959100"/>
          <a:ext cx="10953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6FE8E070-7E0F-4CDF-82E0-AE51F9D8316A}"/>
            </a:ext>
          </a:extLst>
        </xdr:cNvPr>
        <xdr:cNvCxnSpPr/>
      </xdr:nvCxnSpPr>
      <xdr:spPr>
        <a:xfrm>
          <a:off x="12566650" y="35242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F8CB55E8-38FB-4209-B3A7-035CA142A1A7}"/>
            </a:ext>
          </a:extLst>
        </xdr:cNvPr>
        <xdr:cNvCxnSpPr/>
      </xdr:nvCxnSpPr>
      <xdr:spPr>
        <a:xfrm>
          <a:off x="12566650" y="40767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1CABE53D-297F-44DE-A9A3-3F774D7CD2B8}"/>
            </a:ext>
          </a:extLst>
        </xdr:cNvPr>
        <xdr:cNvCxnSpPr/>
      </xdr:nvCxnSpPr>
      <xdr:spPr>
        <a:xfrm>
          <a:off x="12566650" y="84963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5990C4AC-C6CE-4448-ADAE-F056658F6B26}"/>
            </a:ext>
          </a:extLst>
        </xdr:cNvPr>
        <xdr:cNvCxnSpPr/>
      </xdr:nvCxnSpPr>
      <xdr:spPr>
        <a:xfrm rot="10800000" flipV="1">
          <a:off x="12576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D50C3623-7DE3-42E1-BBA0-935B90284773}"/>
            </a:ext>
          </a:extLst>
        </xdr:cNvPr>
        <xdr:cNvCxnSpPr/>
      </xdr:nvCxnSpPr>
      <xdr:spPr>
        <a:xfrm rot="10800000" flipV="1">
          <a:off x="12566650" y="353377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F04CD096-1D51-4CA1-B0B0-72B427284F36}"/>
            </a:ext>
          </a:extLst>
        </xdr:cNvPr>
        <xdr:cNvCxnSpPr/>
      </xdr:nvCxnSpPr>
      <xdr:spPr>
        <a:xfrm rot="10800000" flipV="1">
          <a:off x="12566650" y="408622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94E2546D-D877-4B78-9220-3067804F772A}"/>
            </a:ext>
          </a:extLst>
        </xdr:cNvPr>
        <xdr:cNvCxnSpPr/>
      </xdr:nvCxnSpPr>
      <xdr:spPr>
        <a:xfrm rot="10800000" flipV="1">
          <a:off x="12566650" y="850582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C7E7B5B7-742D-4A06-94D3-4032D3A7F6F6}"/>
            </a:ext>
          </a:extLst>
        </xdr:cNvPr>
        <xdr:cNvCxnSpPr/>
      </xdr:nvCxnSpPr>
      <xdr:spPr>
        <a:xfrm>
          <a:off x="13674725" y="1857375"/>
          <a:ext cx="10064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98989B7D-EDF4-4BA9-BFB0-626B9CAD02AA}"/>
            </a:ext>
          </a:extLst>
        </xdr:cNvPr>
        <xdr:cNvCxnSpPr/>
      </xdr:nvCxnSpPr>
      <xdr:spPr>
        <a:xfrm rot="10800000" flipV="1">
          <a:off x="13674725" y="1847850"/>
          <a:ext cx="1025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E29E7C17-AA5F-4954-B2A5-F5820528C280}"/>
            </a:ext>
          </a:extLst>
        </xdr:cNvPr>
        <xdr:cNvCxnSpPr/>
      </xdr:nvCxnSpPr>
      <xdr:spPr>
        <a:xfrm>
          <a:off x="13665200" y="2416175"/>
          <a:ext cx="1035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BF43BC11-DED2-4280-A611-DDAACF951CEC}"/>
            </a:ext>
          </a:extLst>
        </xdr:cNvPr>
        <xdr:cNvCxnSpPr/>
      </xdr:nvCxnSpPr>
      <xdr:spPr>
        <a:xfrm rot="10800000" flipV="1">
          <a:off x="13665200" y="241617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C3BB4537-72BA-4E78-AFE3-8F4C6C04EEA1}"/>
            </a:ext>
          </a:extLst>
        </xdr:cNvPr>
        <xdr:cNvCxnSpPr/>
      </xdr:nvCxnSpPr>
      <xdr:spPr>
        <a:xfrm>
          <a:off x="13665200" y="2959100"/>
          <a:ext cx="10064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81E378ED-730E-40B0-931E-571EAC823FA9}"/>
            </a:ext>
          </a:extLst>
        </xdr:cNvPr>
        <xdr:cNvCxnSpPr/>
      </xdr:nvCxnSpPr>
      <xdr:spPr>
        <a:xfrm>
          <a:off x="13665200" y="352425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01266551-E201-4EB2-A015-4128EA5131C3}"/>
            </a:ext>
          </a:extLst>
        </xdr:cNvPr>
        <xdr:cNvCxnSpPr/>
      </xdr:nvCxnSpPr>
      <xdr:spPr>
        <a:xfrm>
          <a:off x="13665200" y="40767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59014A03-1EFC-4BC9-B90F-A6F22FAA5E45}"/>
            </a:ext>
          </a:extLst>
        </xdr:cNvPr>
        <xdr:cNvCxnSpPr/>
      </xdr:nvCxnSpPr>
      <xdr:spPr>
        <a:xfrm>
          <a:off x="13665200" y="84963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FC313A04-28E3-4165-B288-E368A2410CEF}"/>
            </a:ext>
          </a:extLst>
        </xdr:cNvPr>
        <xdr:cNvCxnSpPr/>
      </xdr:nvCxnSpPr>
      <xdr:spPr>
        <a:xfrm rot="10800000" flipV="1">
          <a:off x="13674725" y="2959100"/>
          <a:ext cx="1025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8B6B5C1C-C977-44A0-B8B2-4EA598559F6F}"/>
            </a:ext>
          </a:extLst>
        </xdr:cNvPr>
        <xdr:cNvCxnSpPr/>
      </xdr:nvCxnSpPr>
      <xdr:spPr>
        <a:xfrm rot="10800000" flipV="1">
          <a:off x="13665200" y="353377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0A769BF4-47E9-45D4-99A7-8046237B4B87}"/>
            </a:ext>
          </a:extLst>
        </xdr:cNvPr>
        <xdr:cNvCxnSpPr/>
      </xdr:nvCxnSpPr>
      <xdr:spPr>
        <a:xfrm rot="10800000" flipV="1">
          <a:off x="13665200" y="408622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A5257E6D-C7F2-4965-B631-AE666CC7877D}"/>
            </a:ext>
          </a:extLst>
        </xdr:cNvPr>
        <xdr:cNvCxnSpPr/>
      </xdr:nvCxnSpPr>
      <xdr:spPr>
        <a:xfrm rot="10800000" flipV="1">
          <a:off x="13665200" y="850582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8B6F0BF7-CFCF-4F1D-99DD-76532BA3ABFC}"/>
            </a:ext>
          </a:extLst>
        </xdr:cNvPr>
        <xdr:cNvCxnSpPr/>
      </xdr:nvCxnSpPr>
      <xdr:spPr>
        <a:xfrm>
          <a:off x="14709775" y="1857375"/>
          <a:ext cx="11969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D721E6AF-BE99-479A-80A1-49DEEDE2C98D}"/>
            </a:ext>
          </a:extLst>
        </xdr:cNvPr>
        <xdr:cNvCxnSpPr/>
      </xdr:nvCxnSpPr>
      <xdr:spPr>
        <a:xfrm rot="10800000" flipV="1">
          <a:off x="14709775" y="1847850"/>
          <a:ext cx="1216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0B3BA19-CE60-4547-BB45-52A53D8159A9}"/>
            </a:ext>
          </a:extLst>
        </xdr:cNvPr>
        <xdr:cNvCxnSpPr/>
      </xdr:nvCxnSpPr>
      <xdr:spPr>
        <a:xfrm>
          <a:off x="14700250" y="2416175"/>
          <a:ext cx="1225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A99B0862-1767-4FA4-9E50-78FB491BEC61}"/>
            </a:ext>
          </a:extLst>
        </xdr:cNvPr>
        <xdr:cNvCxnSpPr/>
      </xdr:nvCxnSpPr>
      <xdr:spPr>
        <a:xfrm rot="10800000" flipV="1">
          <a:off x="14700250" y="24161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4678A6E0-4E8C-4EDA-96A4-9B78B1AFBB76}"/>
            </a:ext>
          </a:extLst>
        </xdr:cNvPr>
        <xdr:cNvCxnSpPr/>
      </xdr:nvCxnSpPr>
      <xdr:spPr>
        <a:xfrm>
          <a:off x="14700250" y="2959100"/>
          <a:ext cx="12255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52009D8-0482-46E8-8E3B-A354206D63BC}"/>
            </a:ext>
          </a:extLst>
        </xdr:cNvPr>
        <xdr:cNvCxnSpPr/>
      </xdr:nvCxnSpPr>
      <xdr:spPr>
        <a:xfrm>
          <a:off x="14700250" y="352425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87AAB81A-459F-4C28-A457-FC65E0C9A6F6}"/>
            </a:ext>
          </a:extLst>
        </xdr:cNvPr>
        <xdr:cNvCxnSpPr/>
      </xdr:nvCxnSpPr>
      <xdr:spPr>
        <a:xfrm>
          <a:off x="14700250" y="40767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FD665931-7D7D-4BA8-88E9-E05B7952CE3A}"/>
            </a:ext>
          </a:extLst>
        </xdr:cNvPr>
        <xdr:cNvCxnSpPr/>
      </xdr:nvCxnSpPr>
      <xdr:spPr>
        <a:xfrm>
          <a:off x="14700250" y="84963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944BC1D-E8B5-4504-B6D3-BB4B895D80D8}"/>
            </a:ext>
          </a:extLst>
        </xdr:cNvPr>
        <xdr:cNvCxnSpPr/>
      </xdr:nvCxnSpPr>
      <xdr:spPr>
        <a:xfrm rot="10800000" flipV="1">
          <a:off x="14709775" y="2959100"/>
          <a:ext cx="1216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4D9F78C7-27EB-4AD6-89AA-F93285D3C0D9}"/>
            </a:ext>
          </a:extLst>
        </xdr:cNvPr>
        <xdr:cNvCxnSpPr/>
      </xdr:nvCxnSpPr>
      <xdr:spPr>
        <a:xfrm rot="10800000" flipV="1">
          <a:off x="14700250" y="35337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5F6B992-F706-47B4-9896-E81A9FD6A105}"/>
            </a:ext>
          </a:extLst>
        </xdr:cNvPr>
        <xdr:cNvCxnSpPr/>
      </xdr:nvCxnSpPr>
      <xdr:spPr>
        <a:xfrm rot="10800000" flipV="1">
          <a:off x="14700250" y="40862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A079499E-A06C-4719-95E3-500FC59F7903}"/>
            </a:ext>
          </a:extLst>
        </xdr:cNvPr>
        <xdr:cNvCxnSpPr/>
      </xdr:nvCxnSpPr>
      <xdr:spPr>
        <a:xfrm rot="10800000" flipV="1">
          <a:off x="14700250" y="85058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9D1EDDF-81FA-423E-9047-E749C2BFB74B}"/>
            </a:ext>
          </a:extLst>
        </xdr:cNvPr>
        <xdr:cNvCxnSpPr/>
      </xdr:nvCxnSpPr>
      <xdr:spPr>
        <a:xfrm>
          <a:off x="3492500" y="57340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4359FF36-8278-40E1-968C-4DF40BB2363B}"/>
            </a:ext>
          </a:extLst>
        </xdr:cNvPr>
        <xdr:cNvCxnSpPr/>
      </xdr:nvCxnSpPr>
      <xdr:spPr>
        <a:xfrm>
          <a:off x="4292600" y="57340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D83A8610-F13F-4100-82E3-CE89A83B2E4C}"/>
            </a:ext>
          </a:extLst>
        </xdr:cNvPr>
        <xdr:cNvCxnSpPr/>
      </xdr:nvCxnSpPr>
      <xdr:spPr>
        <a:xfrm>
          <a:off x="52705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DBE9E9F-92DA-4FF6-9C4F-040C81652BC1}"/>
            </a:ext>
          </a:extLst>
        </xdr:cNvPr>
        <xdr:cNvCxnSpPr/>
      </xdr:nvCxnSpPr>
      <xdr:spPr>
        <a:xfrm>
          <a:off x="6369050" y="57340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950BD1F0-80E4-46FC-BE54-F4CCA001B5F2}"/>
            </a:ext>
          </a:extLst>
        </xdr:cNvPr>
        <xdr:cNvCxnSpPr/>
      </xdr:nvCxnSpPr>
      <xdr:spPr>
        <a:xfrm>
          <a:off x="7461250" y="57340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AA2535EB-C322-401E-859A-DAD8F9EB1253}"/>
            </a:ext>
          </a:extLst>
        </xdr:cNvPr>
        <xdr:cNvCxnSpPr/>
      </xdr:nvCxnSpPr>
      <xdr:spPr>
        <a:xfrm>
          <a:off x="3492500" y="62865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B5800629-F8D7-45E4-98A2-45D7B3882092}"/>
            </a:ext>
          </a:extLst>
        </xdr:cNvPr>
        <xdr:cNvCxnSpPr/>
      </xdr:nvCxnSpPr>
      <xdr:spPr>
        <a:xfrm>
          <a:off x="4292600" y="62865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8D1C0A3C-700B-43F7-A6EC-C831EABE0E74}"/>
            </a:ext>
          </a:extLst>
        </xdr:cNvPr>
        <xdr:cNvCxnSpPr/>
      </xdr:nvCxnSpPr>
      <xdr:spPr>
        <a:xfrm>
          <a:off x="52705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D393F11C-0BA6-4118-A2CF-8594602B5D31}"/>
            </a:ext>
          </a:extLst>
        </xdr:cNvPr>
        <xdr:cNvCxnSpPr/>
      </xdr:nvCxnSpPr>
      <xdr:spPr>
        <a:xfrm>
          <a:off x="6369050" y="62865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92DBF418-CA26-4018-BF5D-09A0D8F548DD}"/>
            </a:ext>
          </a:extLst>
        </xdr:cNvPr>
        <xdr:cNvCxnSpPr/>
      </xdr:nvCxnSpPr>
      <xdr:spPr>
        <a:xfrm>
          <a:off x="7461250" y="62865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C6687542-D30E-490C-AD0C-E72D3E3221F1}"/>
            </a:ext>
          </a:extLst>
        </xdr:cNvPr>
        <xdr:cNvCxnSpPr/>
      </xdr:nvCxnSpPr>
      <xdr:spPr>
        <a:xfrm>
          <a:off x="857250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65E1F22-D4B2-4ED8-B626-C3BF888BCBB5}"/>
            </a:ext>
          </a:extLst>
        </xdr:cNvPr>
        <xdr:cNvCxnSpPr/>
      </xdr:nvCxnSpPr>
      <xdr:spPr>
        <a:xfrm>
          <a:off x="9601200" y="57340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CD5A9290-75EE-4351-8EF9-D6BC1CF6B594}"/>
            </a:ext>
          </a:extLst>
        </xdr:cNvPr>
        <xdr:cNvCxnSpPr/>
      </xdr:nvCxnSpPr>
      <xdr:spPr>
        <a:xfrm>
          <a:off x="857250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B35B87B6-2C7E-4141-9310-DA2115853B57}"/>
            </a:ext>
          </a:extLst>
        </xdr:cNvPr>
        <xdr:cNvCxnSpPr/>
      </xdr:nvCxnSpPr>
      <xdr:spPr>
        <a:xfrm>
          <a:off x="9601200" y="62865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6403BDBA-DBE9-4A47-A45A-E13DB5341E0C}"/>
            </a:ext>
          </a:extLst>
        </xdr:cNvPr>
        <xdr:cNvCxnSpPr/>
      </xdr:nvCxnSpPr>
      <xdr:spPr>
        <a:xfrm>
          <a:off x="10553700" y="62865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2B14BD82-1D5A-48F7-B48E-898CCC59E980}"/>
            </a:ext>
          </a:extLst>
        </xdr:cNvPr>
        <xdr:cNvCxnSpPr/>
      </xdr:nvCxnSpPr>
      <xdr:spPr>
        <a:xfrm>
          <a:off x="10553700" y="57340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A6764B5D-036F-4E53-A159-4C8D07269E50}"/>
            </a:ext>
          </a:extLst>
        </xdr:cNvPr>
        <xdr:cNvCxnSpPr/>
      </xdr:nvCxnSpPr>
      <xdr:spPr>
        <a:xfrm>
          <a:off x="1153160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30A1B762-CFAD-4993-B103-9FAD093535E2}"/>
            </a:ext>
          </a:extLst>
        </xdr:cNvPr>
        <xdr:cNvCxnSpPr/>
      </xdr:nvCxnSpPr>
      <xdr:spPr>
        <a:xfrm>
          <a:off x="1153160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2A94EF3A-26A4-4FA7-BF4B-3D8055033127}"/>
            </a:ext>
          </a:extLst>
        </xdr:cNvPr>
        <xdr:cNvCxnSpPr/>
      </xdr:nvCxnSpPr>
      <xdr:spPr>
        <a:xfrm>
          <a:off x="12566650" y="57340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F6D69ED9-131E-48D2-9DB5-3C0A7C2BAD9B}"/>
            </a:ext>
          </a:extLst>
        </xdr:cNvPr>
        <xdr:cNvCxnSpPr/>
      </xdr:nvCxnSpPr>
      <xdr:spPr>
        <a:xfrm>
          <a:off x="13665200" y="57340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42219B40-43B1-4877-8861-4F97630400E9}"/>
            </a:ext>
          </a:extLst>
        </xdr:cNvPr>
        <xdr:cNvCxnSpPr/>
      </xdr:nvCxnSpPr>
      <xdr:spPr>
        <a:xfrm>
          <a:off x="14700250" y="57340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41E98252-E6F4-4B3A-B9C8-2E56ED07C75C}"/>
            </a:ext>
          </a:extLst>
        </xdr:cNvPr>
        <xdr:cNvCxnSpPr/>
      </xdr:nvCxnSpPr>
      <xdr:spPr>
        <a:xfrm>
          <a:off x="14700250" y="62865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2754598E-B613-441A-95B9-C63A77A90D9E}"/>
            </a:ext>
          </a:extLst>
        </xdr:cNvPr>
        <xdr:cNvCxnSpPr/>
      </xdr:nvCxnSpPr>
      <xdr:spPr>
        <a:xfrm>
          <a:off x="13665200" y="62865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68551EFA-330D-4DA9-B373-DD5D312F2F66}"/>
            </a:ext>
          </a:extLst>
        </xdr:cNvPr>
        <xdr:cNvCxnSpPr/>
      </xdr:nvCxnSpPr>
      <xdr:spPr>
        <a:xfrm>
          <a:off x="12566650" y="62865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50A98EBC-2C7A-4E80-914F-9437A07BC22C}"/>
            </a:ext>
          </a:extLst>
        </xdr:cNvPr>
        <xdr:cNvCxnSpPr/>
      </xdr:nvCxnSpPr>
      <xdr:spPr>
        <a:xfrm rot="10800000" flipV="1">
          <a:off x="12566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A830E463-49B7-44D7-A4EB-82F59C51F3AC}"/>
            </a:ext>
          </a:extLst>
        </xdr:cNvPr>
        <xdr:cNvCxnSpPr/>
      </xdr:nvCxnSpPr>
      <xdr:spPr>
        <a:xfrm rot="10800000" flipV="1">
          <a:off x="11531600" y="57340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6249CD75-44CF-46E1-A833-75CAF3673A7C}"/>
            </a:ext>
          </a:extLst>
        </xdr:cNvPr>
        <xdr:cNvCxnSpPr/>
      </xdr:nvCxnSpPr>
      <xdr:spPr>
        <a:xfrm rot="10800000" flipV="1">
          <a:off x="11531600" y="62865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CBD488CD-C292-45C4-8A65-5ADCE78D6242}"/>
            </a:ext>
          </a:extLst>
        </xdr:cNvPr>
        <xdr:cNvCxnSpPr/>
      </xdr:nvCxnSpPr>
      <xdr:spPr>
        <a:xfrm rot="10800000" flipV="1">
          <a:off x="12566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AC41DDBA-25BC-49AA-96D7-E204F24B9A6A}"/>
            </a:ext>
          </a:extLst>
        </xdr:cNvPr>
        <xdr:cNvCxnSpPr/>
      </xdr:nvCxnSpPr>
      <xdr:spPr>
        <a:xfrm rot="10800000" flipV="1">
          <a:off x="13665200" y="62865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10DCEB7E-7A43-450F-AD13-6002D483D14B}"/>
            </a:ext>
          </a:extLst>
        </xdr:cNvPr>
        <xdr:cNvCxnSpPr/>
      </xdr:nvCxnSpPr>
      <xdr:spPr>
        <a:xfrm rot="10800000" flipV="1">
          <a:off x="14700250" y="62865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708B75CA-CB31-48E8-BBEF-6FE22925A948}"/>
            </a:ext>
          </a:extLst>
        </xdr:cNvPr>
        <xdr:cNvCxnSpPr/>
      </xdr:nvCxnSpPr>
      <xdr:spPr>
        <a:xfrm rot="10800000" flipV="1">
          <a:off x="10553700" y="62865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033CE70C-5C8F-4297-8C16-9D2E665BB9A7}"/>
            </a:ext>
          </a:extLst>
        </xdr:cNvPr>
        <xdr:cNvCxnSpPr/>
      </xdr:nvCxnSpPr>
      <xdr:spPr>
        <a:xfrm rot="10800000" flipV="1">
          <a:off x="9601200" y="62865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EE85B483-E677-4FEF-971F-FD2BED1EF627}"/>
            </a:ext>
          </a:extLst>
        </xdr:cNvPr>
        <xdr:cNvCxnSpPr/>
      </xdr:nvCxnSpPr>
      <xdr:spPr>
        <a:xfrm rot="10800000" flipV="1">
          <a:off x="9601200" y="57340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1D11DF64-388D-415A-AF15-44C1A9DBDE2C}"/>
            </a:ext>
          </a:extLst>
        </xdr:cNvPr>
        <xdr:cNvCxnSpPr/>
      </xdr:nvCxnSpPr>
      <xdr:spPr>
        <a:xfrm rot="10800000" flipV="1">
          <a:off x="8572500" y="573405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B84DC0A6-6561-458E-96E4-03307D91521C}"/>
            </a:ext>
          </a:extLst>
        </xdr:cNvPr>
        <xdr:cNvCxnSpPr/>
      </xdr:nvCxnSpPr>
      <xdr:spPr>
        <a:xfrm rot="10800000" flipV="1">
          <a:off x="8572500" y="628650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4E858BAA-AE6B-4405-A15A-21E03A8D72A1}"/>
            </a:ext>
          </a:extLst>
        </xdr:cNvPr>
        <xdr:cNvCxnSpPr/>
      </xdr:nvCxnSpPr>
      <xdr:spPr>
        <a:xfrm rot="10800000" flipV="1">
          <a:off x="10553700" y="57340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34FCF1F1-764C-4407-B374-12F5901E9EFA}"/>
            </a:ext>
          </a:extLst>
        </xdr:cNvPr>
        <xdr:cNvCxnSpPr/>
      </xdr:nvCxnSpPr>
      <xdr:spPr>
        <a:xfrm rot="10800000" flipV="1">
          <a:off x="7461250" y="573405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88CEF0A7-E271-4D9C-A98E-135E14091FB4}"/>
            </a:ext>
          </a:extLst>
        </xdr:cNvPr>
        <xdr:cNvCxnSpPr/>
      </xdr:nvCxnSpPr>
      <xdr:spPr>
        <a:xfrm rot="10800000" flipV="1">
          <a:off x="6369050" y="57340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0A408F5E-9BAE-4CD0-92F5-B24C269C1FD3}"/>
            </a:ext>
          </a:extLst>
        </xdr:cNvPr>
        <xdr:cNvCxnSpPr/>
      </xdr:nvCxnSpPr>
      <xdr:spPr>
        <a:xfrm rot="10800000" flipV="1">
          <a:off x="6369050" y="62865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40D994AA-29A1-4A7A-90CC-A969916C0A59}"/>
            </a:ext>
          </a:extLst>
        </xdr:cNvPr>
        <xdr:cNvCxnSpPr/>
      </xdr:nvCxnSpPr>
      <xdr:spPr>
        <a:xfrm rot="10800000" flipV="1">
          <a:off x="527050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00AE147A-4C11-4BF9-85DC-C0E31A63584B}"/>
            </a:ext>
          </a:extLst>
        </xdr:cNvPr>
        <xdr:cNvCxnSpPr/>
      </xdr:nvCxnSpPr>
      <xdr:spPr>
        <a:xfrm rot="10800000" flipV="1">
          <a:off x="527050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6B001DCA-3A97-406C-B90B-ED5AAE3FCDF9}"/>
            </a:ext>
          </a:extLst>
        </xdr:cNvPr>
        <xdr:cNvCxnSpPr/>
      </xdr:nvCxnSpPr>
      <xdr:spPr>
        <a:xfrm rot="10800000" flipV="1">
          <a:off x="4292600" y="57340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007EA979-769A-44DF-B2CE-1C18C0EDB0DD}"/>
            </a:ext>
          </a:extLst>
        </xdr:cNvPr>
        <xdr:cNvCxnSpPr/>
      </xdr:nvCxnSpPr>
      <xdr:spPr>
        <a:xfrm rot="10800000" flipV="1">
          <a:off x="4292600" y="62865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80B7C23B-7C1E-494B-95F4-7D196260D1C4}"/>
            </a:ext>
          </a:extLst>
        </xdr:cNvPr>
        <xdr:cNvCxnSpPr/>
      </xdr:nvCxnSpPr>
      <xdr:spPr>
        <a:xfrm rot="10800000" flipV="1">
          <a:off x="3492500" y="573405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3974B79C-8829-4598-991F-ADD81D2BB2C3}"/>
            </a:ext>
          </a:extLst>
        </xdr:cNvPr>
        <xdr:cNvCxnSpPr/>
      </xdr:nvCxnSpPr>
      <xdr:spPr>
        <a:xfrm rot="10800000" flipV="1">
          <a:off x="3492500" y="628650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AE41DA61-79A7-4876-84CB-56936240F844}"/>
            </a:ext>
          </a:extLst>
        </xdr:cNvPr>
        <xdr:cNvCxnSpPr/>
      </xdr:nvCxnSpPr>
      <xdr:spPr>
        <a:xfrm>
          <a:off x="3492500" y="134683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0C02AD26-508D-4708-B406-3FB7DD5EBFFC}"/>
            </a:ext>
          </a:extLst>
        </xdr:cNvPr>
        <xdr:cNvCxnSpPr/>
      </xdr:nvCxnSpPr>
      <xdr:spPr>
        <a:xfrm>
          <a:off x="4292600" y="134683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97485619-D005-4F32-83F9-D1EB276C3385}"/>
            </a:ext>
          </a:extLst>
        </xdr:cNvPr>
        <xdr:cNvCxnSpPr/>
      </xdr:nvCxnSpPr>
      <xdr:spPr>
        <a:xfrm>
          <a:off x="5270500" y="134683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2E871FAE-2A9A-4B80-8810-AFB4579EC56E}"/>
            </a:ext>
          </a:extLst>
        </xdr:cNvPr>
        <xdr:cNvCxnSpPr/>
      </xdr:nvCxnSpPr>
      <xdr:spPr>
        <a:xfrm>
          <a:off x="3492500" y="140208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A8315A5A-9FDC-466F-BE53-DDA04BD05490}"/>
            </a:ext>
          </a:extLst>
        </xdr:cNvPr>
        <xdr:cNvCxnSpPr/>
      </xdr:nvCxnSpPr>
      <xdr:spPr>
        <a:xfrm>
          <a:off x="4292600" y="140208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16D04EE-B202-4472-A02A-ADC751B66B0C}"/>
            </a:ext>
          </a:extLst>
        </xdr:cNvPr>
        <xdr:cNvCxnSpPr/>
      </xdr:nvCxnSpPr>
      <xdr:spPr>
        <a:xfrm>
          <a:off x="5270500" y="140208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267596F4-C0AC-4095-AD4D-B2A188AA1D31}"/>
            </a:ext>
          </a:extLst>
        </xdr:cNvPr>
        <xdr:cNvCxnSpPr/>
      </xdr:nvCxnSpPr>
      <xdr:spPr>
        <a:xfrm>
          <a:off x="6369050" y="140208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1DA0BC55-3110-438E-83FC-22B3839B2395}"/>
            </a:ext>
          </a:extLst>
        </xdr:cNvPr>
        <xdr:cNvCxnSpPr/>
      </xdr:nvCxnSpPr>
      <xdr:spPr>
        <a:xfrm>
          <a:off x="6369050" y="134683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46E0BAF5-9C8B-4C12-97D6-6845256C7C27}"/>
            </a:ext>
          </a:extLst>
        </xdr:cNvPr>
        <xdr:cNvCxnSpPr/>
      </xdr:nvCxnSpPr>
      <xdr:spPr>
        <a:xfrm>
          <a:off x="7461250" y="134683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C8DF3006-2B1B-4ACE-A7BE-6A496EE69978}"/>
            </a:ext>
          </a:extLst>
        </xdr:cNvPr>
        <xdr:cNvCxnSpPr/>
      </xdr:nvCxnSpPr>
      <xdr:spPr>
        <a:xfrm>
          <a:off x="7461250" y="140208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1C1648C9-61D3-412C-BCBA-EBEFBE02CB40}"/>
            </a:ext>
          </a:extLst>
        </xdr:cNvPr>
        <xdr:cNvCxnSpPr/>
      </xdr:nvCxnSpPr>
      <xdr:spPr>
        <a:xfrm rot="10800000" flipV="1">
          <a:off x="742950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FE6DC956-F6AB-4321-AA3E-EFB74B3ABAC6}"/>
            </a:ext>
          </a:extLst>
        </xdr:cNvPr>
        <xdr:cNvCxnSpPr/>
      </xdr:nvCxnSpPr>
      <xdr:spPr>
        <a:xfrm rot="10800000" flipV="1">
          <a:off x="3492500" y="134683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196FC4D0-E5A6-4EE8-A214-F836D7D5F68B}"/>
            </a:ext>
          </a:extLst>
        </xdr:cNvPr>
        <xdr:cNvCxnSpPr/>
      </xdr:nvCxnSpPr>
      <xdr:spPr>
        <a:xfrm rot="10800000" flipV="1">
          <a:off x="5270500" y="134683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33B9AAE0-BA88-4AD0-9660-75EF45769DB7}"/>
            </a:ext>
          </a:extLst>
        </xdr:cNvPr>
        <xdr:cNvCxnSpPr/>
      </xdr:nvCxnSpPr>
      <xdr:spPr>
        <a:xfrm rot="10800000" flipV="1">
          <a:off x="4292600" y="134683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EDA7FE39-B79C-4EBD-BC0C-07F175F43940}"/>
            </a:ext>
          </a:extLst>
        </xdr:cNvPr>
        <xdr:cNvCxnSpPr/>
      </xdr:nvCxnSpPr>
      <xdr:spPr>
        <a:xfrm rot="10800000" flipV="1">
          <a:off x="6369050" y="1346835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050EECA9-72DE-49D1-A64A-3AD53420202E}"/>
            </a:ext>
          </a:extLst>
        </xdr:cNvPr>
        <xdr:cNvCxnSpPr/>
      </xdr:nvCxnSpPr>
      <xdr:spPr>
        <a:xfrm rot="10800000" flipV="1">
          <a:off x="7461250" y="13468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43540992-1D4F-410B-BA89-4F4763B7F5B0}"/>
            </a:ext>
          </a:extLst>
        </xdr:cNvPr>
        <xdr:cNvCxnSpPr/>
      </xdr:nvCxnSpPr>
      <xdr:spPr>
        <a:xfrm rot="10800000" flipV="1">
          <a:off x="3492500" y="1402080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E845BA05-C217-4D45-B31E-AF14C5939A5F}"/>
            </a:ext>
          </a:extLst>
        </xdr:cNvPr>
        <xdr:cNvCxnSpPr/>
      </xdr:nvCxnSpPr>
      <xdr:spPr>
        <a:xfrm rot="10800000" flipV="1">
          <a:off x="4292600" y="1402080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F526F8D4-660A-4037-8E24-DFBDDA72A787}"/>
            </a:ext>
          </a:extLst>
        </xdr:cNvPr>
        <xdr:cNvCxnSpPr/>
      </xdr:nvCxnSpPr>
      <xdr:spPr>
        <a:xfrm rot="10800000" flipV="1">
          <a:off x="5270500" y="140208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B760FE9-447F-4FA4-A01B-AC64F4B5F0EC}"/>
            </a:ext>
          </a:extLst>
        </xdr:cNvPr>
        <xdr:cNvCxnSpPr/>
      </xdr:nvCxnSpPr>
      <xdr:spPr>
        <a:xfrm rot="10800000" flipV="1">
          <a:off x="6369050" y="1402080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EFD9F3FA-4EEF-42A5-B9D8-F8F158B0ADA7}"/>
            </a:ext>
          </a:extLst>
        </xdr:cNvPr>
        <xdr:cNvCxnSpPr/>
      </xdr:nvCxnSpPr>
      <xdr:spPr>
        <a:xfrm rot="10800000" flipV="1">
          <a:off x="7461250" y="140208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2D778083-46AC-48A7-9CD1-DC36B1BC758E}"/>
            </a:ext>
          </a:extLst>
        </xdr:cNvPr>
        <xdr:cNvCxnSpPr/>
      </xdr:nvCxnSpPr>
      <xdr:spPr>
        <a:xfrm rot="10800000" flipV="1">
          <a:off x="8572500" y="140208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46DE0D6C-9DE3-44E9-AB2C-089CC696CF78}"/>
            </a:ext>
          </a:extLst>
        </xdr:cNvPr>
        <xdr:cNvCxnSpPr/>
      </xdr:nvCxnSpPr>
      <xdr:spPr>
        <a:xfrm rot="10800000" flipV="1">
          <a:off x="9601200" y="1402080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97D3CEE8-9238-4E63-8140-28356FC47959}"/>
            </a:ext>
          </a:extLst>
        </xdr:cNvPr>
        <xdr:cNvCxnSpPr/>
      </xdr:nvCxnSpPr>
      <xdr:spPr>
        <a:xfrm rot="10800000" flipV="1">
          <a:off x="8572500" y="134683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6C20A682-AC45-4144-86AB-FC5A4A86CB87}"/>
            </a:ext>
          </a:extLst>
        </xdr:cNvPr>
        <xdr:cNvCxnSpPr/>
      </xdr:nvCxnSpPr>
      <xdr:spPr>
        <a:xfrm rot="10800000" flipV="1">
          <a:off x="9601200" y="134683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1FC03BC0-759D-4C2F-8F51-A03AE164E2CD}"/>
            </a:ext>
          </a:extLst>
        </xdr:cNvPr>
        <xdr:cNvCxnSpPr/>
      </xdr:nvCxnSpPr>
      <xdr:spPr>
        <a:xfrm rot="10800000" flipV="1">
          <a:off x="10553700" y="1346835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6B84C38C-2C5C-410F-8AF0-0777E60F085F}"/>
            </a:ext>
          </a:extLst>
        </xdr:cNvPr>
        <xdr:cNvCxnSpPr/>
      </xdr:nvCxnSpPr>
      <xdr:spPr>
        <a:xfrm rot="10800000" flipV="1">
          <a:off x="10553700" y="1402080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9C2A8BD7-A663-4EB3-ACD6-658FD069A860}"/>
            </a:ext>
          </a:extLst>
        </xdr:cNvPr>
        <xdr:cNvCxnSpPr/>
      </xdr:nvCxnSpPr>
      <xdr:spPr>
        <a:xfrm rot="10800000" flipV="1">
          <a:off x="11531600" y="134683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460176E4-258B-49BA-8A12-61A2C5EB7BA2}"/>
            </a:ext>
          </a:extLst>
        </xdr:cNvPr>
        <xdr:cNvCxnSpPr/>
      </xdr:nvCxnSpPr>
      <xdr:spPr>
        <a:xfrm rot="10800000" flipV="1">
          <a:off x="12566650" y="13468350"/>
          <a:ext cx="1095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14A3B76-EA38-4FC3-8400-D0C121465CDA}"/>
            </a:ext>
          </a:extLst>
        </xdr:cNvPr>
        <xdr:cNvCxnSpPr/>
      </xdr:nvCxnSpPr>
      <xdr:spPr>
        <a:xfrm rot="10800000" flipV="1">
          <a:off x="13665200" y="134683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1937B208-AC06-4B4C-93DC-D731F5AD48BD}"/>
            </a:ext>
          </a:extLst>
        </xdr:cNvPr>
        <xdr:cNvCxnSpPr/>
      </xdr:nvCxnSpPr>
      <xdr:spPr>
        <a:xfrm rot="10800000" flipV="1">
          <a:off x="14700250" y="134683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39352A54-080E-434A-BE5D-67A5A94FADA7}"/>
            </a:ext>
          </a:extLst>
        </xdr:cNvPr>
        <xdr:cNvCxnSpPr/>
      </xdr:nvCxnSpPr>
      <xdr:spPr>
        <a:xfrm rot="10800000" flipV="1">
          <a:off x="14700250" y="140208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8440C773-1D5D-4D11-8D85-6CBAD78B6B7B}"/>
            </a:ext>
          </a:extLst>
        </xdr:cNvPr>
        <xdr:cNvCxnSpPr/>
      </xdr:nvCxnSpPr>
      <xdr:spPr>
        <a:xfrm rot="10800000" flipV="1">
          <a:off x="13665200" y="140208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177D50F2-6B2B-449C-B39A-E691CC20DBBC}"/>
            </a:ext>
          </a:extLst>
        </xdr:cNvPr>
        <xdr:cNvCxnSpPr/>
      </xdr:nvCxnSpPr>
      <xdr:spPr>
        <a:xfrm rot="10800000" flipV="1">
          <a:off x="12566650" y="14020800"/>
          <a:ext cx="1095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D3AE0CD6-D81A-4687-9E93-8EC44224CE08}"/>
            </a:ext>
          </a:extLst>
        </xdr:cNvPr>
        <xdr:cNvCxnSpPr/>
      </xdr:nvCxnSpPr>
      <xdr:spPr>
        <a:xfrm rot="10800000" flipV="1">
          <a:off x="11531600" y="140208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51CBD78C-96B0-42E7-AFD2-1CC35DB91341}"/>
            </a:ext>
          </a:extLst>
        </xdr:cNvPr>
        <xdr:cNvCxnSpPr/>
      </xdr:nvCxnSpPr>
      <xdr:spPr>
        <a:xfrm rot="10800000" flipV="1">
          <a:off x="13665200" y="57340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D43FCD82-8605-467A-88F5-F7D460305F2E}"/>
            </a:ext>
          </a:extLst>
        </xdr:cNvPr>
        <xdr:cNvCxnSpPr/>
      </xdr:nvCxnSpPr>
      <xdr:spPr>
        <a:xfrm rot="10800000" flipV="1">
          <a:off x="14700250" y="57340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E1896955-1F70-4FE5-A6EA-EE8F98669362}"/>
            </a:ext>
          </a:extLst>
        </xdr:cNvPr>
        <xdr:cNvCxnSpPr/>
      </xdr:nvCxnSpPr>
      <xdr:spPr>
        <a:xfrm>
          <a:off x="8572500" y="134683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FD423A97-D313-4B8C-90D3-4FB58C57D39D}"/>
            </a:ext>
          </a:extLst>
        </xdr:cNvPr>
        <xdr:cNvCxnSpPr/>
      </xdr:nvCxnSpPr>
      <xdr:spPr>
        <a:xfrm>
          <a:off x="9601200" y="134683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5C09527-204C-441D-ABBC-98D99F8C5D58}"/>
            </a:ext>
          </a:extLst>
        </xdr:cNvPr>
        <xdr:cNvCxnSpPr/>
      </xdr:nvCxnSpPr>
      <xdr:spPr>
        <a:xfrm>
          <a:off x="10553700" y="134683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977D9ADB-DFDF-432C-9BEA-A3730DCC4F91}"/>
            </a:ext>
          </a:extLst>
        </xdr:cNvPr>
        <xdr:cNvCxnSpPr/>
      </xdr:nvCxnSpPr>
      <xdr:spPr>
        <a:xfrm>
          <a:off x="11531600" y="134683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9CFDE6EC-9FB2-4FE5-AAD4-6709B9764D12}"/>
            </a:ext>
          </a:extLst>
        </xdr:cNvPr>
        <xdr:cNvCxnSpPr/>
      </xdr:nvCxnSpPr>
      <xdr:spPr>
        <a:xfrm>
          <a:off x="12566650" y="134683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E98B9071-222B-496D-A1BA-A2EE420DCAEF}"/>
            </a:ext>
          </a:extLst>
        </xdr:cNvPr>
        <xdr:cNvCxnSpPr/>
      </xdr:nvCxnSpPr>
      <xdr:spPr>
        <a:xfrm>
          <a:off x="13665200" y="134683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9662C288-DDCA-4E8E-A4E4-1364D0CA7745}"/>
            </a:ext>
          </a:extLst>
        </xdr:cNvPr>
        <xdr:cNvCxnSpPr/>
      </xdr:nvCxnSpPr>
      <xdr:spPr>
        <a:xfrm>
          <a:off x="14700250" y="134683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94580968-7BFC-4D4F-8966-371334217880}"/>
            </a:ext>
          </a:extLst>
        </xdr:cNvPr>
        <xdr:cNvCxnSpPr/>
      </xdr:nvCxnSpPr>
      <xdr:spPr>
        <a:xfrm>
          <a:off x="14700250" y="140208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2D570A95-EF7E-4659-AAB9-267F3F146C29}"/>
            </a:ext>
          </a:extLst>
        </xdr:cNvPr>
        <xdr:cNvCxnSpPr/>
      </xdr:nvCxnSpPr>
      <xdr:spPr>
        <a:xfrm>
          <a:off x="13665200" y="140208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99328F56-8FA5-429D-A7E7-D9D1F40A4191}"/>
            </a:ext>
          </a:extLst>
        </xdr:cNvPr>
        <xdr:cNvCxnSpPr/>
      </xdr:nvCxnSpPr>
      <xdr:spPr>
        <a:xfrm>
          <a:off x="12566650" y="140208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E00443B2-C5CF-4528-A109-A3CA44F33200}"/>
            </a:ext>
          </a:extLst>
        </xdr:cNvPr>
        <xdr:cNvCxnSpPr/>
      </xdr:nvCxnSpPr>
      <xdr:spPr>
        <a:xfrm>
          <a:off x="11531600" y="140208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9EFC6A82-BE27-4B3C-B61D-EAF279F669B8}"/>
            </a:ext>
          </a:extLst>
        </xdr:cNvPr>
        <xdr:cNvCxnSpPr/>
      </xdr:nvCxnSpPr>
      <xdr:spPr>
        <a:xfrm>
          <a:off x="10553700" y="140208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BEC484A3-E1E5-4EC2-8FC9-B4C48EF00995}"/>
            </a:ext>
          </a:extLst>
        </xdr:cNvPr>
        <xdr:cNvCxnSpPr/>
      </xdr:nvCxnSpPr>
      <xdr:spPr>
        <a:xfrm>
          <a:off x="9601200" y="140208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9E875A36-BD39-4638-B89A-04BB0AF0A932}"/>
            </a:ext>
          </a:extLst>
        </xdr:cNvPr>
        <xdr:cNvCxnSpPr/>
      </xdr:nvCxnSpPr>
      <xdr:spPr>
        <a:xfrm>
          <a:off x="8572500" y="140208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386C7680-A08A-4AF2-85DB-4E4B0A9DACA6}"/>
            </a:ext>
          </a:extLst>
        </xdr:cNvPr>
        <xdr:cNvCxnSpPr/>
      </xdr:nvCxnSpPr>
      <xdr:spPr>
        <a:xfrm rot="10800000" flipV="1">
          <a:off x="3502025" y="12915900"/>
          <a:ext cx="790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390B748A-E745-4898-9E6C-47CC9F7D87BC}"/>
            </a:ext>
          </a:extLst>
        </xdr:cNvPr>
        <xdr:cNvCxnSpPr/>
      </xdr:nvCxnSpPr>
      <xdr:spPr>
        <a:xfrm>
          <a:off x="3492500" y="129159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261D7DEE-D950-425A-8700-B50D68A38578}"/>
            </a:ext>
          </a:extLst>
        </xdr:cNvPr>
        <xdr:cNvCxnSpPr/>
      </xdr:nvCxnSpPr>
      <xdr:spPr>
        <a:xfrm>
          <a:off x="4292600" y="129159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0C446AC1-FBF6-4696-AD53-71FB938ADEAE}"/>
            </a:ext>
          </a:extLst>
        </xdr:cNvPr>
        <xdr:cNvCxnSpPr/>
      </xdr:nvCxnSpPr>
      <xdr:spPr>
        <a:xfrm>
          <a:off x="5270500" y="129159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79F3DA21-625A-4AC3-BB4A-57EE216800BA}"/>
            </a:ext>
          </a:extLst>
        </xdr:cNvPr>
        <xdr:cNvCxnSpPr/>
      </xdr:nvCxnSpPr>
      <xdr:spPr>
        <a:xfrm>
          <a:off x="6369050" y="129159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65A679C8-5CAF-498A-AA84-F891D1F10190}"/>
            </a:ext>
          </a:extLst>
        </xdr:cNvPr>
        <xdr:cNvCxnSpPr/>
      </xdr:nvCxnSpPr>
      <xdr:spPr>
        <a:xfrm>
          <a:off x="7461250" y="129159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B92837E4-084A-4C20-98FE-AF553641FA17}"/>
            </a:ext>
          </a:extLst>
        </xdr:cNvPr>
        <xdr:cNvCxnSpPr/>
      </xdr:nvCxnSpPr>
      <xdr:spPr>
        <a:xfrm>
          <a:off x="8572500" y="129159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F1D97E75-FE65-4165-B8F2-874768FD54DD}"/>
            </a:ext>
          </a:extLst>
        </xdr:cNvPr>
        <xdr:cNvCxnSpPr/>
      </xdr:nvCxnSpPr>
      <xdr:spPr>
        <a:xfrm>
          <a:off x="9601200" y="129159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4D059859-CFD1-418A-A1F7-144B7E264426}"/>
            </a:ext>
          </a:extLst>
        </xdr:cNvPr>
        <xdr:cNvCxnSpPr/>
      </xdr:nvCxnSpPr>
      <xdr:spPr>
        <a:xfrm>
          <a:off x="10553700" y="129159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0A60EF24-66C0-49EA-B7B4-475BE5AD027C}"/>
            </a:ext>
          </a:extLst>
        </xdr:cNvPr>
        <xdr:cNvCxnSpPr/>
      </xdr:nvCxnSpPr>
      <xdr:spPr>
        <a:xfrm>
          <a:off x="11531600" y="129159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44BB2A78-92B5-4949-A163-AF7174EE236A}"/>
            </a:ext>
          </a:extLst>
        </xdr:cNvPr>
        <xdr:cNvCxnSpPr/>
      </xdr:nvCxnSpPr>
      <xdr:spPr>
        <a:xfrm>
          <a:off x="12566650" y="129159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81EAE188-D864-4D93-92EF-8D9389AB481B}"/>
            </a:ext>
          </a:extLst>
        </xdr:cNvPr>
        <xdr:cNvCxnSpPr/>
      </xdr:nvCxnSpPr>
      <xdr:spPr>
        <a:xfrm>
          <a:off x="13665200" y="129159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86CE231B-D206-481F-A48E-E6A16A794A2E}"/>
            </a:ext>
          </a:extLst>
        </xdr:cNvPr>
        <xdr:cNvCxnSpPr/>
      </xdr:nvCxnSpPr>
      <xdr:spPr>
        <a:xfrm>
          <a:off x="14700250" y="129159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9EBDA65D-B018-4725-8B97-CC920A3BD8C1}"/>
            </a:ext>
          </a:extLst>
        </xdr:cNvPr>
        <xdr:cNvCxnSpPr/>
      </xdr:nvCxnSpPr>
      <xdr:spPr>
        <a:xfrm rot="10800000" flipV="1">
          <a:off x="14700250" y="129254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54A9B1F0-D602-4230-9CE8-929852A07A7D}"/>
            </a:ext>
          </a:extLst>
        </xdr:cNvPr>
        <xdr:cNvCxnSpPr/>
      </xdr:nvCxnSpPr>
      <xdr:spPr>
        <a:xfrm rot="10800000" flipV="1">
          <a:off x="12566650" y="129159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7DD033A2-C68F-42A8-A51B-C646DB84653C}"/>
            </a:ext>
          </a:extLst>
        </xdr:cNvPr>
        <xdr:cNvCxnSpPr/>
      </xdr:nvCxnSpPr>
      <xdr:spPr>
        <a:xfrm rot="10800000" flipV="1">
          <a:off x="13665200" y="129159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9B8DA175-47E6-41EC-B59A-ACB9BB29770E}"/>
            </a:ext>
          </a:extLst>
        </xdr:cNvPr>
        <xdr:cNvCxnSpPr/>
      </xdr:nvCxnSpPr>
      <xdr:spPr>
        <a:xfrm rot="10800000" flipV="1">
          <a:off x="11531600" y="129159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E81AA866-95B4-490A-ADF5-C2E5DC1385BF}"/>
            </a:ext>
          </a:extLst>
        </xdr:cNvPr>
        <xdr:cNvCxnSpPr/>
      </xdr:nvCxnSpPr>
      <xdr:spPr>
        <a:xfrm rot="10800000" flipV="1">
          <a:off x="10553700" y="129159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8593B79B-E7BC-494F-8F08-33F620BC587E}"/>
            </a:ext>
          </a:extLst>
        </xdr:cNvPr>
        <xdr:cNvCxnSpPr/>
      </xdr:nvCxnSpPr>
      <xdr:spPr>
        <a:xfrm rot="10800000" flipV="1">
          <a:off x="9601200" y="129159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65E2D97F-CC80-4EE2-9641-1F6E03E484DD}"/>
            </a:ext>
          </a:extLst>
        </xdr:cNvPr>
        <xdr:cNvCxnSpPr/>
      </xdr:nvCxnSpPr>
      <xdr:spPr>
        <a:xfrm rot="10800000" flipV="1">
          <a:off x="8572500" y="129159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BE408A2E-C1F3-4C61-B1D2-AE89DE4E41EC}"/>
            </a:ext>
          </a:extLst>
        </xdr:cNvPr>
        <xdr:cNvCxnSpPr/>
      </xdr:nvCxnSpPr>
      <xdr:spPr>
        <a:xfrm rot="10800000" flipV="1">
          <a:off x="7461250" y="1291590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4E7A72E3-DDBD-4D5A-9D48-3362A258C132}"/>
            </a:ext>
          </a:extLst>
        </xdr:cNvPr>
        <xdr:cNvCxnSpPr/>
      </xdr:nvCxnSpPr>
      <xdr:spPr>
        <a:xfrm rot="10800000" flipV="1">
          <a:off x="6369050" y="129159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7CCB8DAA-01A0-44D0-864A-ACB331F5C6AE}"/>
            </a:ext>
          </a:extLst>
        </xdr:cNvPr>
        <xdr:cNvCxnSpPr/>
      </xdr:nvCxnSpPr>
      <xdr:spPr>
        <a:xfrm rot="10800000" flipV="1">
          <a:off x="5270500" y="129159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E4A43907-41DD-4EEB-9C2D-DB7F48ACD912}"/>
            </a:ext>
          </a:extLst>
        </xdr:cNvPr>
        <xdr:cNvCxnSpPr/>
      </xdr:nvCxnSpPr>
      <xdr:spPr>
        <a:xfrm rot="10800000" flipV="1">
          <a:off x="4292600" y="129159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EDAE76FE-9702-44DF-AEED-B0F0968A633A}"/>
            </a:ext>
          </a:extLst>
        </xdr:cNvPr>
        <xdr:cNvCxnSpPr/>
      </xdr:nvCxnSpPr>
      <xdr:spPr>
        <a:xfrm>
          <a:off x="3492500" y="118110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C5897975-5E8C-4E51-9DD3-31A72932C5EB}"/>
            </a:ext>
          </a:extLst>
        </xdr:cNvPr>
        <xdr:cNvCxnSpPr/>
      </xdr:nvCxnSpPr>
      <xdr:spPr>
        <a:xfrm rot="10800000" flipV="1">
          <a:off x="3511550" y="11811000"/>
          <a:ext cx="781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C0A6E0C7-E824-49BA-9B24-98328A0C4FE4}"/>
            </a:ext>
          </a:extLst>
        </xdr:cNvPr>
        <xdr:cNvCxnSpPr/>
      </xdr:nvCxnSpPr>
      <xdr:spPr>
        <a:xfrm>
          <a:off x="4292600" y="118110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71E69CDE-BB7E-4FFC-B486-62CC5866927A}"/>
            </a:ext>
          </a:extLst>
        </xdr:cNvPr>
        <xdr:cNvCxnSpPr/>
      </xdr:nvCxnSpPr>
      <xdr:spPr>
        <a:xfrm rot="10800000" flipV="1">
          <a:off x="4311650" y="118110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7306AB1A-D1CF-4892-8575-E0F98C1EAE7B}"/>
            </a:ext>
          </a:extLst>
        </xdr:cNvPr>
        <xdr:cNvCxnSpPr/>
      </xdr:nvCxnSpPr>
      <xdr:spPr>
        <a:xfrm>
          <a:off x="5270500" y="118110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A592A8D9-4963-441B-9F12-9CEC43333C17}"/>
            </a:ext>
          </a:extLst>
        </xdr:cNvPr>
        <xdr:cNvCxnSpPr/>
      </xdr:nvCxnSpPr>
      <xdr:spPr>
        <a:xfrm rot="10800000" flipV="1">
          <a:off x="5289550" y="11811000"/>
          <a:ext cx="1079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8E76EF67-6732-48FA-97BD-F0481689CC0D}"/>
            </a:ext>
          </a:extLst>
        </xdr:cNvPr>
        <xdr:cNvCxnSpPr/>
      </xdr:nvCxnSpPr>
      <xdr:spPr>
        <a:xfrm>
          <a:off x="6369050" y="118110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32182BE3-67AE-4BBF-8707-8DB0DB174746}"/>
            </a:ext>
          </a:extLst>
        </xdr:cNvPr>
        <xdr:cNvCxnSpPr/>
      </xdr:nvCxnSpPr>
      <xdr:spPr>
        <a:xfrm rot="10800000" flipV="1">
          <a:off x="6388100" y="118110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6DF1E2CB-A84C-42DF-AB2B-02A68F6A4AC5}"/>
            </a:ext>
          </a:extLst>
        </xdr:cNvPr>
        <xdr:cNvCxnSpPr/>
      </xdr:nvCxnSpPr>
      <xdr:spPr>
        <a:xfrm>
          <a:off x="7461250" y="118110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D24007A0-C203-4143-8F3F-1247DF918ABB}"/>
            </a:ext>
          </a:extLst>
        </xdr:cNvPr>
        <xdr:cNvCxnSpPr/>
      </xdr:nvCxnSpPr>
      <xdr:spPr>
        <a:xfrm rot="10800000" flipV="1">
          <a:off x="7480300" y="118110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28E04E52-2119-4ECD-A0AD-5D0545B2C424}"/>
            </a:ext>
          </a:extLst>
        </xdr:cNvPr>
        <xdr:cNvCxnSpPr/>
      </xdr:nvCxnSpPr>
      <xdr:spPr>
        <a:xfrm>
          <a:off x="8572500" y="118110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10A6C8E5-21B7-443A-9D57-EC837A534324}"/>
            </a:ext>
          </a:extLst>
        </xdr:cNvPr>
        <xdr:cNvCxnSpPr/>
      </xdr:nvCxnSpPr>
      <xdr:spPr>
        <a:xfrm rot="10800000" flipV="1">
          <a:off x="8591550" y="11811000"/>
          <a:ext cx="1009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FF262EB3-7A20-42F0-9315-19547E056D14}"/>
            </a:ext>
          </a:extLst>
        </xdr:cNvPr>
        <xdr:cNvCxnSpPr/>
      </xdr:nvCxnSpPr>
      <xdr:spPr>
        <a:xfrm>
          <a:off x="9601200" y="118110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9572D1F1-0223-4707-A56F-0EDAF26D1175}"/>
            </a:ext>
          </a:extLst>
        </xdr:cNvPr>
        <xdr:cNvCxnSpPr/>
      </xdr:nvCxnSpPr>
      <xdr:spPr>
        <a:xfrm rot="10800000" flipV="1">
          <a:off x="9620250" y="118110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0926B6E9-237A-4E53-B14D-872DCF197B10}"/>
            </a:ext>
          </a:extLst>
        </xdr:cNvPr>
        <xdr:cNvCxnSpPr/>
      </xdr:nvCxnSpPr>
      <xdr:spPr>
        <a:xfrm>
          <a:off x="10553700" y="118110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97E18165-6D34-476E-8672-A027852DA310}"/>
            </a:ext>
          </a:extLst>
        </xdr:cNvPr>
        <xdr:cNvCxnSpPr/>
      </xdr:nvCxnSpPr>
      <xdr:spPr>
        <a:xfrm rot="10800000" flipV="1">
          <a:off x="10572750" y="118110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1A74BBBA-8C43-4ACB-8CE3-196D16BBEB4B}"/>
            </a:ext>
          </a:extLst>
        </xdr:cNvPr>
        <xdr:cNvCxnSpPr/>
      </xdr:nvCxnSpPr>
      <xdr:spPr>
        <a:xfrm>
          <a:off x="11531600" y="118110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8BFB8053-9939-4481-B60A-ACDBDFE19D0E}"/>
            </a:ext>
          </a:extLst>
        </xdr:cNvPr>
        <xdr:cNvCxnSpPr/>
      </xdr:nvCxnSpPr>
      <xdr:spPr>
        <a:xfrm rot="10800000" flipV="1">
          <a:off x="11550650" y="118110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9593D9F2-0173-4BE9-853D-2644BA8656D9}"/>
            </a:ext>
          </a:extLst>
        </xdr:cNvPr>
        <xdr:cNvCxnSpPr/>
      </xdr:nvCxnSpPr>
      <xdr:spPr>
        <a:xfrm>
          <a:off x="12566650" y="118110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F92895C9-A116-44B9-B3B5-AE2D858CA0FE}"/>
            </a:ext>
          </a:extLst>
        </xdr:cNvPr>
        <xdr:cNvCxnSpPr/>
      </xdr:nvCxnSpPr>
      <xdr:spPr>
        <a:xfrm rot="10800000" flipV="1">
          <a:off x="12585700" y="11811000"/>
          <a:ext cx="1079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62CD91C7-40F2-4293-B320-97EF57518358}"/>
            </a:ext>
          </a:extLst>
        </xdr:cNvPr>
        <xdr:cNvCxnSpPr/>
      </xdr:nvCxnSpPr>
      <xdr:spPr>
        <a:xfrm>
          <a:off x="13665200" y="118110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46FF2A65-6BDD-4FAF-8962-85DE438F4618}"/>
            </a:ext>
          </a:extLst>
        </xdr:cNvPr>
        <xdr:cNvCxnSpPr/>
      </xdr:nvCxnSpPr>
      <xdr:spPr>
        <a:xfrm rot="10800000" flipV="1">
          <a:off x="13684250" y="118110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FF2BD782-96CF-4116-B2CB-1A4748E21A14}"/>
            </a:ext>
          </a:extLst>
        </xdr:cNvPr>
        <xdr:cNvCxnSpPr/>
      </xdr:nvCxnSpPr>
      <xdr:spPr>
        <a:xfrm>
          <a:off x="14700250" y="118110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40B45E83-800F-45B7-AE34-CBB7DD265398}"/>
            </a:ext>
          </a:extLst>
        </xdr:cNvPr>
        <xdr:cNvCxnSpPr/>
      </xdr:nvCxnSpPr>
      <xdr:spPr>
        <a:xfrm rot="10800000" flipV="1">
          <a:off x="14719300" y="118110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F84F17EC-6F83-4793-956E-2A5D716C03DA}"/>
            </a:ext>
          </a:extLst>
        </xdr:cNvPr>
        <xdr:cNvCxnSpPr/>
      </xdr:nvCxnSpPr>
      <xdr:spPr>
        <a:xfrm>
          <a:off x="3492500" y="101536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DCE4387-EB75-4EF7-BAED-473360BCFD80}"/>
            </a:ext>
          </a:extLst>
        </xdr:cNvPr>
        <xdr:cNvCxnSpPr/>
      </xdr:nvCxnSpPr>
      <xdr:spPr>
        <a:xfrm>
          <a:off x="3492500" y="112585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4A35D94C-F28C-473C-9747-B4CAF3DF55B7}"/>
            </a:ext>
          </a:extLst>
        </xdr:cNvPr>
        <xdr:cNvCxnSpPr/>
      </xdr:nvCxnSpPr>
      <xdr:spPr>
        <a:xfrm>
          <a:off x="4292600" y="101536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EC12463F-F2BF-4D1E-876D-CAEDB411B6A4}"/>
            </a:ext>
          </a:extLst>
        </xdr:cNvPr>
        <xdr:cNvCxnSpPr/>
      </xdr:nvCxnSpPr>
      <xdr:spPr>
        <a:xfrm>
          <a:off x="4292600" y="112585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6134768E-A86E-4416-BAD3-902A40994DCA}"/>
            </a:ext>
          </a:extLst>
        </xdr:cNvPr>
        <xdr:cNvCxnSpPr/>
      </xdr:nvCxnSpPr>
      <xdr:spPr>
        <a:xfrm>
          <a:off x="52705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72778990-C5A3-4CB5-ABC5-14FEF634532E}"/>
            </a:ext>
          </a:extLst>
        </xdr:cNvPr>
        <xdr:cNvCxnSpPr/>
      </xdr:nvCxnSpPr>
      <xdr:spPr>
        <a:xfrm>
          <a:off x="52705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2A07E1D6-7F9B-4C21-8593-B055795969C6}"/>
            </a:ext>
          </a:extLst>
        </xdr:cNvPr>
        <xdr:cNvCxnSpPr/>
      </xdr:nvCxnSpPr>
      <xdr:spPr>
        <a:xfrm>
          <a:off x="6369050" y="101536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61EE6BCA-DC5D-4188-BF0F-43BB1EFAC0E9}"/>
            </a:ext>
          </a:extLst>
        </xdr:cNvPr>
        <xdr:cNvCxnSpPr/>
      </xdr:nvCxnSpPr>
      <xdr:spPr>
        <a:xfrm>
          <a:off x="6369050" y="112585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3A2068CB-FEB2-4236-B3BB-D009F39BC985}"/>
            </a:ext>
          </a:extLst>
        </xdr:cNvPr>
        <xdr:cNvCxnSpPr/>
      </xdr:nvCxnSpPr>
      <xdr:spPr>
        <a:xfrm>
          <a:off x="7461250" y="101536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41D16E32-87C9-4EE4-BA3A-E855176CAE11}"/>
            </a:ext>
          </a:extLst>
        </xdr:cNvPr>
        <xdr:cNvCxnSpPr/>
      </xdr:nvCxnSpPr>
      <xdr:spPr>
        <a:xfrm>
          <a:off x="7461250" y="112585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032BF29C-F75D-458C-B681-B70ECEFE9947}"/>
            </a:ext>
          </a:extLst>
        </xdr:cNvPr>
        <xdr:cNvCxnSpPr/>
      </xdr:nvCxnSpPr>
      <xdr:spPr>
        <a:xfrm>
          <a:off x="857250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09112C91-E8EA-4062-8BD9-22230B5B2652}"/>
            </a:ext>
          </a:extLst>
        </xdr:cNvPr>
        <xdr:cNvCxnSpPr/>
      </xdr:nvCxnSpPr>
      <xdr:spPr>
        <a:xfrm>
          <a:off x="857250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F45A0895-92D6-4747-A2F3-0ACEAE908B9E}"/>
            </a:ext>
          </a:extLst>
        </xdr:cNvPr>
        <xdr:cNvCxnSpPr/>
      </xdr:nvCxnSpPr>
      <xdr:spPr>
        <a:xfrm>
          <a:off x="9601200" y="101536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7B97D93A-D0D9-4AE4-BC97-7303107A303F}"/>
            </a:ext>
          </a:extLst>
        </xdr:cNvPr>
        <xdr:cNvCxnSpPr/>
      </xdr:nvCxnSpPr>
      <xdr:spPr>
        <a:xfrm>
          <a:off x="9601200" y="112585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74115D4B-0705-4181-963B-2C30FA7A4529}"/>
            </a:ext>
          </a:extLst>
        </xdr:cNvPr>
        <xdr:cNvCxnSpPr/>
      </xdr:nvCxnSpPr>
      <xdr:spPr>
        <a:xfrm>
          <a:off x="10553700" y="101536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70F9BAB4-3C20-47FE-AC81-B7203EA93C81}"/>
            </a:ext>
          </a:extLst>
        </xdr:cNvPr>
        <xdr:cNvCxnSpPr/>
      </xdr:nvCxnSpPr>
      <xdr:spPr>
        <a:xfrm>
          <a:off x="10553700" y="112585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FAC8FF6D-2CEB-4AFB-AACE-DA7F5A5C1B3B}"/>
            </a:ext>
          </a:extLst>
        </xdr:cNvPr>
        <xdr:cNvCxnSpPr/>
      </xdr:nvCxnSpPr>
      <xdr:spPr>
        <a:xfrm>
          <a:off x="1153160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FB623172-49F1-431C-A113-70A5D136D8F5}"/>
            </a:ext>
          </a:extLst>
        </xdr:cNvPr>
        <xdr:cNvCxnSpPr/>
      </xdr:nvCxnSpPr>
      <xdr:spPr>
        <a:xfrm>
          <a:off x="1153160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EBE5105E-4E6B-4615-BA52-9F2355D09F38}"/>
            </a:ext>
          </a:extLst>
        </xdr:cNvPr>
        <xdr:cNvCxnSpPr/>
      </xdr:nvCxnSpPr>
      <xdr:spPr>
        <a:xfrm>
          <a:off x="12566650" y="101536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88515549-70EF-482E-9BB6-7B0CE5757099}"/>
            </a:ext>
          </a:extLst>
        </xdr:cNvPr>
        <xdr:cNvCxnSpPr/>
      </xdr:nvCxnSpPr>
      <xdr:spPr>
        <a:xfrm>
          <a:off x="12566650" y="112585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3E61B307-68EE-4037-9BDF-3E80839E2E23}"/>
            </a:ext>
          </a:extLst>
        </xdr:cNvPr>
        <xdr:cNvCxnSpPr/>
      </xdr:nvCxnSpPr>
      <xdr:spPr>
        <a:xfrm>
          <a:off x="13665200" y="101536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F5573B68-53BA-4691-9A64-26DF3CA301B9}"/>
            </a:ext>
          </a:extLst>
        </xdr:cNvPr>
        <xdr:cNvCxnSpPr/>
      </xdr:nvCxnSpPr>
      <xdr:spPr>
        <a:xfrm>
          <a:off x="13665200" y="112585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B13B2A53-67B9-4898-9DDA-6DD09085D1BA}"/>
            </a:ext>
          </a:extLst>
        </xdr:cNvPr>
        <xdr:cNvCxnSpPr/>
      </xdr:nvCxnSpPr>
      <xdr:spPr>
        <a:xfrm>
          <a:off x="14700250" y="101536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B8E0FB40-36FA-4671-9AFB-1975FBF4EF3A}"/>
            </a:ext>
          </a:extLst>
        </xdr:cNvPr>
        <xdr:cNvCxnSpPr/>
      </xdr:nvCxnSpPr>
      <xdr:spPr>
        <a:xfrm>
          <a:off x="14700250" y="112585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0106BBD0-EE4A-4856-952A-9274EC912B9E}"/>
            </a:ext>
          </a:extLst>
        </xdr:cNvPr>
        <xdr:cNvCxnSpPr/>
      </xdr:nvCxnSpPr>
      <xdr:spPr>
        <a:xfrm rot="10800000" flipV="1">
          <a:off x="14700250" y="101536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635E3AB2-F3D8-44E3-8679-F59029D7F73D}"/>
            </a:ext>
          </a:extLst>
        </xdr:cNvPr>
        <xdr:cNvCxnSpPr/>
      </xdr:nvCxnSpPr>
      <xdr:spPr>
        <a:xfrm rot="10800000" flipV="1">
          <a:off x="14700250" y="112585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696DB5E1-FB3A-40AC-AF21-D2D22102A374}"/>
            </a:ext>
          </a:extLst>
        </xdr:cNvPr>
        <xdr:cNvCxnSpPr/>
      </xdr:nvCxnSpPr>
      <xdr:spPr>
        <a:xfrm rot="10800000" flipV="1">
          <a:off x="13665200" y="101536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E260296C-6EF4-47FA-A49F-A6FCE68AF0F0}"/>
            </a:ext>
          </a:extLst>
        </xdr:cNvPr>
        <xdr:cNvCxnSpPr/>
      </xdr:nvCxnSpPr>
      <xdr:spPr>
        <a:xfrm rot="10800000" flipV="1">
          <a:off x="13665200" y="112585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DB46B99B-870E-4B11-A76F-C003983AA381}"/>
            </a:ext>
          </a:extLst>
        </xdr:cNvPr>
        <xdr:cNvCxnSpPr/>
      </xdr:nvCxnSpPr>
      <xdr:spPr>
        <a:xfrm rot="10800000" flipV="1">
          <a:off x="12566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E0540E8A-C8E4-4E16-9130-F74272002A39}"/>
            </a:ext>
          </a:extLst>
        </xdr:cNvPr>
        <xdr:cNvCxnSpPr/>
      </xdr:nvCxnSpPr>
      <xdr:spPr>
        <a:xfrm rot="10800000" flipV="1">
          <a:off x="12566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C6AAC70B-8E35-458B-9D75-FF310BBF67FF}"/>
            </a:ext>
          </a:extLst>
        </xdr:cNvPr>
        <xdr:cNvCxnSpPr/>
      </xdr:nvCxnSpPr>
      <xdr:spPr>
        <a:xfrm rot="10800000" flipV="1">
          <a:off x="11531600" y="101536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0C519EE6-CF10-46C5-AB1D-F8DC251DD4C2}"/>
            </a:ext>
          </a:extLst>
        </xdr:cNvPr>
        <xdr:cNvCxnSpPr/>
      </xdr:nvCxnSpPr>
      <xdr:spPr>
        <a:xfrm rot="10800000" flipV="1">
          <a:off x="11531600" y="112585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623E2F1C-2124-43D4-9E1D-6A474731CFFB}"/>
            </a:ext>
          </a:extLst>
        </xdr:cNvPr>
        <xdr:cNvCxnSpPr/>
      </xdr:nvCxnSpPr>
      <xdr:spPr>
        <a:xfrm rot="10800000" flipV="1">
          <a:off x="10553700" y="101536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C3C296A9-6767-43BE-8DEA-D7D4E36537C8}"/>
            </a:ext>
          </a:extLst>
        </xdr:cNvPr>
        <xdr:cNvCxnSpPr/>
      </xdr:nvCxnSpPr>
      <xdr:spPr>
        <a:xfrm rot="10800000" flipV="1">
          <a:off x="10553700" y="112585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F049E709-A67E-4B69-AE3E-A5D5F3B22B0A}"/>
            </a:ext>
          </a:extLst>
        </xdr:cNvPr>
        <xdr:cNvCxnSpPr/>
      </xdr:nvCxnSpPr>
      <xdr:spPr>
        <a:xfrm rot="10800000" flipV="1">
          <a:off x="9601200" y="101536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8AD974D2-593F-4630-806D-F6662DF55CAE}"/>
            </a:ext>
          </a:extLst>
        </xdr:cNvPr>
        <xdr:cNvCxnSpPr/>
      </xdr:nvCxnSpPr>
      <xdr:spPr>
        <a:xfrm rot="10800000" flipV="1">
          <a:off x="9601200" y="112585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17EA4CD4-471A-41FE-8794-FAAC9695A94E}"/>
            </a:ext>
          </a:extLst>
        </xdr:cNvPr>
        <xdr:cNvCxnSpPr/>
      </xdr:nvCxnSpPr>
      <xdr:spPr>
        <a:xfrm rot="10800000" flipV="1">
          <a:off x="8572500" y="1015365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CF8355DD-40BA-4684-809D-9362957FF5D5}"/>
            </a:ext>
          </a:extLst>
        </xdr:cNvPr>
        <xdr:cNvCxnSpPr/>
      </xdr:nvCxnSpPr>
      <xdr:spPr>
        <a:xfrm rot="10800000" flipV="1">
          <a:off x="8572500" y="1125855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A62D3773-58C5-4F48-B181-3C19769AE263}"/>
            </a:ext>
          </a:extLst>
        </xdr:cNvPr>
        <xdr:cNvCxnSpPr/>
      </xdr:nvCxnSpPr>
      <xdr:spPr>
        <a:xfrm rot="10800000" flipV="1">
          <a:off x="7461250" y="10153650"/>
          <a:ext cx="1149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2C03FBFF-06CA-411D-BF1F-108480CEC9E7}"/>
            </a:ext>
          </a:extLst>
        </xdr:cNvPr>
        <xdr:cNvCxnSpPr/>
      </xdr:nvCxnSpPr>
      <xdr:spPr>
        <a:xfrm rot="10800000" flipV="1">
          <a:off x="7461250" y="11258550"/>
          <a:ext cx="1149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C850836F-D227-43DA-AD3F-94C402B05393}"/>
            </a:ext>
          </a:extLst>
        </xdr:cNvPr>
        <xdr:cNvCxnSpPr/>
      </xdr:nvCxnSpPr>
      <xdr:spPr>
        <a:xfrm rot="10800000" flipV="1">
          <a:off x="6369050" y="101536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13C9FABB-15C3-49FD-AB04-D6D3077E3851}"/>
            </a:ext>
          </a:extLst>
        </xdr:cNvPr>
        <xdr:cNvCxnSpPr/>
      </xdr:nvCxnSpPr>
      <xdr:spPr>
        <a:xfrm rot="10800000" flipV="1">
          <a:off x="6369050" y="112585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D53AE4C0-5B0B-4B99-95D2-C81E2B098505}"/>
            </a:ext>
          </a:extLst>
        </xdr:cNvPr>
        <xdr:cNvCxnSpPr/>
      </xdr:nvCxnSpPr>
      <xdr:spPr>
        <a:xfrm rot="10800000" flipV="1">
          <a:off x="527050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F9C76797-98E1-45AF-9F36-E1E058187A0E}"/>
            </a:ext>
          </a:extLst>
        </xdr:cNvPr>
        <xdr:cNvCxnSpPr/>
      </xdr:nvCxnSpPr>
      <xdr:spPr>
        <a:xfrm rot="10800000" flipV="1">
          <a:off x="527050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87CA1FF8-D388-446D-8044-AC1F60AF5CB7}"/>
            </a:ext>
          </a:extLst>
        </xdr:cNvPr>
        <xdr:cNvCxnSpPr/>
      </xdr:nvCxnSpPr>
      <xdr:spPr>
        <a:xfrm rot="10800000" flipV="1">
          <a:off x="4292600" y="101536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563D973A-14B6-4C9C-89DD-CCEB8588449F}"/>
            </a:ext>
          </a:extLst>
        </xdr:cNvPr>
        <xdr:cNvCxnSpPr/>
      </xdr:nvCxnSpPr>
      <xdr:spPr>
        <a:xfrm rot="10800000" flipV="1">
          <a:off x="4292600" y="112585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12A7D65A-FFAB-4797-8866-6EDE4EDB4836}"/>
            </a:ext>
          </a:extLst>
        </xdr:cNvPr>
        <xdr:cNvCxnSpPr/>
      </xdr:nvCxnSpPr>
      <xdr:spPr>
        <a:xfrm rot="10800000" flipV="1">
          <a:off x="3492500" y="10153650"/>
          <a:ext cx="838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3FE1D2C8-A476-4511-9D61-BD23612DE383}"/>
            </a:ext>
          </a:extLst>
        </xdr:cNvPr>
        <xdr:cNvCxnSpPr/>
      </xdr:nvCxnSpPr>
      <xdr:spPr>
        <a:xfrm rot="10800000" flipV="1">
          <a:off x="3492500" y="11258550"/>
          <a:ext cx="838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B2832B88-279F-47D6-BFF4-4E6EF17E0FC5}"/>
            </a:ext>
          </a:extLst>
        </xdr:cNvPr>
        <xdr:cNvCxnSpPr/>
      </xdr:nvCxnSpPr>
      <xdr:spPr>
        <a:xfrm>
          <a:off x="3492500" y="46291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A2616D9B-404F-4E96-A3CA-0D5273ACE3F7}"/>
            </a:ext>
          </a:extLst>
        </xdr:cNvPr>
        <xdr:cNvCxnSpPr/>
      </xdr:nvCxnSpPr>
      <xdr:spPr>
        <a:xfrm>
          <a:off x="4292600" y="46291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9202A3C5-190C-4919-BE98-8DB812F46712}"/>
            </a:ext>
          </a:extLst>
        </xdr:cNvPr>
        <xdr:cNvCxnSpPr/>
      </xdr:nvCxnSpPr>
      <xdr:spPr>
        <a:xfrm>
          <a:off x="52705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95503534-5921-42A3-9F24-B4ED16CE1465}"/>
            </a:ext>
          </a:extLst>
        </xdr:cNvPr>
        <xdr:cNvCxnSpPr/>
      </xdr:nvCxnSpPr>
      <xdr:spPr>
        <a:xfrm>
          <a:off x="6369050" y="46291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C0D76216-8506-4A6E-996F-3676FCFA6931}"/>
            </a:ext>
          </a:extLst>
        </xdr:cNvPr>
        <xdr:cNvCxnSpPr/>
      </xdr:nvCxnSpPr>
      <xdr:spPr>
        <a:xfrm>
          <a:off x="3492500" y="51816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6E256A8D-2398-40C7-BA4D-C41BA62A4EB7}"/>
            </a:ext>
          </a:extLst>
        </xdr:cNvPr>
        <xdr:cNvCxnSpPr/>
      </xdr:nvCxnSpPr>
      <xdr:spPr>
        <a:xfrm>
          <a:off x="4292600" y="51816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FEBE3A5-5FF2-4020-95A6-F297C8AA2381}"/>
            </a:ext>
          </a:extLst>
        </xdr:cNvPr>
        <xdr:cNvCxnSpPr/>
      </xdr:nvCxnSpPr>
      <xdr:spPr>
        <a:xfrm>
          <a:off x="52705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BEFD169C-29E7-4066-A0FB-634EE218FF00}"/>
            </a:ext>
          </a:extLst>
        </xdr:cNvPr>
        <xdr:cNvCxnSpPr/>
      </xdr:nvCxnSpPr>
      <xdr:spPr>
        <a:xfrm>
          <a:off x="6369050" y="51816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DF6C689C-B629-425B-9251-ECB17033CEC4}"/>
            </a:ext>
          </a:extLst>
        </xdr:cNvPr>
        <xdr:cNvCxnSpPr/>
      </xdr:nvCxnSpPr>
      <xdr:spPr>
        <a:xfrm>
          <a:off x="7461250" y="51816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BC4C413A-42DB-41E9-BE58-6B4974E6C585}"/>
            </a:ext>
          </a:extLst>
        </xdr:cNvPr>
        <xdr:cNvCxnSpPr/>
      </xdr:nvCxnSpPr>
      <xdr:spPr>
        <a:xfrm>
          <a:off x="7461250" y="46291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7F72B095-221A-45D6-831C-1F4F8F280D17}"/>
            </a:ext>
          </a:extLst>
        </xdr:cNvPr>
        <xdr:cNvCxnSpPr/>
      </xdr:nvCxnSpPr>
      <xdr:spPr>
        <a:xfrm>
          <a:off x="857250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5D678D7A-87C0-442F-84C4-32D5C3D0F88F}"/>
            </a:ext>
          </a:extLst>
        </xdr:cNvPr>
        <xdr:cNvCxnSpPr/>
      </xdr:nvCxnSpPr>
      <xdr:spPr>
        <a:xfrm>
          <a:off x="857250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4F5B49BD-B287-446A-80AA-DDD455747BCB}"/>
            </a:ext>
          </a:extLst>
        </xdr:cNvPr>
        <xdr:cNvCxnSpPr/>
      </xdr:nvCxnSpPr>
      <xdr:spPr>
        <a:xfrm>
          <a:off x="9601200" y="46291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05F93152-BC89-4364-A02D-AC5FC4854097}"/>
            </a:ext>
          </a:extLst>
        </xdr:cNvPr>
        <xdr:cNvCxnSpPr/>
      </xdr:nvCxnSpPr>
      <xdr:spPr>
        <a:xfrm>
          <a:off x="10553700" y="46291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C529B7A6-CBA5-41E8-A1D1-E00E5FEA4EE1}"/>
            </a:ext>
          </a:extLst>
        </xdr:cNvPr>
        <xdr:cNvCxnSpPr/>
      </xdr:nvCxnSpPr>
      <xdr:spPr>
        <a:xfrm>
          <a:off x="9601200" y="51816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A4F18A19-01DA-4732-8C1E-577772760BE3}"/>
            </a:ext>
          </a:extLst>
        </xdr:cNvPr>
        <xdr:cNvCxnSpPr/>
      </xdr:nvCxnSpPr>
      <xdr:spPr>
        <a:xfrm>
          <a:off x="10553700" y="51816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A66FD8AB-F276-463C-A647-A86EC282B009}"/>
            </a:ext>
          </a:extLst>
        </xdr:cNvPr>
        <xdr:cNvCxnSpPr/>
      </xdr:nvCxnSpPr>
      <xdr:spPr>
        <a:xfrm>
          <a:off x="1153160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E1CF6CDE-0792-4D0B-804A-AE0AAC4AA43C}"/>
            </a:ext>
          </a:extLst>
        </xdr:cNvPr>
        <xdr:cNvCxnSpPr/>
      </xdr:nvCxnSpPr>
      <xdr:spPr>
        <a:xfrm>
          <a:off x="12566650" y="46291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464B423-ADF8-4644-A53F-6FE9F45DE49E}"/>
            </a:ext>
          </a:extLst>
        </xdr:cNvPr>
        <xdr:cNvCxnSpPr/>
      </xdr:nvCxnSpPr>
      <xdr:spPr>
        <a:xfrm>
          <a:off x="13665200" y="46291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37927EE0-8A41-4C7B-AADC-20C00F883674}"/>
            </a:ext>
          </a:extLst>
        </xdr:cNvPr>
        <xdr:cNvCxnSpPr/>
      </xdr:nvCxnSpPr>
      <xdr:spPr>
        <a:xfrm>
          <a:off x="14700250" y="46291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C94557AC-95CF-46CD-BAB3-745EEA09CD82}"/>
            </a:ext>
          </a:extLst>
        </xdr:cNvPr>
        <xdr:cNvCxnSpPr/>
      </xdr:nvCxnSpPr>
      <xdr:spPr>
        <a:xfrm>
          <a:off x="14700250" y="51816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6BA6CC9D-DC88-445A-83BC-B14AE886075E}"/>
            </a:ext>
          </a:extLst>
        </xdr:cNvPr>
        <xdr:cNvCxnSpPr/>
      </xdr:nvCxnSpPr>
      <xdr:spPr>
        <a:xfrm>
          <a:off x="13665200" y="51816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2158F460-0610-4E1D-A152-C3C3384EF160}"/>
            </a:ext>
          </a:extLst>
        </xdr:cNvPr>
        <xdr:cNvCxnSpPr/>
      </xdr:nvCxnSpPr>
      <xdr:spPr>
        <a:xfrm>
          <a:off x="12566650" y="51816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055BB809-E2AD-49FB-A269-9DE6255FC741}"/>
            </a:ext>
          </a:extLst>
        </xdr:cNvPr>
        <xdr:cNvCxnSpPr/>
      </xdr:nvCxnSpPr>
      <xdr:spPr>
        <a:xfrm>
          <a:off x="1153160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5C5A2499-7259-40F5-BE9F-1D13FB47197F}"/>
            </a:ext>
          </a:extLst>
        </xdr:cNvPr>
        <xdr:cNvCxnSpPr/>
      </xdr:nvCxnSpPr>
      <xdr:spPr>
        <a:xfrm rot="10800000" flipV="1">
          <a:off x="14700250" y="46291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395B0C03-28B9-435F-BEB2-956E080A0F04}"/>
            </a:ext>
          </a:extLst>
        </xdr:cNvPr>
        <xdr:cNvCxnSpPr/>
      </xdr:nvCxnSpPr>
      <xdr:spPr>
        <a:xfrm rot="10800000" flipV="1">
          <a:off x="13665200" y="46291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53DF11BD-7185-432F-BF78-6887AC830C65}"/>
            </a:ext>
          </a:extLst>
        </xdr:cNvPr>
        <xdr:cNvCxnSpPr/>
      </xdr:nvCxnSpPr>
      <xdr:spPr>
        <a:xfrm rot="10800000" flipV="1">
          <a:off x="12566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0DFFBED-BCCA-40ED-A086-2F52C8C2E6EC}"/>
            </a:ext>
          </a:extLst>
        </xdr:cNvPr>
        <xdr:cNvCxnSpPr/>
      </xdr:nvCxnSpPr>
      <xdr:spPr>
        <a:xfrm rot="10800000" flipV="1">
          <a:off x="14700250" y="51816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374F617B-D1C2-46C0-B232-C79FF5EEFE62}"/>
            </a:ext>
          </a:extLst>
        </xdr:cNvPr>
        <xdr:cNvCxnSpPr/>
      </xdr:nvCxnSpPr>
      <xdr:spPr>
        <a:xfrm rot="10800000" flipV="1">
          <a:off x="13665200" y="51816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D1B7048D-9A54-4480-91EA-4985C6BC0E0A}"/>
            </a:ext>
          </a:extLst>
        </xdr:cNvPr>
        <xdr:cNvCxnSpPr/>
      </xdr:nvCxnSpPr>
      <xdr:spPr>
        <a:xfrm rot="10800000" flipV="1">
          <a:off x="12566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02EF4988-AABF-4337-962A-AFDA29BC865F}"/>
            </a:ext>
          </a:extLst>
        </xdr:cNvPr>
        <xdr:cNvCxnSpPr/>
      </xdr:nvCxnSpPr>
      <xdr:spPr>
        <a:xfrm rot="10800000" flipV="1">
          <a:off x="11531600" y="5181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BAF2DDA6-D142-4D1E-AD26-42ADCDFFC4DA}"/>
            </a:ext>
          </a:extLst>
        </xdr:cNvPr>
        <xdr:cNvCxnSpPr/>
      </xdr:nvCxnSpPr>
      <xdr:spPr>
        <a:xfrm rot="10800000" flipV="1">
          <a:off x="10553700" y="51816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35B7CBA6-6FE4-4092-84CF-5B1661466520}"/>
            </a:ext>
          </a:extLst>
        </xdr:cNvPr>
        <xdr:cNvCxnSpPr/>
      </xdr:nvCxnSpPr>
      <xdr:spPr>
        <a:xfrm rot="10800000" flipV="1">
          <a:off x="9601200" y="51816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2A8DBE78-5340-4618-BC0C-EC57397F8F56}"/>
            </a:ext>
          </a:extLst>
        </xdr:cNvPr>
        <xdr:cNvCxnSpPr/>
      </xdr:nvCxnSpPr>
      <xdr:spPr>
        <a:xfrm rot="10800000" flipV="1">
          <a:off x="9601200" y="46291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8A6B3F5D-49D1-4EE1-9A86-F7257B2A48A3}"/>
            </a:ext>
          </a:extLst>
        </xdr:cNvPr>
        <xdr:cNvCxnSpPr/>
      </xdr:nvCxnSpPr>
      <xdr:spPr>
        <a:xfrm rot="10800000" flipV="1">
          <a:off x="10553700" y="46291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2D27BE63-8883-4FB6-BAC5-DA12938A42CC}"/>
            </a:ext>
          </a:extLst>
        </xdr:cNvPr>
        <xdr:cNvCxnSpPr/>
      </xdr:nvCxnSpPr>
      <xdr:spPr>
        <a:xfrm rot="10800000" flipV="1">
          <a:off x="11531600" y="4629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96B75FE4-E230-4C41-8F10-EC8A079F4D72}"/>
            </a:ext>
          </a:extLst>
        </xdr:cNvPr>
        <xdr:cNvCxnSpPr/>
      </xdr:nvCxnSpPr>
      <xdr:spPr>
        <a:xfrm rot="10800000" flipV="1">
          <a:off x="8572500" y="462915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C7B835AF-CB46-4DC1-8FA0-FB45BC52E6CB}"/>
            </a:ext>
          </a:extLst>
        </xdr:cNvPr>
        <xdr:cNvCxnSpPr/>
      </xdr:nvCxnSpPr>
      <xdr:spPr>
        <a:xfrm rot="10800000" flipV="1">
          <a:off x="7461250" y="462915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242626F8-B822-4B16-BC86-6E281488235B}"/>
            </a:ext>
          </a:extLst>
        </xdr:cNvPr>
        <xdr:cNvCxnSpPr/>
      </xdr:nvCxnSpPr>
      <xdr:spPr>
        <a:xfrm rot="10800000" flipV="1">
          <a:off x="7461250" y="518160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0F9D09D-A890-4506-91F0-E986217956C6}"/>
            </a:ext>
          </a:extLst>
        </xdr:cNvPr>
        <xdr:cNvCxnSpPr/>
      </xdr:nvCxnSpPr>
      <xdr:spPr>
        <a:xfrm rot="10800000" flipV="1">
          <a:off x="6369050" y="46291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3C975853-1269-47D7-9E0E-7A3555CE397F}"/>
            </a:ext>
          </a:extLst>
        </xdr:cNvPr>
        <xdr:cNvCxnSpPr/>
      </xdr:nvCxnSpPr>
      <xdr:spPr>
        <a:xfrm rot="10800000" flipV="1">
          <a:off x="6369050" y="51816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0B6C3972-E742-43A1-9662-BC954A810C97}"/>
            </a:ext>
          </a:extLst>
        </xdr:cNvPr>
        <xdr:cNvCxnSpPr/>
      </xdr:nvCxnSpPr>
      <xdr:spPr>
        <a:xfrm rot="10800000" flipV="1">
          <a:off x="527050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5FF19A0E-4142-41A0-9180-8E83171EA353}"/>
            </a:ext>
          </a:extLst>
        </xdr:cNvPr>
        <xdr:cNvCxnSpPr/>
      </xdr:nvCxnSpPr>
      <xdr:spPr>
        <a:xfrm rot="10800000" flipV="1">
          <a:off x="527050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00C37294-E5BB-4BB1-A9D3-5A4A56B38588}"/>
            </a:ext>
          </a:extLst>
        </xdr:cNvPr>
        <xdr:cNvCxnSpPr/>
      </xdr:nvCxnSpPr>
      <xdr:spPr>
        <a:xfrm rot="10800000" flipV="1">
          <a:off x="4292600" y="46291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FCC626AA-CE79-4DB5-B6A9-26940AD92265}"/>
            </a:ext>
          </a:extLst>
        </xdr:cNvPr>
        <xdr:cNvCxnSpPr/>
      </xdr:nvCxnSpPr>
      <xdr:spPr>
        <a:xfrm rot="10800000" flipV="1">
          <a:off x="4292600" y="51816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0AD37396-65A2-4D48-957A-504C4B4128BC}"/>
            </a:ext>
          </a:extLst>
        </xdr:cNvPr>
        <xdr:cNvCxnSpPr/>
      </xdr:nvCxnSpPr>
      <xdr:spPr>
        <a:xfrm rot="10800000" flipV="1">
          <a:off x="3492500" y="462915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AB8FE019-753E-4124-A7CF-2A73B70B9810}"/>
            </a:ext>
          </a:extLst>
        </xdr:cNvPr>
        <xdr:cNvCxnSpPr/>
      </xdr:nvCxnSpPr>
      <xdr:spPr>
        <a:xfrm rot="10800000" flipV="1">
          <a:off x="3492500" y="518160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984538BB-DF28-454A-973A-FCDF78BCA14C}"/>
            </a:ext>
          </a:extLst>
        </xdr:cNvPr>
        <xdr:cNvCxnSpPr/>
      </xdr:nvCxnSpPr>
      <xdr:spPr>
        <a:xfrm rot="10800000" flipV="1">
          <a:off x="8572500" y="51816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00909C1-CAAA-44D0-AC9E-CD6E05156BEC}"/>
            </a:ext>
          </a:extLst>
        </xdr:cNvPr>
        <xdr:cNvCxnSpPr/>
      </xdr:nvCxnSpPr>
      <xdr:spPr>
        <a:xfrm>
          <a:off x="3492500" y="90487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826BF8C5-3A46-4319-A9BB-26674CF4FFA1}"/>
            </a:ext>
          </a:extLst>
        </xdr:cNvPr>
        <xdr:cNvCxnSpPr/>
      </xdr:nvCxnSpPr>
      <xdr:spPr>
        <a:xfrm>
          <a:off x="4292600" y="90487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40C537DD-0C4B-4191-A84A-218D8E36284E}"/>
            </a:ext>
          </a:extLst>
        </xdr:cNvPr>
        <xdr:cNvCxnSpPr/>
      </xdr:nvCxnSpPr>
      <xdr:spPr>
        <a:xfrm>
          <a:off x="52705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28421AF7-9FB6-4830-9168-89CD5706FBCC}"/>
            </a:ext>
          </a:extLst>
        </xdr:cNvPr>
        <xdr:cNvCxnSpPr/>
      </xdr:nvCxnSpPr>
      <xdr:spPr>
        <a:xfrm>
          <a:off x="6369050" y="90487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6588F20E-626E-4BC1-B6D5-69438970172D}"/>
            </a:ext>
          </a:extLst>
        </xdr:cNvPr>
        <xdr:cNvCxnSpPr/>
      </xdr:nvCxnSpPr>
      <xdr:spPr>
        <a:xfrm>
          <a:off x="7461250" y="90487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C98286A6-EFCF-4B5F-BED5-5E91C498879B}"/>
            </a:ext>
          </a:extLst>
        </xdr:cNvPr>
        <xdr:cNvCxnSpPr/>
      </xdr:nvCxnSpPr>
      <xdr:spPr>
        <a:xfrm>
          <a:off x="857250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256CE85A-09D7-4327-81F2-D760561AE790}"/>
            </a:ext>
          </a:extLst>
        </xdr:cNvPr>
        <xdr:cNvCxnSpPr/>
      </xdr:nvCxnSpPr>
      <xdr:spPr>
        <a:xfrm>
          <a:off x="3492500" y="96012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3D074659-C888-459D-A005-CBF20AB6388B}"/>
            </a:ext>
          </a:extLst>
        </xdr:cNvPr>
        <xdr:cNvCxnSpPr/>
      </xdr:nvCxnSpPr>
      <xdr:spPr>
        <a:xfrm>
          <a:off x="4292600" y="96012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63C3D9ED-51E2-4A5C-A9A1-859F5AD5606F}"/>
            </a:ext>
          </a:extLst>
        </xdr:cNvPr>
        <xdr:cNvCxnSpPr/>
      </xdr:nvCxnSpPr>
      <xdr:spPr>
        <a:xfrm>
          <a:off x="52705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9AA8CDDC-C079-4FA4-AE3C-721DC4584B0C}"/>
            </a:ext>
          </a:extLst>
        </xdr:cNvPr>
        <xdr:cNvCxnSpPr/>
      </xdr:nvCxnSpPr>
      <xdr:spPr>
        <a:xfrm>
          <a:off x="6369050" y="96012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9F69FC61-CB84-4093-A10C-7193F6CC9C35}"/>
            </a:ext>
          </a:extLst>
        </xdr:cNvPr>
        <xdr:cNvCxnSpPr/>
      </xdr:nvCxnSpPr>
      <xdr:spPr>
        <a:xfrm>
          <a:off x="7461250" y="96012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56A61E65-D137-4E25-B49E-2CB6E07CAC76}"/>
            </a:ext>
          </a:extLst>
        </xdr:cNvPr>
        <xdr:cNvCxnSpPr/>
      </xdr:nvCxnSpPr>
      <xdr:spPr>
        <a:xfrm>
          <a:off x="857250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70CE5454-2C03-45D5-9459-FDE560C07222}"/>
            </a:ext>
          </a:extLst>
        </xdr:cNvPr>
        <xdr:cNvCxnSpPr/>
      </xdr:nvCxnSpPr>
      <xdr:spPr>
        <a:xfrm>
          <a:off x="9601200" y="90487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023E942D-21A4-413D-8082-7C4CADAA9724}"/>
            </a:ext>
          </a:extLst>
        </xdr:cNvPr>
        <xdr:cNvCxnSpPr/>
      </xdr:nvCxnSpPr>
      <xdr:spPr>
        <a:xfrm>
          <a:off x="9601200" y="96012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06AD0ECF-5D31-4BE8-9A47-E9EF644548B1}"/>
            </a:ext>
          </a:extLst>
        </xdr:cNvPr>
        <xdr:cNvCxnSpPr/>
      </xdr:nvCxnSpPr>
      <xdr:spPr>
        <a:xfrm>
          <a:off x="10553700" y="90487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2F33035D-F7E7-40F1-A043-62E13F305433}"/>
            </a:ext>
          </a:extLst>
        </xdr:cNvPr>
        <xdr:cNvCxnSpPr/>
      </xdr:nvCxnSpPr>
      <xdr:spPr>
        <a:xfrm>
          <a:off x="10553700" y="96012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92644D4E-5D7F-43E1-BC56-F7ACE1268594}"/>
            </a:ext>
          </a:extLst>
        </xdr:cNvPr>
        <xdr:cNvCxnSpPr/>
      </xdr:nvCxnSpPr>
      <xdr:spPr>
        <a:xfrm>
          <a:off x="1153160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6181ACE4-FBFC-4ECD-BA55-5037BE22381D}"/>
            </a:ext>
          </a:extLst>
        </xdr:cNvPr>
        <xdr:cNvCxnSpPr/>
      </xdr:nvCxnSpPr>
      <xdr:spPr>
        <a:xfrm>
          <a:off x="1153160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38F5679-5553-49D9-9E58-90A65CBF8378}"/>
            </a:ext>
          </a:extLst>
        </xdr:cNvPr>
        <xdr:cNvCxnSpPr/>
      </xdr:nvCxnSpPr>
      <xdr:spPr>
        <a:xfrm>
          <a:off x="12566650" y="90487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6E530861-F081-4A02-83F1-7B953401CB84}"/>
            </a:ext>
          </a:extLst>
        </xdr:cNvPr>
        <xdr:cNvCxnSpPr/>
      </xdr:nvCxnSpPr>
      <xdr:spPr>
        <a:xfrm>
          <a:off x="12566650" y="96012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8381494C-0359-47D3-9B9E-D9C30C804228}"/>
            </a:ext>
          </a:extLst>
        </xdr:cNvPr>
        <xdr:cNvCxnSpPr/>
      </xdr:nvCxnSpPr>
      <xdr:spPr>
        <a:xfrm>
          <a:off x="13665200" y="90487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0CD3FDA5-2991-4863-8176-255F4CC4229A}"/>
            </a:ext>
          </a:extLst>
        </xdr:cNvPr>
        <xdr:cNvCxnSpPr/>
      </xdr:nvCxnSpPr>
      <xdr:spPr>
        <a:xfrm>
          <a:off x="13665200" y="96012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879F5495-E4D5-4E5C-B95B-8E52412DE93B}"/>
            </a:ext>
          </a:extLst>
        </xdr:cNvPr>
        <xdr:cNvCxnSpPr/>
      </xdr:nvCxnSpPr>
      <xdr:spPr>
        <a:xfrm>
          <a:off x="14700250" y="90487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BDF1BF07-DAA0-45EC-ACE0-36FF702528D5}"/>
            </a:ext>
          </a:extLst>
        </xdr:cNvPr>
        <xdr:cNvCxnSpPr/>
      </xdr:nvCxnSpPr>
      <xdr:spPr>
        <a:xfrm>
          <a:off x="14700250" y="96012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987F44E5-9671-4611-8AC6-2017940FADD8}"/>
            </a:ext>
          </a:extLst>
        </xdr:cNvPr>
        <xdr:cNvCxnSpPr/>
      </xdr:nvCxnSpPr>
      <xdr:spPr>
        <a:xfrm>
          <a:off x="14700250" y="123634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389A8BEA-43BB-485F-B572-FD7A6512EB0D}"/>
            </a:ext>
          </a:extLst>
        </xdr:cNvPr>
        <xdr:cNvCxnSpPr/>
      </xdr:nvCxnSpPr>
      <xdr:spPr>
        <a:xfrm>
          <a:off x="13665200" y="123634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4BB6873C-E45A-4C39-9A31-A0A80797228E}"/>
            </a:ext>
          </a:extLst>
        </xdr:cNvPr>
        <xdr:cNvCxnSpPr/>
      </xdr:nvCxnSpPr>
      <xdr:spPr>
        <a:xfrm>
          <a:off x="12566650" y="123634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F9D99776-B821-4514-A329-D88329635693}"/>
            </a:ext>
          </a:extLst>
        </xdr:cNvPr>
        <xdr:cNvCxnSpPr/>
      </xdr:nvCxnSpPr>
      <xdr:spPr>
        <a:xfrm>
          <a:off x="11531600" y="123634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3F39B2F5-4602-4E62-928C-0585D43E6775}"/>
            </a:ext>
          </a:extLst>
        </xdr:cNvPr>
        <xdr:cNvCxnSpPr/>
      </xdr:nvCxnSpPr>
      <xdr:spPr>
        <a:xfrm>
          <a:off x="10553700" y="123634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5DD3E45A-E7F0-45B1-8C85-37BF81B19C75}"/>
            </a:ext>
          </a:extLst>
        </xdr:cNvPr>
        <xdr:cNvCxnSpPr/>
      </xdr:nvCxnSpPr>
      <xdr:spPr>
        <a:xfrm>
          <a:off x="9601200" y="123634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FC3DB981-9C2D-43A1-9A49-50B6D8235FC0}"/>
            </a:ext>
          </a:extLst>
        </xdr:cNvPr>
        <xdr:cNvCxnSpPr/>
      </xdr:nvCxnSpPr>
      <xdr:spPr>
        <a:xfrm>
          <a:off x="8572500" y="123634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679229AB-7EEB-4482-9395-11D7D812134B}"/>
            </a:ext>
          </a:extLst>
        </xdr:cNvPr>
        <xdr:cNvCxnSpPr/>
      </xdr:nvCxnSpPr>
      <xdr:spPr>
        <a:xfrm>
          <a:off x="7461250" y="123634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4D87217A-AE7F-41AE-9EC9-1DAFCF11E761}"/>
            </a:ext>
          </a:extLst>
        </xdr:cNvPr>
        <xdr:cNvCxnSpPr/>
      </xdr:nvCxnSpPr>
      <xdr:spPr>
        <a:xfrm>
          <a:off x="6369050" y="123634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7AC657B9-3D56-4FEF-A96A-2D534E4F65C2}"/>
            </a:ext>
          </a:extLst>
        </xdr:cNvPr>
        <xdr:cNvCxnSpPr/>
      </xdr:nvCxnSpPr>
      <xdr:spPr>
        <a:xfrm>
          <a:off x="5270500" y="123634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7086B820-4260-4548-B1FC-742D0EB08BDA}"/>
            </a:ext>
          </a:extLst>
        </xdr:cNvPr>
        <xdr:cNvCxnSpPr/>
      </xdr:nvCxnSpPr>
      <xdr:spPr>
        <a:xfrm>
          <a:off x="4292600" y="123634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4293F161-8678-46CF-BE84-D99E99DEE01C}"/>
            </a:ext>
          </a:extLst>
        </xdr:cNvPr>
        <xdr:cNvCxnSpPr/>
      </xdr:nvCxnSpPr>
      <xdr:spPr>
        <a:xfrm>
          <a:off x="3492500" y="123634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269617E1-40E0-47C2-98A5-9273DA65996D}"/>
            </a:ext>
          </a:extLst>
        </xdr:cNvPr>
        <xdr:cNvCxnSpPr/>
      </xdr:nvCxnSpPr>
      <xdr:spPr>
        <a:xfrm rot="10800000" flipV="1">
          <a:off x="3492500" y="1236345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9B86A10F-C408-49F7-967B-D56085D86492}"/>
            </a:ext>
          </a:extLst>
        </xdr:cNvPr>
        <xdr:cNvCxnSpPr/>
      </xdr:nvCxnSpPr>
      <xdr:spPr>
        <a:xfrm rot="10800000" flipV="1">
          <a:off x="4292600" y="1236345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3F5D7720-D019-42F9-B0D6-164B90922B69}"/>
            </a:ext>
          </a:extLst>
        </xdr:cNvPr>
        <xdr:cNvCxnSpPr/>
      </xdr:nvCxnSpPr>
      <xdr:spPr>
        <a:xfrm rot="10800000" flipV="1">
          <a:off x="5270500" y="123634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D7E35CBB-33C4-43FB-A1BD-E774C321546D}"/>
            </a:ext>
          </a:extLst>
        </xdr:cNvPr>
        <xdr:cNvCxnSpPr/>
      </xdr:nvCxnSpPr>
      <xdr:spPr>
        <a:xfrm rot="10800000" flipV="1">
          <a:off x="6369050" y="1236345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BD03CB23-AE1B-4D7F-8C1B-7EFC5B6C33A5}"/>
            </a:ext>
          </a:extLst>
        </xdr:cNvPr>
        <xdr:cNvCxnSpPr/>
      </xdr:nvCxnSpPr>
      <xdr:spPr>
        <a:xfrm rot="10800000" flipV="1">
          <a:off x="7461250" y="123634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6E6222D3-C657-4550-B501-1431F5EF1075}"/>
            </a:ext>
          </a:extLst>
        </xdr:cNvPr>
        <xdr:cNvCxnSpPr/>
      </xdr:nvCxnSpPr>
      <xdr:spPr>
        <a:xfrm rot="10800000" flipV="1">
          <a:off x="8572500" y="123634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95260250-E685-4683-B88E-6EA69876E5E8}"/>
            </a:ext>
          </a:extLst>
        </xdr:cNvPr>
        <xdr:cNvCxnSpPr/>
      </xdr:nvCxnSpPr>
      <xdr:spPr>
        <a:xfrm rot="10800000" flipV="1">
          <a:off x="9601200" y="123634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DE592CB4-82DA-45C6-831F-DA135E8F8046}"/>
            </a:ext>
          </a:extLst>
        </xdr:cNvPr>
        <xdr:cNvCxnSpPr/>
      </xdr:nvCxnSpPr>
      <xdr:spPr>
        <a:xfrm rot="10800000" flipV="1">
          <a:off x="10553700" y="123634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A85EBE09-9C49-470C-8358-C0988F1A30C8}"/>
            </a:ext>
          </a:extLst>
        </xdr:cNvPr>
        <xdr:cNvCxnSpPr/>
      </xdr:nvCxnSpPr>
      <xdr:spPr>
        <a:xfrm rot="10800000" flipV="1">
          <a:off x="11531600" y="123634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728723F1-C4FB-45D4-BE32-46B65923A4F1}"/>
            </a:ext>
          </a:extLst>
        </xdr:cNvPr>
        <xdr:cNvCxnSpPr/>
      </xdr:nvCxnSpPr>
      <xdr:spPr>
        <a:xfrm rot="10800000" flipV="1">
          <a:off x="12566650" y="123634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4695C2F7-B04D-4169-B491-AF7032600EDD}"/>
            </a:ext>
          </a:extLst>
        </xdr:cNvPr>
        <xdr:cNvCxnSpPr/>
      </xdr:nvCxnSpPr>
      <xdr:spPr>
        <a:xfrm rot="10800000" flipV="1">
          <a:off x="13665200" y="123634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753865A3-72D7-45C6-845A-0A53FD6EB888}"/>
            </a:ext>
          </a:extLst>
        </xdr:cNvPr>
        <xdr:cNvCxnSpPr/>
      </xdr:nvCxnSpPr>
      <xdr:spPr>
        <a:xfrm rot="10800000" flipV="1">
          <a:off x="14700250" y="123634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D0DF3034-FB9B-490B-8DD4-B3E4E05DBFC4}"/>
            </a:ext>
          </a:extLst>
        </xdr:cNvPr>
        <xdr:cNvCxnSpPr/>
      </xdr:nvCxnSpPr>
      <xdr:spPr>
        <a:xfrm rot="10800000" flipV="1">
          <a:off x="14700250" y="90487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3E119A1F-673F-4454-86FB-0AB91AB35CD8}"/>
            </a:ext>
          </a:extLst>
        </xdr:cNvPr>
        <xdr:cNvCxnSpPr/>
      </xdr:nvCxnSpPr>
      <xdr:spPr>
        <a:xfrm rot="10800000" flipV="1">
          <a:off x="13665200" y="90487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C7160B2F-6894-473E-AFE1-D6C1E9EA072C}"/>
            </a:ext>
          </a:extLst>
        </xdr:cNvPr>
        <xdr:cNvCxnSpPr/>
      </xdr:nvCxnSpPr>
      <xdr:spPr>
        <a:xfrm rot="10800000" flipV="1">
          <a:off x="12566650" y="90487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B366313F-E117-4450-9F53-13A13F0A382A}"/>
            </a:ext>
          </a:extLst>
        </xdr:cNvPr>
        <xdr:cNvCxnSpPr/>
      </xdr:nvCxnSpPr>
      <xdr:spPr>
        <a:xfrm rot="10800000" flipV="1">
          <a:off x="1153160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A24D7713-AE33-4CC2-809E-C3D39371256A}"/>
            </a:ext>
          </a:extLst>
        </xdr:cNvPr>
        <xdr:cNvCxnSpPr/>
      </xdr:nvCxnSpPr>
      <xdr:spPr>
        <a:xfrm rot="10800000" flipV="1">
          <a:off x="10553700" y="90487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A0C288A6-0297-44E3-A25E-DA4B3DC82ECC}"/>
            </a:ext>
          </a:extLst>
        </xdr:cNvPr>
        <xdr:cNvCxnSpPr/>
      </xdr:nvCxnSpPr>
      <xdr:spPr>
        <a:xfrm rot="10800000" flipV="1">
          <a:off x="960120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94099F74-F27D-4DA8-8EB5-51D0C2DCF23C}"/>
            </a:ext>
          </a:extLst>
        </xdr:cNvPr>
        <xdr:cNvCxnSpPr/>
      </xdr:nvCxnSpPr>
      <xdr:spPr>
        <a:xfrm rot="10800000" flipV="1">
          <a:off x="8572500" y="90487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2C3A004D-8556-4176-9BFB-7669EE0E8730}"/>
            </a:ext>
          </a:extLst>
        </xdr:cNvPr>
        <xdr:cNvCxnSpPr/>
      </xdr:nvCxnSpPr>
      <xdr:spPr>
        <a:xfrm rot="10800000" flipV="1">
          <a:off x="7461250" y="90487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08CB1976-9CF2-4D22-9123-40C039C7CE94}"/>
            </a:ext>
          </a:extLst>
        </xdr:cNvPr>
        <xdr:cNvCxnSpPr/>
      </xdr:nvCxnSpPr>
      <xdr:spPr>
        <a:xfrm rot="10800000" flipV="1">
          <a:off x="6369050" y="904875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F2416A6F-7735-4E0F-9B2B-81B26502BA5A}"/>
            </a:ext>
          </a:extLst>
        </xdr:cNvPr>
        <xdr:cNvCxnSpPr/>
      </xdr:nvCxnSpPr>
      <xdr:spPr>
        <a:xfrm rot="10800000" flipV="1">
          <a:off x="52705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E748800F-3625-4AFB-A8B3-D105E547BDEA}"/>
            </a:ext>
          </a:extLst>
        </xdr:cNvPr>
        <xdr:cNvCxnSpPr/>
      </xdr:nvCxnSpPr>
      <xdr:spPr>
        <a:xfrm rot="10800000" flipV="1">
          <a:off x="4292600" y="904875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1D05CD81-575E-414A-9236-BC020E897479}"/>
            </a:ext>
          </a:extLst>
        </xdr:cNvPr>
        <xdr:cNvCxnSpPr/>
      </xdr:nvCxnSpPr>
      <xdr:spPr>
        <a:xfrm rot="10800000" flipV="1">
          <a:off x="14700250" y="960120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B205BC1E-7962-4566-A9B0-1C85244AC360}"/>
            </a:ext>
          </a:extLst>
        </xdr:cNvPr>
        <xdr:cNvCxnSpPr/>
      </xdr:nvCxnSpPr>
      <xdr:spPr>
        <a:xfrm rot="10800000" flipV="1">
          <a:off x="13665200" y="960120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F1D91E74-6F3E-443D-8DE4-EAD5ECCB2009}"/>
            </a:ext>
          </a:extLst>
        </xdr:cNvPr>
        <xdr:cNvCxnSpPr/>
      </xdr:nvCxnSpPr>
      <xdr:spPr>
        <a:xfrm rot="10800000" flipV="1">
          <a:off x="12566650" y="96012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9E27A445-0767-4431-ADD1-9CE48BBAF1A6}"/>
            </a:ext>
          </a:extLst>
        </xdr:cNvPr>
        <xdr:cNvCxnSpPr/>
      </xdr:nvCxnSpPr>
      <xdr:spPr>
        <a:xfrm rot="10800000" flipV="1">
          <a:off x="1153160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96491E2C-8D56-4FA7-8C5A-A9B420C173F2}"/>
            </a:ext>
          </a:extLst>
        </xdr:cNvPr>
        <xdr:cNvCxnSpPr/>
      </xdr:nvCxnSpPr>
      <xdr:spPr>
        <a:xfrm rot="10800000" flipV="1">
          <a:off x="10553700" y="960120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50C053E9-B23E-4313-B38D-FB03B32FF9DA}"/>
            </a:ext>
          </a:extLst>
        </xdr:cNvPr>
        <xdr:cNvCxnSpPr/>
      </xdr:nvCxnSpPr>
      <xdr:spPr>
        <a:xfrm rot="10800000" flipV="1">
          <a:off x="960120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3A7CF910-A8CA-4790-B774-A27FC30AB0C7}"/>
            </a:ext>
          </a:extLst>
        </xdr:cNvPr>
        <xdr:cNvCxnSpPr/>
      </xdr:nvCxnSpPr>
      <xdr:spPr>
        <a:xfrm rot="10800000" flipV="1">
          <a:off x="8572500" y="960120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C007EFA6-63A8-47F1-B210-2DFE2AA8AD53}"/>
            </a:ext>
          </a:extLst>
        </xdr:cNvPr>
        <xdr:cNvCxnSpPr/>
      </xdr:nvCxnSpPr>
      <xdr:spPr>
        <a:xfrm rot="10800000" flipV="1">
          <a:off x="7461250" y="96012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8C2913BD-ECBF-4C59-B213-3A85E4CC1DC4}"/>
            </a:ext>
          </a:extLst>
        </xdr:cNvPr>
        <xdr:cNvCxnSpPr/>
      </xdr:nvCxnSpPr>
      <xdr:spPr>
        <a:xfrm rot="10800000" flipV="1">
          <a:off x="6369050" y="960120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8CF2B0BD-0D74-4457-9E52-51536866457A}"/>
            </a:ext>
          </a:extLst>
        </xdr:cNvPr>
        <xdr:cNvCxnSpPr/>
      </xdr:nvCxnSpPr>
      <xdr:spPr>
        <a:xfrm rot="10800000" flipV="1">
          <a:off x="52705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2CE1AB3E-A927-45A3-9B7A-3BDC694B18CE}"/>
            </a:ext>
          </a:extLst>
        </xdr:cNvPr>
        <xdr:cNvCxnSpPr/>
      </xdr:nvCxnSpPr>
      <xdr:spPr>
        <a:xfrm rot="10800000" flipV="1">
          <a:off x="4292600" y="960120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7B12D216-3EB4-43D8-AF45-B4913F2BD1AA}"/>
            </a:ext>
          </a:extLst>
        </xdr:cNvPr>
        <xdr:cNvCxnSpPr/>
      </xdr:nvCxnSpPr>
      <xdr:spPr>
        <a:xfrm rot="10800000" flipV="1">
          <a:off x="3492500" y="904875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AF60C592-5647-4E23-A411-EE1844488766}"/>
            </a:ext>
          </a:extLst>
        </xdr:cNvPr>
        <xdr:cNvCxnSpPr/>
      </xdr:nvCxnSpPr>
      <xdr:spPr>
        <a:xfrm rot="10800000" flipV="1">
          <a:off x="3492500" y="960120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238E6CC3-0B43-45C6-966D-46CA8C62EE95}"/>
            </a:ext>
          </a:extLst>
        </xdr:cNvPr>
        <xdr:cNvCxnSpPr/>
      </xdr:nvCxnSpPr>
      <xdr:spPr>
        <a:xfrm>
          <a:off x="3492500" y="145732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39C16138-4CA7-4660-91FA-6C02D697D125}"/>
            </a:ext>
          </a:extLst>
        </xdr:cNvPr>
        <xdr:cNvCxnSpPr/>
      </xdr:nvCxnSpPr>
      <xdr:spPr>
        <a:xfrm>
          <a:off x="4292600" y="145732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3AF3BC7B-A73B-4EF5-838C-123E7225A4FA}"/>
            </a:ext>
          </a:extLst>
        </xdr:cNvPr>
        <xdr:cNvCxnSpPr/>
      </xdr:nvCxnSpPr>
      <xdr:spPr>
        <a:xfrm>
          <a:off x="5270500" y="14573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F478713F-3966-4798-9F1A-FB31C91A2B8B}"/>
            </a:ext>
          </a:extLst>
        </xdr:cNvPr>
        <xdr:cNvCxnSpPr/>
      </xdr:nvCxnSpPr>
      <xdr:spPr>
        <a:xfrm>
          <a:off x="6369050" y="145732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B6554CF2-99AC-4CFF-B944-7656B4B47697}"/>
            </a:ext>
          </a:extLst>
        </xdr:cNvPr>
        <xdr:cNvCxnSpPr/>
      </xdr:nvCxnSpPr>
      <xdr:spPr>
        <a:xfrm>
          <a:off x="7461250" y="145732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B284A99A-FBB8-461D-9700-993676980D51}"/>
            </a:ext>
          </a:extLst>
        </xdr:cNvPr>
        <xdr:cNvCxnSpPr/>
      </xdr:nvCxnSpPr>
      <xdr:spPr>
        <a:xfrm rot="10800000" flipV="1">
          <a:off x="3492500" y="145732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FB3B6EC1-6963-4F0A-8029-113E40F275B9}"/>
            </a:ext>
          </a:extLst>
        </xdr:cNvPr>
        <xdr:cNvCxnSpPr/>
      </xdr:nvCxnSpPr>
      <xdr:spPr>
        <a:xfrm rot="10800000" flipV="1">
          <a:off x="4292600" y="145732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BD2B3922-FE4E-4C70-8858-F19C0F42BBB7}"/>
            </a:ext>
          </a:extLst>
        </xdr:cNvPr>
        <xdr:cNvCxnSpPr/>
      </xdr:nvCxnSpPr>
      <xdr:spPr>
        <a:xfrm rot="10800000" flipV="1">
          <a:off x="5270500" y="145732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F1D6BE1B-85A3-40A2-B8E4-3A9A4B1D96ED}"/>
            </a:ext>
          </a:extLst>
        </xdr:cNvPr>
        <xdr:cNvCxnSpPr/>
      </xdr:nvCxnSpPr>
      <xdr:spPr>
        <a:xfrm rot="10800000" flipV="1">
          <a:off x="6369050" y="1457325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DE6E9B61-9AF2-45CA-A9D5-CF94F9255BFE}"/>
            </a:ext>
          </a:extLst>
        </xdr:cNvPr>
        <xdr:cNvCxnSpPr/>
      </xdr:nvCxnSpPr>
      <xdr:spPr>
        <a:xfrm rot="10800000" flipV="1">
          <a:off x="7461250" y="145732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9D0318F1-717E-4B28-9CAE-5014E88738EA}"/>
            </a:ext>
          </a:extLst>
        </xdr:cNvPr>
        <xdr:cNvCxnSpPr/>
      </xdr:nvCxnSpPr>
      <xdr:spPr>
        <a:xfrm rot="10800000" flipV="1">
          <a:off x="8572500" y="145732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8413C5AD-CB20-4B32-A6FA-AC02A0ECB56F}"/>
            </a:ext>
          </a:extLst>
        </xdr:cNvPr>
        <xdr:cNvCxnSpPr/>
      </xdr:nvCxnSpPr>
      <xdr:spPr>
        <a:xfrm rot="10800000" flipV="1">
          <a:off x="9601200" y="145732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8270D4F8-1ABF-4493-9973-627E7C7B64D8}"/>
            </a:ext>
          </a:extLst>
        </xdr:cNvPr>
        <xdr:cNvCxnSpPr/>
      </xdr:nvCxnSpPr>
      <xdr:spPr>
        <a:xfrm rot="10800000" flipV="1">
          <a:off x="10553700" y="1457325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9B301315-9E5D-4552-A88E-A772C54DE0F4}"/>
            </a:ext>
          </a:extLst>
        </xdr:cNvPr>
        <xdr:cNvCxnSpPr/>
      </xdr:nvCxnSpPr>
      <xdr:spPr>
        <a:xfrm rot="10800000" flipV="1">
          <a:off x="14700250" y="145732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015BE4BA-DFD5-4407-9B42-7BAA83A50F52}"/>
            </a:ext>
          </a:extLst>
        </xdr:cNvPr>
        <xdr:cNvCxnSpPr/>
      </xdr:nvCxnSpPr>
      <xdr:spPr>
        <a:xfrm rot="10800000" flipV="1">
          <a:off x="13665200" y="145732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31583064-B6A7-4666-BEF3-1DA5B0C0927A}"/>
            </a:ext>
          </a:extLst>
        </xdr:cNvPr>
        <xdr:cNvCxnSpPr/>
      </xdr:nvCxnSpPr>
      <xdr:spPr>
        <a:xfrm rot="10800000" flipV="1">
          <a:off x="12566650" y="14573250"/>
          <a:ext cx="1095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63BB043D-9C41-4AD7-A44A-ADBEFBE68391}"/>
            </a:ext>
          </a:extLst>
        </xdr:cNvPr>
        <xdr:cNvCxnSpPr/>
      </xdr:nvCxnSpPr>
      <xdr:spPr>
        <a:xfrm rot="10800000" flipV="1">
          <a:off x="11531600" y="145732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35C7B111-FCBB-4E92-9146-D632A21A27CF}"/>
            </a:ext>
          </a:extLst>
        </xdr:cNvPr>
        <xdr:cNvCxnSpPr/>
      </xdr:nvCxnSpPr>
      <xdr:spPr>
        <a:xfrm>
          <a:off x="14700250" y="145732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9AA37BFE-8299-408E-A48C-FBE4F4EF492A}"/>
            </a:ext>
          </a:extLst>
        </xdr:cNvPr>
        <xdr:cNvCxnSpPr/>
      </xdr:nvCxnSpPr>
      <xdr:spPr>
        <a:xfrm>
          <a:off x="13665200" y="145732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0613E522-70EF-4BCA-9253-8AAAFC599D85}"/>
            </a:ext>
          </a:extLst>
        </xdr:cNvPr>
        <xdr:cNvCxnSpPr/>
      </xdr:nvCxnSpPr>
      <xdr:spPr>
        <a:xfrm>
          <a:off x="12566650" y="145732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A4E924AB-93C2-43B4-82CF-BB83956F15B0}"/>
            </a:ext>
          </a:extLst>
        </xdr:cNvPr>
        <xdr:cNvCxnSpPr/>
      </xdr:nvCxnSpPr>
      <xdr:spPr>
        <a:xfrm>
          <a:off x="11531600" y="14573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C3DD5348-AC88-435D-97A9-9D284EC5D695}"/>
            </a:ext>
          </a:extLst>
        </xdr:cNvPr>
        <xdr:cNvCxnSpPr/>
      </xdr:nvCxnSpPr>
      <xdr:spPr>
        <a:xfrm>
          <a:off x="10553700" y="145732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37B0FE65-AF13-4240-BC2C-C09DBBF09BEE}"/>
            </a:ext>
          </a:extLst>
        </xdr:cNvPr>
        <xdr:cNvCxnSpPr/>
      </xdr:nvCxnSpPr>
      <xdr:spPr>
        <a:xfrm>
          <a:off x="9601200" y="145732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B072CFB3-CDF2-43E7-9104-0202989D76CF}"/>
            </a:ext>
          </a:extLst>
        </xdr:cNvPr>
        <xdr:cNvCxnSpPr/>
      </xdr:nvCxnSpPr>
      <xdr:spPr>
        <a:xfrm>
          <a:off x="8572500" y="14573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270DBB42-A5ED-427A-B9C3-CA81E7CCD0F3}"/>
            </a:ext>
          </a:extLst>
        </xdr:cNvPr>
        <xdr:cNvCxnSpPr/>
      </xdr:nvCxnSpPr>
      <xdr:spPr>
        <a:xfrm rot="10800000" flipV="1">
          <a:off x="3502025" y="15125700"/>
          <a:ext cx="790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17EADA54-0366-42EC-8D2A-7DB77F708B15}"/>
            </a:ext>
          </a:extLst>
        </xdr:cNvPr>
        <xdr:cNvCxnSpPr/>
      </xdr:nvCxnSpPr>
      <xdr:spPr>
        <a:xfrm>
          <a:off x="3492500" y="151257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DC1C1E2C-AA88-4FD4-8512-110AE9AFE509}"/>
            </a:ext>
          </a:extLst>
        </xdr:cNvPr>
        <xdr:cNvCxnSpPr/>
      </xdr:nvCxnSpPr>
      <xdr:spPr>
        <a:xfrm>
          <a:off x="4292600" y="151257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DB4895AD-DD0E-46C6-85E6-7DEC683BFDC3}"/>
            </a:ext>
          </a:extLst>
        </xdr:cNvPr>
        <xdr:cNvCxnSpPr/>
      </xdr:nvCxnSpPr>
      <xdr:spPr>
        <a:xfrm>
          <a:off x="5270500" y="15125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DA798C2E-8F22-4B44-B2F4-D06E61DBBD21}"/>
            </a:ext>
          </a:extLst>
        </xdr:cNvPr>
        <xdr:cNvCxnSpPr/>
      </xdr:nvCxnSpPr>
      <xdr:spPr>
        <a:xfrm>
          <a:off x="6369050" y="151257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F84F3866-A4B5-4A29-94E6-0DEB38A0EE0B}"/>
            </a:ext>
          </a:extLst>
        </xdr:cNvPr>
        <xdr:cNvCxnSpPr/>
      </xdr:nvCxnSpPr>
      <xdr:spPr>
        <a:xfrm>
          <a:off x="7461250" y="151257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272222A5-97F5-4376-B630-60945D0F3E8B}"/>
            </a:ext>
          </a:extLst>
        </xdr:cNvPr>
        <xdr:cNvCxnSpPr/>
      </xdr:nvCxnSpPr>
      <xdr:spPr>
        <a:xfrm>
          <a:off x="8572500" y="15125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CD4ABD82-6A3C-4F99-9330-A42ED0FE8A38}"/>
            </a:ext>
          </a:extLst>
        </xdr:cNvPr>
        <xdr:cNvCxnSpPr/>
      </xdr:nvCxnSpPr>
      <xdr:spPr>
        <a:xfrm>
          <a:off x="9601200" y="151257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9C073833-8AFB-4421-9C87-C1B662476228}"/>
            </a:ext>
          </a:extLst>
        </xdr:cNvPr>
        <xdr:cNvCxnSpPr/>
      </xdr:nvCxnSpPr>
      <xdr:spPr>
        <a:xfrm>
          <a:off x="10553700" y="151257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EA5D1520-415F-41C7-AEAB-4C0D788C4510}"/>
            </a:ext>
          </a:extLst>
        </xdr:cNvPr>
        <xdr:cNvCxnSpPr/>
      </xdr:nvCxnSpPr>
      <xdr:spPr>
        <a:xfrm>
          <a:off x="11531600" y="15125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C5295CB4-2A49-441A-BE01-DC75A3C5BABC}"/>
            </a:ext>
          </a:extLst>
        </xdr:cNvPr>
        <xdr:cNvCxnSpPr/>
      </xdr:nvCxnSpPr>
      <xdr:spPr>
        <a:xfrm>
          <a:off x="12566650" y="151257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34234BFE-8911-4115-85CB-1064BF4F464F}"/>
            </a:ext>
          </a:extLst>
        </xdr:cNvPr>
        <xdr:cNvCxnSpPr/>
      </xdr:nvCxnSpPr>
      <xdr:spPr>
        <a:xfrm>
          <a:off x="13665200" y="151257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F53E0A80-3AFA-4F85-999A-A7601FB89294}"/>
            </a:ext>
          </a:extLst>
        </xdr:cNvPr>
        <xdr:cNvCxnSpPr/>
      </xdr:nvCxnSpPr>
      <xdr:spPr>
        <a:xfrm>
          <a:off x="14700250" y="151257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2ABCAFE7-0B48-4232-8EA6-9F4C7A860EFB}"/>
            </a:ext>
          </a:extLst>
        </xdr:cNvPr>
        <xdr:cNvCxnSpPr/>
      </xdr:nvCxnSpPr>
      <xdr:spPr>
        <a:xfrm rot="10800000" flipV="1">
          <a:off x="14700250" y="151352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AB7B65D9-E506-4C71-A351-10149C14D473}"/>
            </a:ext>
          </a:extLst>
        </xdr:cNvPr>
        <xdr:cNvCxnSpPr/>
      </xdr:nvCxnSpPr>
      <xdr:spPr>
        <a:xfrm rot="10800000" flipV="1">
          <a:off x="12566650" y="151257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DF22ABC3-C0C6-42A7-BB0F-D3434C23135E}"/>
            </a:ext>
          </a:extLst>
        </xdr:cNvPr>
        <xdr:cNvCxnSpPr/>
      </xdr:nvCxnSpPr>
      <xdr:spPr>
        <a:xfrm rot="10800000" flipV="1">
          <a:off x="13665200" y="151257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390CE00E-4C6F-423F-811E-3BBE4F92FAC1}"/>
            </a:ext>
          </a:extLst>
        </xdr:cNvPr>
        <xdr:cNvCxnSpPr/>
      </xdr:nvCxnSpPr>
      <xdr:spPr>
        <a:xfrm rot="10800000" flipV="1">
          <a:off x="11531600" y="15125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2BC1AD85-2A95-47A9-AB1F-0983E1798A0E}"/>
            </a:ext>
          </a:extLst>
        </xdr:cNvPr>
        <xdr:cNvCxnSpPr/>
      </xdr:nvCxnSpPr>
      <xdr:spPr>
        <a:xfrm rot="10800000" flipV="1">
          <a:off x="10553700" y="151257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D09BC0ED-78C8-42A6-96C9-B4396FE5C021}"/>
            </a:ext>
          </a:extLst>
        </xdr:cNvPr>
        <xdr:cNvCxnSpPr/>
      </xdr:nvCxnSpPr>
      <xdr:spPr>
        <a:xfrm rot="10800000" flipV="1">
          <a:off x="9601200" y="151257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6CFAFE39-6122-4264-A9E7-855E6FC63A0E}"/>
            </a:ext>
          </a:extLst>
        </xdr:cNvPr>
        <xdr:cNvCxnSpPr/>
      </xdr:nvCxnSpPr>
      <xdr:spPr>
        <a:xfrm rot="10800000" flipV="1">
          <a:off x="8572500" y="151257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47625</xdr:colOff>
      <xdr:row>84</xdr:row>
      <xdr:rowOff>238125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567B990D-7010-4775-9FE4-8F58EBB54115}"/>
            </a:ext>
          </a:extLst>
        </xdr:cNvPr>
        <xdr:cNvCxnSpPr/>
      </xdr:nvCxnSpPr>
      <xdr:spPr>
        <a:xfrm rot="10800000" flipV="1">
          <a:off x="7461250" y="1512570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877AAE94-09BB-47D7-88E9-CE83138AEE38}"/>
            </a:ext>
          </a:extLst>
        </xdr:cNvPr>
        <xdr:cNvCxnSpPr/>
      </xdr:nvCxnSpPr>
      <xdr:spPr>
        <a:xfrm rot="10800000" flipV="1">
          <a:off x="6369050" y="151257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62BF28F7-6F9D-49FF-A330-DA8328D982A2}"/>
            </a:ext>
          </a:extLst>
        </xdr:cNvPr>
        <xdr:cNvCxnSpPr/>
      </xdr:nvCxnSpPr>
      <xdr:spPr>
        <a:xfrm rot="10800000" flipV="1">
          <a:off x="5270500" y="151257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B90E2278-9034-49DB-A18A-3350BB8AB042}"/>
            </a:ext>
          </a:extLst>
        </xdr:cNvPr>
        <xdr:cNvCxnSpPr/>
      </xdr:nvCxnSpPr>
      <xdr:spPr>
        <a:xfrm rot="10800000" flipV="1">
          <a:off x="4292600" y="151257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A80F4F4B-A0BD-418A-A7CE-9A76DC7B0A3B}"/>
            </a:ext>
          </a:extLst>
        </xdr:cNvPr>
        <xdr:cNvCxnSpPr/>
      </xdr:nvCxnSpPr>
      <xdr:spPr>
        <a:xfrm rot="10800000" flipV="1">
          <a:off x="14700250" y="15678150"/>
          <a:ext cx="1139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45AACEF1-EFC4-4321-8B21-F5325EC26BD0}"/>
            </a:ext>
          </a:extLst>
        </xdr:cNvPr>
        <xdr:cNvCxnSpPr/>
      </xdr:nvCxnSpPr>
      <xdr:spPr>
        <a:xfrm rot="10800000" flipV="1">
          <a:off x="13665200" y="15678150"/>
          <a:ext cx="95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E7D8D6AE-C247-4AD3-A710-3CF7C0524619}"/>
            </a:ext>
          </a:extLst>
        </xdr:cNvPr>
        <xdr:cNvCxnSpPr/>
      </xdr:nvCxnSpPr>
      <xdr:spPr>
        <a:xfrm rot="10800000" flipV="1">
          <a:off x="12566650" y="15678150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FA3F86DE-4BF8-440D-85E3-B0C93F68B6E6}"/>
            </a:ext>
          </a:extLst>
        </xdr:cNvPr>
        <xdr:cNvCxnSpPr/>
      </xdr:nvCxnSpPr>
      <xdr:spPr>
        <a:xfrm rot="10800000" flipV="1">
          <a:off x="14700250" y="15678150"/>
          <a:ext cx="1139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87EF2692-2971-4D1A-A623-CF520DD81FCA}"/>
            </a:ext>
          </a:extLst>
        </xdr:cNvPr>
        <xdr:cNvCxnSpPr/>
      </xdr:nvCxnSpPr>
      <xdr:spPr>
        <a:xfrm rot="10800000" flipV="1">
          <a:off x="13665200" y="15678150"/>
          <a:ext cx="95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DAC20611-3733-424E-93FC-F325E4475BA6}"/>
            </a:ext>
          </a:extLst>
        </xdr:cNvPr>
        <xdr:cNvCxnSpPr/>
      </xdr:nvCxnSpPr>
      <xdr:spPr>
        <a:xfrm rot="10800000" flipV="1">
          <a:off x="12566650" y="15678150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E01EBF81-698C-4632-A870-7F4513528F6A}"/>
            </a:ext>
          </a:extLst>
        </xdr:cNvPr>
        <xdr:cNvCxnSpPr/>
      </xdr:nvCxnSpPr>
      <xdr:spPr>
        <a:xfrm>
          <a:off x="3492500" y="68389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81BE0A5B-923C-47CD-AC52-08D12B4031B0}"/>
            </a:ext>
          </a:extLst>
        </xdr:cNvPr>
        <xdr:cNvCxnSpPr/>
      </xdr:nvCxnSpPr>
      <xdr:spPr>
        <a:xfrm rot="10800000" flipV="1">
          <a:off x="3492500" y="684847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D965D088-89C8-4F2C-80D0-69C0D891782A}"/>
            </a:ext>
          </a:extLst>
        </xdr:cNvPr>
        <xdr:cNvCxnSpPr/>
      </xdr:nvCxnSpPr>
      <xdr:spPr>
        <a:xfrm>
          <a:off x="4292600" y="68389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C1E28974-F2B2-4A43-82A0-A8BF5C7C06AB}"/>
            </a:ext>
          </a:extLst>
        </xdr:cNvPr>
        <xdr:cNvCxnSpPr/>
      </xdr:nvCxnSpPr>
      <xdr:spPr>
        <a:xfrm rot="10800000" flipV="1">
          <a:off x="4292600" y="68484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340AE768-C474-49C0-8FE6-9E81E73A93B5}"/>
            </a:ext>
          </a:extLst>
        </xdr:cNvPr>
        <xdr:cNvCxnSpPr/>
      </xdr:nvCxnSpPr>
      <xdr:spPr>
        <a:xfrm>
          <a:off x="52705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D43D610D-5689-4C67-92D5-42C209EAC09D}"/>
            </a:ext>
          </a:extLst>
        </xdr:cNvPr>
        <xdr:cNvCxnSpPr/>
      </xdr:nvCxnSpPr>
      <xdr:spPr>
        <a:xfrm rot="10800000" flipV="1">
          <a:off x="52705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543204AA-D25C-451F-8A21-0D740F2BC50E}"/>
            </a:ext>
          </a:extLst>
        </xdr:cNvPr>
        <xdr:cNvCxnSpPr/>
      </xdr:nvCxnSpPr>
      <xdr:spPr>
        <a:xfrm>
          <a:off x="6369050" y="68389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60E9EBAC-9983-46A1-97CA-7245D08542E0}"/>
            </a:ext>
          </a:extLst>
        </xdr:cNvPr>
        <xdr:cNvCxnSpPr/>
      </xdr:nvCxnSpPr>
      <xdr:spPr>
        <a:xfrm rot="10800000" flipV="1">
          <a:off x="6369050" y="684847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AE304F31-F21C-43E1-A719-F1E0D4F550EA}"/>
            </a:ext>
          </a:extLst>
        </xdr:cNvPr>
        <xdr:cNvCxnSpPr/>
      </xdr:nvCxnSpPr>
      <xdr:spPr>
        <a:xfrm>
          <a:off x="7461250" y="68389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6A5627DB-F134-4898-B11C-173C7BA3A0B4}"/>
            </a:ext>
          </a:extLst>
        </xdr:cNvPr>
        <xdr:cNvCxnSpPr/>
      </xdr:nvCxnSpPr>
      <xdr:spPr>
        <a:xfrm rot="10800000" flipV="1">
          <a:off x="7461250" y="684847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E77240C9-F618-4414-B393-F693F9483CF9}"/>
            </a:ext>
          </a:extLst>
        </xdr:cNvPr>
        <xdr:cNvCxnSpPr/>
      </xdr:nvCxnSpPr>
      <xdr:spPr>
        <a:xfrm>
          <a:off x="857250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D09C9B27-FB60-46DA-AD8A-FC6384E08A1A}"/>
            </a:ext>
          </a:extLst>
        </xdr:cNvPr>
        <xdr:cNvCxnSpPr/>
      </xdr:nvCxnSpPr>
      <xdr:spPr>
        <a:xfrm rot="10800000" flipV="1">
          <a:off x="857250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C3928F30-AA7D-43C9-AAD1-938542E2F315}"/>
            </a:ext>
          </a:extLst>
        </xdr:cNvPr>
        <xdr:cNvCxnSpPr/>
      </xdr:nvCxnSpPr>
      <xdr:spPr>
        <a:xfrm>
          <a:off x="9601200" y="68389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CF9E2862-28CB-4078-A97B-36D6A5A9355F}"/>
            </a:ext>
          </a:extLst>
        </xdr:cNvPr>
        <xdr:cNvCxnSpPr/>
      </xdr:nvCxnSpPr>
      <xdr:spPr>
        <a:xfrm rot="10800000" flipV="1">
          <a:off x="9601200" y="684847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54B23D00-2168-4D39-BDA3-3C6887300923}"/>
            </a:ext>
          </a:extLst>
        </xdr:cNvPr>
        <xdr:cNvCxnSpPr/>
      </xdr:nvCxnSpPr>
      <xdr:spPr>
        <a:xfrm>
          <a:off x="10553700" y="68389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B6C6AC76-A1A2-4F0C-8A87-5B2FF07CFF82}"/>
            </a:ext>
          </a:extLst>
        </xdr:cNvPr>
        <xdr:cNvCxnSpPr/>
      </xdr:nvCxnSpPr>
      <xdr:spPr>
        <a:xfrm rot="10800000" flipV="1">
          <a:off x="10553700" y="68484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243248AC-EA93-4A93-A6E6-0FCD4CC63E4C}"/>
            </a:ext>
          </a:extLst>
        </xdr:cNvPr>
        <xdr:cNvCxnSpPr/>
      </xdr:nvCxnSpPr>
      <xdr:spPr>
        <a:xfrm>
          <a:off x="1153160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D5ED2D19-2F93-4618-A9A0-8825F96813FA}"/>
            </a:ext>
          </a:extLst>
        </xdr:cNvPr>
        <xdr:cNvCxnSpPr/>
      </xdr:nvCxnSpPr>
      <xdr:spPr>
        <a:xfrm rot="10800000" flipV="1">
          <a:off x="1153160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1220C954-F72C-442A-AF1E-4343E332BF93}"/>
            </a:ext>
          </a:extLst>
        </xdr:cNvPr>
        <xdr:cNvCxnSpPr/>
      </xdr:nvCxnSpPr>
      <xdr:spPr>
        <a:xfrm>
          <a:off x="12566650" y="68389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C33C9C12-DB51-483D-97BB-342E903CA183}"/>
            </a:ext>
          </a:extLst>
        </xdr:cNvPr>
        <xdr:cNvCxnSpPr/>
      </xdr:nvCxnSpPr>
      <xdr:spPr>
        <a:xfrm rot="10800000" flipV="1">
          <a:off x="12566650" y="684847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79D336A5-38B1-4444-8C9B-200991C0FFC2}"/>
            </a:ext>
          </a:extLst>
        </xdr:cNvPr>
        <xdr:cNvCxnSpPr/>
      </xdr:nvCxnSpPr>
      <xdr:spPr>
        <a:xfrm>
          <a:off x="13665200" y="683895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99EF6ACF-AE6B-4C06-BE21-32DEAC49979E}"/>
            </a:ext>
          </a:extLst>
        </xdr:cNvPr>
        <xdr:cNvCxnSpPr/>
      </xdr:nvCxnSpPr>
      <xdr:spPr>
        <a:xfrm rot="10800000" flipV="1">
          <a:off x="13665200" y="684847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5FF5DBA7-5606-41FD-B36C-3DB18C66EEA0}"/>
            </a:ext>
          </a:extLst>
        </xdr:cNvPr>
        <xdr:cNvCxnSpPr/>
      </xdr:nvCxnSpPr>
      <xdr:spPr>
        <a:xfrm>
          <a:off x="14700250" y="683895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87A075E2-6637-4309-BE04-DEF75C2F0C1A}"/>
            </a:ext>
          </a:extLst>
        </xdr:cNvPr>
        <xdr:cNvCxnSpPr/>
      </xdr:nvCxnSpPr>
      <xdr:spPr>
        <a:xfrm rot="10800000" flipV="1">
          <a:off x="14700250" y="68484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97AE6EF9-6782-4D18-9205-B01CC05CBEC2}"/>
            </a:ext>
          </a:extLst>
        </xdr:cNvPr>
        <xdr:cNvCxnSpPr/>
      </xdr:nvCxnSpPr>
      <xdr:spPr>
        <a:xfrm>
          <a:off x="3492500" y="73914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C62676EE-77C7-4D22-8D1C-06FBB1DD2CF8}"/>
            </a:ext>
          </a:extLst>
        </xdr:cNvPr>
        <xdr:cNvCxnSpPr/>
      </xdr:nvCxnSpPr>
      <xdr:spPr>
        <a:xfrm rot="10800000" flipV="1">
          <a:off x="3492500" y="740092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4BBDBF43-5344-432A-849D-B1EA95FFC88E}"/>
            </a:ext>
          </a:extLst>
        </xdr:cNvPr>
        <xdr:cNvCxnSpPr/>
      </xdr:nvCxnSpPr>
      <xdr:spPr>
        <a:xfrm>
          <a:off x="4292600" y="73914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9DD70533-8236-4F03-B37B-2D91B7FA7D2C}"/>
            </a:ext>
          </a:extLst>
        </xdr:cNvPr>
        <xdr:cNvCxnSpPr/>
      </xdr:nvCxnSpPr>
      <xdr:spPr>
        <a:xfrm rot="10800000" flipV="1">
          <a:off x="4292600" y="74009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7A5AE4DC-4425-4A6F-B3C5-1A933F07AB73}"/>
            </a:ext>
          </a:extLst>
        </xdr:cNvPr>
        <xdr:cNvCxnSpPr/>
      </xdr:nvCxnSpPr>
      <xdr:spPr>
        <a:xfrm>
          <a:off x="52705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DD22E8D6-2931-4F24-BC3F-A72755548A0A}"/>
            </a:ext>
          </a:extLst>
        </xdr:cNvPr>
        <xdr:cNvCxnSpPr/>
      </xdr:nvCxnSpPr>
      <xdr:spPr>
        <a:xfrm rot="10800000" flipV="1">
          <a:off x="52705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445E809B-8BF1-4685-BA42-2F2FCFC053CD}"/>
            </a:ext>
          </a:extLst>
        </xdr:cNvPr>
        <xdr:cNvCxnSpPr/>
      </xdr:nvCxnSpPr>
      <xdr:spPr>
        <a:xfrm>
          <a:off x="6369050" y="73914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E7E325C6-34D2-4F01-9E9C-827E4BC228A8}"/>
            </a:ext>
          </a:extLst>
        </xdr:cNvPr>
        <xdr:cNvCxnSpPr/>
      </xdr:nvCxnSpPr>
      <xdr:spPr>
        <a:xfrm rot="10800000" flipV="1">
          <a:off x="6369050" y="740092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387BF271-AA83-436A-A96F-9E499EA0FFA3}"/>
            </a:ext>
          </a:extLst>
        </xdr:cNvPr>
        <xdr:cNvCxnSpPr/>
      </xdr:nvCxnSpPr>
      <xdr:spPr>
        <a:xfrm>
          <a:off x="7461250" y="73914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0CC3F119-BFE2-4B95-A31C-322A77B7DB08}"/>
            </a:ext>
          </a:extLst>
        </xdr:cNvPr>
        <xdr:cNvCxnSpPr/>
      </xdr:nvCxnSpPr>
      <xdr:spPr>
        <a:xfrm rot="10800000" flipV="1">
          <a:off x="7461250" y="740092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0693AE03-8DEA-487E-B297-7BB560B5E7DC}"/>
            </a:ext>
          </a:extLst>
        </xdr:cNvPr>
        <xdr:cNvCxnSpPr/>
      </xdr:nvCxnSpPr>
      <xdr:spPr>
        <a:xfrm>
          <a:off x="857250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5C2EB00D-AF00-4642-92ED-95C8CA06537A}"/>
            </a:ext>
          </a:extLst>
        </xdr:cNvPr>
        <xdr:cNvCxnSpPr/>
      </xdr:nvCxnSpPr>
      <xdr:spPr>
        <a:xfrm rot="10800000" flipV="1">
          <a:off x="857250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D6F0E2F5-4455-47AA-BF7D-70C93CDCDB95}"/>
            </a:ext>
          </a:extLst>
        </xdr:cNvPr>
        <xdr:cNvCxnSpPr/>
      </xdr:nvCxnSpPr>
      <xdr:spPr>
        <a:xfrm>
          <a:off x="9601200" y="73914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B7D1E5B0-D7DD-401E-818F-5BDBCE2A2A53}"/>
            </a:ext>
          </a:extLst>
        </xdr:cNvPr>
        <xdr:cNvCxnSpPr/>
      </xdr:nvCxnSpPr>
      <xdr:spPr>
        <a:xfrm rot="10800000" flipV="1">
          <a:off x="9601200" y="740092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16E62DE0-257D-434B-BBC1-14AB8B9143CB}"/>
            </a:ext>
          </a:extLst>
        </xdr:cNvPr>
        <xdr:cNvCxnSpPr/>
      </xdr:nvCxnSpPr>
      <xdr:spPr>
        <a:xfrm>
          <a:off x="10553700" y="73914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7DFCC93E-36FB-47CF-A798-6885EEF8BA1B}"/>
            </a:ext>
          </a:extLst>
        </xdr:cNvPr>
        <xdr:cNvCxnSpPr/>
      </xdr:nvCxnSpPr>
      <xdr:spPr>
        <a:xfrm rot="10800000" flipV="1">
          <a:off x="10553700" y="74009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2783ED56-13CE-448F-83B2-581572C0D505}"/>
            </a:ext>
          </a:extLst>
        </xdr:cNvPr>
        <xdr:cNvCxnSpPr/>
      </xdr:nvCxnSpPr>
      <xdr:spPr>
        <a:xfrm>
          <a:off x="1153160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3F51828C-1B7F-4486-A6DB-EA6042F5E452}"/>
            </a:ext>
          </a:extLst>
        </xdr:cNvPr>
        <xdr:cNvCxnSpPr/>
      </xdr:nvCxnSpPr>
      <xdr:spPr>
        <a:xfrm rot="10800000" flipV="1">
          <a:off x="1153160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FBAB4E95-993B-4E75-A77F-D247695ED5EF}"/>
            </a:ext>
          </a:extLst>
        </xdr:cNvPr>
        <xdr:cNvCxnSpPr/>
      </xdr:nvCxnSpPr>
      <xdr:spPr>
        <a:xfrm>
          <a:off x="12566650" y="73914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559333B0-3822-4F4F-AB4E-5FE14C197126}"/>
            </a:ext>
          </a:extLst>
        </xdr:cNvPr>
        <xdr:cNvCxnSpPr/>
      </xdr:nvCxnSpPr>
      <xdr:spPr>
        <a:xfrm rot="10800000" flipV="1">
          <a:off x="12566650" y="740092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3F3A9709-BEAF-42FB-A7C1-89EC6F8791FA}"/>
            </a:ext>
          </a:extLst>
        </xdr:cNvPr>
        <xdr:cNvCxnSpPr/>
      </xdr:nvCxnSpPr>
      <xdr:spPr>
        <a:xfrm>
          <a:off x="13665200" y="73914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33DD38A0-915D-4300-973A-A8EE70883A39}"/>
            </a:ext>
          </a:extLst>
        </xdr:cNvPr>
        <xdr:cNvCxnSpPr/>
      </xdr:nvCxnSpPr>
      <xdr:spPr>
        <a:xfrm rot="10800000" flipV="1">
          <a:off x="13665200" y="740092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126012E0-6277-425F-820E-F40E4710D7D3}"/>
            </a:ext>
          </a:extLst>
        </xdr:cNvPr>
        <xdr:cNvCxnSpPr/>
      </xdr:nvCxnSpPr>
      <xdr:spPr>
        <a:xfrm>
          <a:off x="14700250" y="73914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A13BAA5F-8F33-4A00-A2D4-AF2309ACBF57}"/>
            </a:ext>
          </a:extLst>
        </xdr:cNvPr>
        <xdr:cNvCxnSpPr/>
      </xdr:nvCxnSpPr>
      <xdr:spPr>
        <a:xfrm rot="10800000" flipV="1">
          <a:off x="14700250" y="74009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CE6F013F-6B5B-48AE-A874-B8DF594B778D}"/>
            </a:ext>
          </a:extLst>
        </xdr:cNvPr>
        <xdr:cNvCxnSpPr/>
      </xdr:nvCxnSpPr>
      <xdr:spPr>
        <a:xfrm>
          <a:off x="3492500" y="79438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EAF32B6A-4468-44B8-B7C1-07EEB59668BD}"/>
            </a:ext>
          </a:extLst>
        </xdr:cNvPr>
        <xdr:cNvCxnSpPr/>
      </xdr:nvCxnSpPr>
      <xdr:spPr>
        <a:xfrm>
          <a:off x="4292600" y="79438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BCC6839B-93E9-463D-A893-7C3E779FFEF3}"/>
            </a:ext>
          </a:extLst>
        </xdr:cNvPr>
        <xdr:cNvCxnSpPr/>
      </xdr:nvCxnSpPr>
      <xdr:spPr>
        <a:xfrm>
          <a:off x="52705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9FBF586B-0E91-4B2D-A291-6D132D5D4B33}"/>
            </a:ext>
          </a:extLst>
        </xdr:cNvPr>
        <xdr:cNvCxnSpPr/>
      </xdr:nvCxnSpPr>
      <xdr:spPr>
        <a:xfrm>
          <a:off x="6369050" y="79438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7E3DC2DA-E856-49D7-9635-2E9D9518079F}"/>
            </a:ext>
          </a:extLst>
        </xdr:cNvPr>
        <xdr:cNvCxnSpPr/>
      </xdr:nvCxnSpPr>
      <xdr:spPr>
        <a:xfrm>
          <a:off x="7461250" y="79438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0BFFD61A-CC54-41BD-A87B-F72FA48A203B}"/>
            </a:ext>
          </a:extLst>
        </xdr:cNvPr>
        <xdr:cNvCxnSpPr/>
      </xdr:nvCxnSpPr>
      <xdr:spPr>
        <a:xfrm>
          <a:off x="857250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E1848DFA-ABB8-4D6F-AA10-953D73EF0C32}"/>
            </a:ext>
          </a:extLst>
        </xdr:cNvPr>
        <xdr:cNvCxnSpPr/>
      </xdr:nvCxnSpPr>
      <xdr:spPr>
        <a:xfrm>
          <a:off x="9601200" y="79438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D95D8645-3EAD-43D4-B646-9436CB25AADF}"/>
            </a:ext>
          </a:extLst>
        </xdr:cNvPr>
        <xdr:cNvCxnSpPr/>
      </xdr:nvCxnSpPr>
      <xdr:spPr>
        <a:xfrm>
          <a:off x="10553700" y="79438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A6A90F5A-8A2D-4128-A159-8B8D2E0BD5A1}"/>
            </a:ext>
          </a:extLst>
        </xdr:cNvPr>
        <xdr:cNvCxnSpPr/>
      </xdr:nvCxnSpPr>
      <xdr:spPr>
        <a:xfrm>
          <a:off x="1153160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DFDFA696-67A5-47AE-9028-2DEF6969D205}"/>
            </a:ext>
          </a:extLst>
        </xdr:cNvPr>
        <xdr:cNvCxnSpPr/>
      </xdr:nvCxnSpPr>
      <xdr:spPr>
        <a:xfrm>
          <a:off x="12566650" y="79438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5A600F47-8EE2-47FD-BD19-FDFD969FB4AC}"/>
            </a:ext>
          </a:extLst>
        </xdr:cNvPr>
        <xdr:cNvCxnSpPr/>
      </xdr:nvCxnSpPr>
      <xdr:spPr>
        <a:xfrm>
          <a:off x="13665200" y="79438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87379892-09A5-4CCB-8611-23EC83069E5E}"/>
            </a:ext>
          </a:extLst>
        </xdr:cNvPr>
        <xdr:cNvCxnSpPr/>
      </xdr:nvCxnSpPr>
      <xdr:spPr>
        <a:xfrm>
          <a:off x="14700250" y="79438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3CC939B3-EC89-4743-8F1E-87ACB747F250}"/>
            </a:ext>
          </a:extLst>
        </xdr:cNvPr>
        <xdr:cNvCxnSpPr/>
      </xdr:nvCxnSpPr>
      <xdr:spPr>
        <a:xfrm rot="10800000" flipV="1">
          <a:off x="14700250" y="79438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90E5B825-9388-41C4-B6C9-47AA2CC6DB9C}"/>
            </a:ext>
          </a:extLst>
        </xdr:cNvPr>
        <xdr:cNvCxnSpPr/>
      </xdr:nvCxnSpPr>
      <xdr:spPr>
        <a:xfrm rot="10800000" flipV="1">
          <a:off x="13665200" y="79438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FB8BC0C6-085B-43D1-8DE2-7969ED4E23F0}"/>
            </a:ext>
          </a:extLst>
        </xdr:cNvPr>
        <xdr:cNvCxnSpPr/>
      </xdr:nvCxnSpPr>
      <xdr:spPr>
        <a:xfrm rot="10800000" flipV="1">
          <a:off x="12566650" y="79438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748DCF09-0DBC-434D-A0D4-041603DA5A81}"/>
            </a:ext>
          </a:extLst>
        </xdr:cNvPr>
        <xdr:cNvCxnSpPr/>
      </xdr:nvCxnSpPr>
      <xdr:spPr>
        <a:xfrm rot="10800000" flipV="1">
          <a:off x="1153160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C1C29AB1-0809-45F8-BBC0-17704D0DF3F0}"/>
            </a:ext>
          </a:extLst>
        </xdr:cNvPr>
        <xdr:cNvCxnSpPr/>
      </xdr:nvCxnSpPr>
      <xdr:spPr>
        <a:xfrm rot="10800000" flipV="1">
          <a:off x="10553700" y="79438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9273F207-6A15-4ECA-AF48-D78B0308CBBA}"/>
            </a:ext>
          </a:extLst>
        </xdr:cNvPr>
        <xdr:cNvCxnSpPr/>
      </xdr:nvCxnSpPr>
      <xdr:spPr>
        <a:xfrm rot="10800000" flipV="1">
          <a:off x="960120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30DD641D-90A0-48CD-8449-9B4305A57244}"/>
            </a:ext>
          </a:extLst>
        </xdr:cNvPr>
        <xdr:cNvCxnSpPr/>
      </xdr:nvCxnSpPr>
      <xdr:spPr>
        <a:xfrm rot="10800000" flipV="1">
          <a:off x="8572500" y="79438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74C8AD33-6A41-46B5-9FA8-7B366B832D82}"/>
            </a:ext>
          </a:extLst>
        </xdr:cNvPr>
        <xdr:cNvCxnSpPr/>
      </xdr:nvCxnSpPr>
      <xdr:spPr>
        <a:xfrm rot="10800000" flipV="1">
          <a:off x="7461250" y="79438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A980EA70-4833-4609-9F6D-A01F8D3AF180}"/>
            </a:ext>
          </a:extLst>
        </xdr:cNvPr>
        <xdr:cNvCxnSpPr/>
      </xdr:nvCxnSpPr>
      <xdr:spPr>
        <a:xfrm rot="10800000" flipV="1">
          <a:off x="6369050" y="794385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114A4B82-F5BE-4141-AF75-CDAA55FEA16D}"/>
            </a:ext>
          </a:extLst>
        </xdr:cNvPr>
        <xdr:cNvCxnSpPr/>
      </xdr:nvCxnSpPr>
      <xdr:spPr>
        <a:xfrm rot="10800000" flipV="1">
          <a:off x="52705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808BC49E-929A-438F-9BA7-1F5AC7C18A50}"/>
            </a:ext>
          </a:extLst>
        </xdr:cNvPr>
        <xdr:cNvCxnSpPr/>
      </xdr:nvCxnSpPr>
      <xdr:spPr>
        <a:xfrm rot="10800000" flipV="1">
          <a:off x="4292600" y="794385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FB691907-65E0-4D07-B200-5289CD1D48EA}"/>
            </a:ext>
          </a:extLst>
        </xdr:cNvPr>
        <xdr:cNvCxnSpPr/>
      </xdr:nvCxnSpPr>
      <xdr:spPr>
        <a:xfrm rot="10800000" flipV="1">
          <a:off x="3492500" y="794385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6F37A19F-9D6D-4333-A747-9C642CB36642}"/>
            </a:ext>
          </a:extLst>
        </xdr:cNvPr>
        <xdr:cNvCxnSpPr/>
      </xdr:nvCxnSpPr>
      <xdr:spPr>
        <a:xfrm>
          <a:off x="3492500" y="107061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21DB3979-528B-4236-8B23-4967253E886D}"/>
            </a:ext>
          </a:extLst>
        </xdr:cNvPr>
        <xdr:cNvCxnSpPr/>
      </xdr:nvCxnSpPr>
      <xdr:spPr>
        <a:xfrm>
          <a:off x="4292600" y="107061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BAF73DD8-E040-423C-97F3-C5BB8CDF4AA7}"/>
            </a:ext>
          </a:extLst>
        </xdr:cNvPr>
        <xdr:cNvCxnSpPr/>
      </xdr:nvCxnSpPr>
      <xdr:spPr>
        <a:xfrm>
          <a:off x="52705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FA6BA913-D52A-48C4-89FD-73D1295E2642}"/>
            </a:ext>
          </a:extLst>
        </xdr:cNvPr>
        <xdr:cNvCxnSpPr/>
      </xdr:nvCxnSpPr>
      <xdr:spPr>
        <a:xfrm>
          <a:off x="6369050" y="107061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4E28C450-1114-4D73-B82E-C283AE8E5BFE}"/>
            </a:ext>
          </a:extLst>
        </xdr:cNvPr>
        <xdr:cNvCxnSpPr/>
      </xdr:nvCxnSpPr>
      <xdr:spPr>
        <a:xfrm>
          <a:off x="7461250" y="107061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39F853D8-CCFE-4225-BF68-215AB878DE59}"/>
            </a:ext>
          </a:extLst>
        </xdr:cNvPr>
        <xdr:cNvCxnSpPr/>
      </xdr:nvCxnSpPr>
      <xdr:spPr>
        <a:xfrm>
          <a:off x="857250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24C5BC98-8F33-47FF-8CC1-095235187D32}"/>
            </a:ext>
          </a:extLst>
        </xdr:cNvPr>
        <xdr:cNvCxnSpPr/>
      </xdr:nvCxnSpPr>
      <xdr:spPr>
        <a:xfrm>
          <a:off x="9601200" y="107061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1272D6FA-BEEC-46DC-99D7-0087C6AFB8CC}"/>
            </a:ext>
          </a:extLst>
        </xdr:cNvPr>
        <xdr:cNvCxnSpPr/>
      </xdr:nvCxnSpPr>
      <xdr:spPr>
        <a:xfrm>
          <a:off x="10553700" y="107061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2E648C70-67B4-4220-80CD-A410522DEDD1}"/>
            </a:ext>
          </a:extLst>
        </xdr:cNvPr>
        <xdr:cNvCxnSpPr/>
      </xdr:nvCxnSpPr>
      <xdr:spPr>
        <a:xfrm>
          <a:off x="1153160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1E107EDD-45ED-42CA-94C0-52FBC9F8AA2C}"/>
            </a:ext>
          </a:extLst>
        </xdr:cNvPr>
        <xdr:cNvCxnSpPr/>
      </xdr:nvCxnSpPr>
      <xdr:spPr>
        <a:xfrm>
          <a:off x="12566650" y="107061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097A5A4C-08C1-412A-8F6E-6B0B52531056}"/>
            </a:ext>
          </a:extLst>
        </xdr:cNvPr>
        <xdr:cNvCxnSpPr/>
      </xdr:nvCxnSpPr>
      <xdr:spPr>
        <a:xfrm>
          <a:off x="13665200" y="107061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5D17379E-FC09-4A01-8536-5813ACDA9425}"/>
            </a:ext>
          </a:extLst>
        </xdr:cNvPr>
        <xdr:cNvCxnSpPr/>
      </xdr:nvCxnSpPr>
      <xdr:spPr>
        <a:xfrm>
          <a:off x="14700250" y="107061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2979147F-407C-46A2-B9DE-EC7FDB1A198B}"/>
            </a:ext>
          </a:extLst>
        </xdr:cNvPr>
        <xdr:cNvCxnSpPr/>
      </xdr:nvCxnSpPr>
      <xdr:spPr>
        <a:xfrm rot="10800000" flipV="1">
          <a:off x="14700250" y="1070610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947844AF-2CE7-4C8A-8638-111EB3DE7460}"/>
            </a:ext>
          </a:extLst>
        </xdr:cNvPr>
        <xdr:cNvCxnSpPr/>
      </xdr:nvCxnSpPr>
      <xdr:spPr>
        <a:xfrm rot="10800000" flipV="1">
          <a:off x="13665200" y="107061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60D1390F-3EBA-4194-8379-ADA2455458F9}"/>
            </a:ext>
          </a:extLst>
        </xdr:cNvPr>
        <xdr:cNvCxnSpPr/>
      </xdr:nvCxnSpPr>
      <xdr:spPr>
        <a:xfrm rot="10800000" flipV="1">
          <a:off x="12566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A683A01D-7799-4CA0-AA32-30800C718FCA}"/>
            </a:ext>
          </a:extLst>
        </xdr:cNvPr>
        <xdr:cNvCxnSpPr/>
      </xdr:nvCxnSpPr>
      <xdr:spPr>
        <a:xfrm rot="10800000" flipV="1">
          <a:off x="11531600" y="107061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C7995407-5948-4CBD-BA42-E41C13320A3C}"/>
            </a:ext>
          </a:extLst>
        </xdr:cNvPr>
        <xdr:cNvCxnSpPr/>
      </xdr:nvCxnSpPr>
      <xdr:spPr>
        <a:xfrm rot="10800000" flipV="1">
          <a:off x="10553700" y="107061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A85435C3-C11C-4B58-A170-8597CDF2A46A}"/>
            </a:ext>
          </a:extLst>
        </xdr:cNvPr>
        <xdr:cNvCxnSpPr/>
      </xdr:nvCxnSpPr>
      <xdr:spPr>
        <a:xfrm rot="10800000" flipV="1">
          <a:off x="9601200" y="1070610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93C071DE-D9D1-434B-A9A1-D643D41555F0}"/>
            </a:ext>
          </a:extLst>
        </xdr:cNvPr>
        <xdr:cNvCxnSpPr/>
      </xdr:nvCxnSpPr>
      <xdr:spPr>
        <a:xfrm rot="10800000" flipV="1">
          <a:off x="8572500" y="1070610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8915C647-74A9-4748-B7C1-39159737F202}"/>
            </a:ext>
          </a:extLst>
        </xdr:cNvPr>
        <xdr:cNvCxnSpPr/>
      </xdr:nvCxnSpPr>
      <xdr:spPr>
        <a:xfrm rot="10800000" flipV="1">
          <a:off x="7461250" y="10706100"/>
          <a:ext cx="1149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ED7BA8A1-C6C9-467E-96D8-ADFD037EA860}"/>
            </a:ext>
          </a:extLst>
        </xdr:cNvPr>
        <xdr:cNvCxnSpPr/>
      </xdr:nvCxnSpPr>
      <xdr:spPr>
        <a:xfrm rot="10800000" flipV="1">
          <a:off x="6369050" y="1070610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2B2E8B16-8CFE-4958-87A7-63BFEAF6A06F}"/>
            </a:ext>
          </a:extLst>
        </xdr:cNvPr>
        <xdr:cNvCxnSpPr/>
      </xdr:nvCxnSpPr>
      <xdr:spPr>
        <a:xfrm rot="10800000" flipV="1">
          <a:off x="527050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BFD6BA09-6B28-48FD-854B-0E6DD5DA0B58}"/>
            </a:ext>
          </a:extLst>
        </xdr:cNvPr>
        <xdr:cNvCxnSpPr/>
      </xdr:nvCxnSpPr>
      <xdr:spPr>
        <a:xfrm rot="10800000" flipV="1">
          <a:off x="4292600" y="107061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679ED3BE-FCE6-4B4A-9DDF-14EED122C4A2}"/>
            </a:ext>
          </a:extLst>
        </xdr:cNvPr>
        <xdr:cNvCxnSpPr/>
      </xdr:nvCxnSpPr>
      <xdr:spPr>
        <a:xfrm rot="10800000" flipV="1">
          <a:off x="3492500" y="10706100"/>
          <a:ext cx="838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BD65D21-A003-4E2D-9008-1D337C785824}"/>
            </a:ext>
          </a:extLst>
        </xdr:cNvPr>
        <xdr:cNvCxnSpPr/>
      </xdr:nvCxnSpPr>
      <xdr:spPr>
        <a:xfrm>
          <a:off x="2873375" y="1857375"/>
          <a:ext cx="8001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140CB7D-1B37-4069-BF77-D139D2374ABC}"/>
            </a:ext>
          </a:extLst>
        </xdr:cNvPr>
        <xdr:cNvCxnSpPr/>
      </xdr:nvCxnSpPr>
      <xdr:spPr>
        <a:xfrm rot="10800000" flipV="1">
          <a:off x="2873375" y="1847850"/>
          <a:ext cx="7905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152D502-76AA-4715-AE93-F84C95AE2C98}"/>
            </a:ext>
          </a:extLst>
        </xdr:cNvPr>
        <xdr:cNvCxnSpPr/>
      </xdr:nvCxnSpPr>
      <xdr:spPr>
        <a:xfrm>
          <a:off x="2863850" y="2416175"/>
          <a:ext cx="8001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4E9A337-C359-4ABF-9A32-706F28C5AB83}"/>
            </a:ext>
          </a:extLst>
        </xdr:cNvPr>
        <xdr:cNvCxnSpPr/>
      </xdr:nvCxnSpPr>
      <xdr:spPr>
        <a:xfrm rot="10800000" flipV="1">
          <a:off x="2863850" y="241617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D8B6AD0-6CDB-4AA4-BE7D-3358BD622FA4}"/>
            </a:ext>
          </a:extLst>
        </xdr:cNvPr>
        <xdr:cNvCxnSpPr/>
      </xdr:nvCxnSpPr>
      <xdr:spPr>
        <a:xfrm>
          <a:off x="2863850" y="2959100"/>
          <a:ext cx="7969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799435A-91ED-4333-B00D-BA7B4F5AFB02}"/>
            </a:ext>
          </a:extLst>
        </xdr:cNvPr>
        <xdr:cNvCxnSpPr/>
      </xdr:nvCxnSpPr>
      <xdr:spPr>
        <a:xfrm>
          <a:off x="2863850" y="35242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6A69D56-3B2B-438D-B492-57A952F75715}"/>
            </a:ext>
          </a:extLst>
        </xdr:cNvPr>
        <xdr:cNvCxnSpPr/>
      </xdr:nvCxnSpPr>
      <xdr:spPr>
        <a:xfrm>
          <a:off x="2863850" y="40767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823CA60-C554-48E6-8E2E-30CCE98F7BD7}"/>
            </a:ext>
          </a:extLst>
        </xdr:cNvPr>
        <xdr:cNvCxnSpPr/>
      </xdr:nvCxnSpPr>
      <xdr:spPr>
        <a:xfrm>
          <a:off x="2863850" y="84963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A28F284-1275-4994-84E3-CA6F828748C2}"/>
            </a:ext>
          </a:extLst>
        </xdr:cNvPr>
        <xdr:cNvCxnSpPr/>
      </xdr:nvCxnSpPr>
      <xdr:spPr>
        <a:xfrm rot="10800000" flipV="1">
          <a:off x="2873375" y="2959100"/>
          <a:ext cx="790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B10AB64-2226-4EAF-9062-F2B7434768B3}"/>
            </a:ext>
          </a:extLst>
        </xdr:cNvPr>
        <xdr:cNvCxnSpPr/>
      </xdr:nvCxnSpPr>
      <xdr:spPr>
        <a:xfrm rot="10800000" flipV="1">
          <a:off x="2863850" y="353377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00C62A8-DC33-4DAA-B46D-5C3064A0EB61}"/>
            </a:ext>
          </a:extLst>
        </xdr:cNvPr>
        <xdr:cNvCxnSpPr/>
      </xdr:nvCxnSpPr>
      <xdr:spPr>
        <a:xfrm rot="10800000" flipV="1">
          <a:off x="2863850" y="408622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2DC014C-6C6C-4479-A81F-66279188F2DE}"/>
            </a:ext>
          </a:extLst>
        </xdr:cNvPr>
        <xdr:cNvCxnSpPr/>
      </xdr:nvCxnSpPr>
      <xdr:spPr>
        <a:xfrm rot="10800000" flipV="1">
          <a:off x="2863850" y="850582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2DB9CE1-EAC6-4867-A1AF-0E034B42EF57}"/>
            </a:ext>
          </a:extLst>
        </xdr:cNvPr>
        <xdr:cNvCxnSpPr/>
      </xdr:nvCxnSpPr>
      <xdr:spPr>
        <a:xfrm>
          <a:off x="3663950" y="1847850"/>
          <a:ext cx="10509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5C65498-2865-414A-A893-7D3FCD4C8D4C}"/>
            </a:ext>
          </a:extLst>
        </xdr:cNvPr>
        <xdr:cNvCxnSpPr/>
      </xdr:nvCxnSpPr>
      <xdr:spPr>
        <a:xfrm rot="10800000" flipV="1">
          <a:off x="3673475" y="1847850"/>
          <a:ext cx="10826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DA3974C6-3958-40C9-A80E-7A103B2B50FC}"/>
            </a:ext>
          </a:extLst>
        </xdr:cNvPr>
        <xdr:cNvCxnSpPr/>
      </xdr:nvCxnSpPr>
      <xdr:spPr>
        <a:xfrm>
          <a:off x="3663950" y="2416175"/>
          <a:ext cx="10922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B258DBED-C1CD-408E-876B-EBDAC22FD84C}"/>
            </a:ext>
          </a:extLst>
        </xdr:cNvPr>
        <xdr:cNvCxnSpPr/>
      </xdr:nvCxnSpPr>
      <xdr:spPr>
        <a:xfrm rot="10800000" flipV="1">
          <a:off x="3663950" y="24161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64D89DF6-51FC-4796-BFE6-85FE85C67AC4}"/>
            </a:ext>
          </a:extLst>
        </xdr:cNvPr>
        <xdr:cNvCxnSpPr/>
      </xdr:nvCxnSpPr>
      <xdr:spPr>
        <a:xfrm>
          <a:off x="3663950" y="2959100"/>
          <a:ext cx="10509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F9AC9B59-B56C-4789-90E0-509F11467768}"/>
            </a:ext>
          </a:extLst>
        </xdr:cNvPr>
        <xdr:cNvCxnSpPr/>
      </xdr:nvCxnSpPr>
      <xdr:spPr>
        <a:xfrm>
          <a:off x="3663950" y="35242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19F3AD76-096E-4341-8BF4-09824A34F27F}"/>
            </a:ext>
          </a:extLst>
        </xdr:cNvPr>
        <xdr:cNvCxnSpPr/>
      </xdr:nvCxnSpPr>
      <xdr:spPr>
        <a:xfrm>
          <a:off x="3663950" y="40767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76364B23-F22B-49DE-8702-24DBD4B4CB1E}"/>
            </a:ext>
          </a:extLst>
        </xdr:cNvPr>
        <xdr:cNvCxnSpPr/>
      </xdr:nvCxnSpPr>
      <xdr:spPr>
        <a:xfrm>
          <a:off x="3663950" y="84963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5223FD52-96C6-4C99-98E3-93C14F47243C}"/>
            </a:ext>
          </a:extLst>
        </xdr:cNvPr>
        <xdr:cNvCxnSpPr/>
      </xdr:nvCxnSpPr>
      <xdr:spPr>
        <a:xfrm rot="10800000" flipV="1">
          <a:off x="3673475" y="2959100"/>
          <a:ext cx="1082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6A9F49B-CA42-490E-9C9B-8718D6CAB834}"/>
            </a:ext>
          </a:extLst>
        </xdr:cNvPr>
        <xdr:cNvCxnSpPr/>
      </xdr:nvCxnSpPr>
      <xdr:spPr>
        <a:xfrm rot="10800000" flipV="1">
          <a:off x="3663950" y="35337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75270A52-4F11-4575-8C5B-840D31EE278E}"/>
            </a:ext>
          </a:extLst>
        </xdr:cNvPr>
        <xdr:cNvCxnSpPr/>
      </xdr:nvCxnSpPr>
      <xdr:spPr>
        <a:xfrm rot="10800000" flipV="1">
          <a:off x="3663950" y="40862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6E92994-2056-45E2-9665-870751A19685}"/>
            </a:ext>
          </a:extLst>
        </xdr:cNvPr>
        <xdr:cNvCxnSpPr/>
      </xdr:nvCxnSpPr>
      <xdr:spPr>
        <a:xfrm rot="10800000" flipV="1">
          <a:off x="3663950" y="85058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E2B6A339-6056-40E6-946C-03A5F453886A}"/>
            </a:ext>
          </a:extLst>
        </xdr:cNvPr>
        <xdr:cNvCxnSpPr/>
      </xdr:nvCxnSpPr>
      <xdr:spPr>
        <a:xfrm>
          <a:off x="4765675" y="1857375"/>
          <a:ext cx="1089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FA5D6C4A-3864-4240-889D-B12132EA5BAE}"/>
            </a:ext>
          </a:extLst>
        </xdr:cNvPr>
        <xdr:cNvCxnSpPr/>
      </xdr:nvCxnSpPr>
      <xdr:spPr>
        <a:xfrm rot="10800000" flipV="1">
          <a:off x="47656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BE14C59C-BBA4-45E8-85E4-E6B6C8CF4A4E}"/>
            </a:ext>
          </a:extLst>
        </xdr:cNvPr>
        <xdr:cNvCxnSpPr/>
      </xdr:nvCxnSpPr>
      <xdr:spPr>
        <a:xfrm>
          <a:off x="47561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F02D39BF-EA5E-442C-8996-C8DE84B32BA9}"/>
            </a:ext>
          </a:extLst>
        </xdr:cNvPr>
        <xdr:cNvCxnSpPr/>
      </xdr:nvCxnSpPr>
      <xdr:spPr>
        <a:xfrm rot="10800000" flipV="1">
          <a:off x="47561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A23E6B47-EAA4-4875-A35E-93D12DA3FED5}"/>
            </a:ext>
          </a:extLst>
        </xdr:cNvPr>
        <xdr:cNvCxnSpPr/>
      </xdr:nvCxnSpPr>
      <xdr:spPr>
        <a:xfrm>
          <a:off x="47561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BDB4D474-9086-44D5-B5DF-72AD1602EFF8}"/>
            </a:ext>
          </a:extLst>
        </xdr:cNvPr>
        <xdr:cNvCxnSpPr/>
      </xdr:nvCxnSpPr>
      <xdr:spPr>
        <a:xfrm>
          <a:off x="47561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7C224B05-A518-49A4-A602-FBFA789983AE}"/>
            </a:ext>
          </a:extLst>
        </xdr:cNvPr>
        <xdr:cNvCxnSpPr/>
      </xdr:nvCxnSpPr>
      <xdr:spPr>
        <a:xfrm>
          <a:off x="47561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1645C38C-4ADD-402D-A820-D8864BE07008}"/>
            </a:ext>
          </a:extLst>
        </xdr:cNvPr>
        <xdr:cNvCxnSpPr/>
      </xdr:nvCxnSpPr>
      <xdr:spPr>
        <a:xfrm>
          <a:off x="47561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A71A4E1-52E8-4573-85C8-822830841829}"/>
            </a:ext>
          </a:extLst>
        </xdr:cNvPr>
        <xdr:cNvCxnSpPr/>
      </xdr:nvCxnSpPr>
      <xdr:spPr>
        <a:xfrm rot="10800000" flipV="1">
          <a:off x="47656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7A02B47-5751-4E37-B4D6-EF548946A69B}"/>
            </a:ext>
          </a:extLst>
        </xdr:cNvPr>
        <xdr:cNvCxnSpPr/>
      </xdr:nvCxnSpPr>
      <xdr:spPr>
        <a:xfrm rot="10800000" flipV="1">
          <a:off x="47561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F1202CA-D84F-4FA4-8152-45774321C24B}"/>
            </a:ext>
          </a:extLst>
        </xdr:cNvPr>
        <xdr:cNvCxnSpPr/>
      </xdr:nvCxnSpPr>
      <xdr:spPr>
        <a:xfrm rot="10800000" flipV="1">
          <a:off x="47561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3D7B5756-6801-422F-BC29-85B773C87059}"/>
            </a:ext>
          </a:extLst>
        </xdr:cNvPr>
        <xdr:cNvCxnSpPr/>
      </xdr:nvCxnSpPr>
      <xdr:spPr>
        <a:xfrm rot="10800000" flipV="1">
          <a:off x="47561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DE272C0B-886C-4776-98CA-1ED56E8101E3}"/>
            </a:ext>
          </a:extLst>
        </xdr:cNvPr>
        <xdr:cNvCxnSpPr/>
      </xdr:nvCxnSpPr>
      <xdr:spPr>
        <a:xfrm>
          <a:off x="5864225" y="1857375"/>
          <a:ext cx="10826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E56D40ED-4C44-4CA1-B973-7B1D7C43FB01}"/>
            </a:ext>
          </a:extLst>
        </xdr:cNvPr>
        <xdr:cNvCxnSpPr/>
      </xdr:nvCxnSpPr>
      <xdr:spPr>
        <a:xfrm rot="10800000" flipV="1">
          <a:off x="5864225" y="1847850"/>
          <a:ext cx="10826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3B67A98F-D364-4057-B60A-51A26D8A87DF}"/>
            </a:ext>
          </a:extLst>
        </xdr:cNvPr>
        <xdr:cNvCxnSpPr/>
      </xdr:nvCxnSpPr>
      <xdr:spPr>
        <a:xfrm>
          <a:off x="5854700" y="2416175"/>
          <a:ext cx="10922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F7AE5F42-7E73-4A54-AD27-81276E4F72F6}"/>
            </a:ext>
          </a:extLst>
        </xdr:cNvPr>
        <xdr:cNvCxnSpPr/>
      </xdr:nvCxnSpPr>
      <xdr:spPr>
        <a:xfrm rot="10800000" flipV="1">
          <a:off x="5854700" y="241617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2829B045-B514-4BDE-98F8-0DE15FD88497}"/>
            </a:ext>
          </a:extLst>
        </xdr:cNvPr>
        <xdr:cNvCxnSpPr/>
      </xdr:nvCxnSpPr>
      <xdr:spPr>
        <a:xfrm>
          <a:off x="5854700" y="2959100"/>
          <a:ext cx="10699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55764038-E656-4390-A084-740DFA7BCA22}"/>
            </a:ext>
          </a:extLst>
        </xdr:cNvPr>
        <xdr:cNvCxnSpPr/>
      </xdr:nvCxnSpPr>
      <xdr:spPr>
        <a:xfrm>
          <a:off x="5854700" y="35242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5788D669-10D4-4549-83E4-F9EDEBE6DD21}"/>
            </a:ext>
          </a:extLst>
        </xdr:cNvPr>
        <xdr:cNvCxnSpPr/>
      </xdr:nvCxnSpPr>
      <xdr:spPr>
        <a:xfrm>
          <a:off x="5854700" y="40767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8C016285-0A6D-4AA1-A8F2-4BA803E00C8A}"/>
            </a:ext>
          </a:extLst>
        </xdr:cNvPr>
        <xdr:cNvCxnSpPr/>
      </xdr:nvCxnSpPr>
      <xdr:spPr>
        <a:xfrm>
          <a:off x="5854700" y="84963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15E41A1C-F8F0-4B47-B5E9-492546665B8E}"/>
            </a:ext>
          </a:extLst>
        </xdr:cNvPr>
        <xdr:cNvCxnSpPr/>
      </xdr:nvCxnSpPr>
      <xdr:spPr>
        <a:xfrm rot="10800000" flipV="1">
          <a:off x="5864225" y="2959100"/>
          <a:ext cx="1082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BBD5118D-A2E2-4DC3-89C2-19E7B669F0DD}"/>
            </a:ext>
          </a:extLst>
        </xdr:cNvPr>
        <xdr:cNvCxnSpPr/>
      </xdr:nvCxnSpPr>
      <xdr:spPr>
        <a:xfrm rot="10800000" flipV="1">
          <a:off x="5854700" y="353377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AF4D04FC-ED85-4E51-9FEC-2F941865DF1D}"/>
            </a:ext>
          </a:extLst>
        </xdr:cNvPr>
        <xdr:cNvCxnSpPr/>
      </xdr:nvCxnSpPr>
      <xdr:spPr>
        <a:xfrm rot="10800000" flipV="1">
          <a:off x="5854700" y="408622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CBB5968-59CA-4672-89D1-297A4105F4D4}"/>
            </a:ext>
          </a:extLst>
        </xdr:cNvPr>
        <xdr:cNvCxnSpPr/>
      </xdr:nvCxnSpPr>
      <xdr:spPr>
        <a:xfrm rot="10800000" flipV="1">
          <a:off x="5854700" y="850582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B848925D-24BA-484A-A63E-9221329F48CC}"/>
            </a:ext>
          </a:extLst>
        </xdr:cNvPr>
        <xdr:cNvCxnSpPr/>
      </xdr:nvCxnSpPr>
      <xdr:spPr>
        <a:xfrm>
          <a:off x="6956425" y="1857375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B85D4D1-324A-4097-A4F1-FED36BB2902D}"/>
            </a:ext>
          </a:extLst>
        </xdr:cNvPr>
        <xdr:cNvCxnSpPr/>
      </xdr:nvCxnSpPr>
      <xdr:spPr>
        <a:xfrm rot="10800000" flipV="1">
          <a:off x="6956425" y="1847850"/>
          <a:ext cx="11017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4ED7F5FD-CF34-4F4D-90C5-19E8F74EB1F7}"/>
            </a:ext>
          </a:extLst>
        </xdr:cNvPr>
        <xdr:cNvCxnSpPr/>
      </xdr:nvCxnSpPr>
      <xdr:spPr>
        <a:xfrm>
          <a:off x="6946900" y="2416175"/>
          <a:ext cx="11112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6FBE8BF4-302E-4F43-A952-D7B03F96EA80}"/>
            </a:ext>
          </a:extLst>
        </xdr:cNvPr>
        <xdr:cNvCxnSpPr/>
      </xdr:nvCxnSpPr>
      <xdr:spPr>
        <a:xfrm rot="10800000" flipV="1">
          <a:off x="6946900" y="241617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2C311C76-DA98-4042-A8FA-D5102F860A0D}"/>
            </a:ext>
          </a:extLst>
        </xdr:cNvPr>
        <xdr:cNvCxnSpPr/>
      </xdr:nvCxnSpPr>
      <xdr:spPr>
        <a:xfrm>
          <a:off x="6946900" y="2959100"/>
          <a:ext cx="11017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5A2CC43E-5DBF-4C8D-A05B-00C2FC4E98A0}"/>
            </a:ext>
          </a:extLst>
        </xdr:cNvPr>
        <xdr:cNvCxnSpPr/>
      </xdr:nvCxnSpPr>
      <xdr:spPr>
        <a:xfrm>
          <a:off x="6946900" y="35242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2D7B0B34-991E-4387-8916-7062F41CA0DA}"/>
            </a:ext>
          </a:extLst>
        </xdr:cNvPr>
        <xdr:cNvCxnSpPr/>
      </xdr:nvCxnSpPr>
      <xdr:spPr>
        <a:xfrm>
          <a:off x="6946900" y="40767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3D78A2B9-2AA2-4B5F-B53D-B63BE8E25327}"/>
            </a:ext>
          </a:extLst>
        </xdr:cNvPr>
        <xdr:cNvCxnSpPr/>
      </xdr:nvCxnSpPr>
      <xdr:spPr>
        <a:xfrm>
          <a:off x="6946900" y="84963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324D3F3-C3F6-49FF-AA5B-CA39F4AA56FB}"/>
            </a:ext>
          </a:extLst>
        </xdr:cNvPr>
        <xdr:cNvCxnSpPr/>
      </xdr:nvCxnSpPr>
      <xdr:spPr>
        <a:xfrm rot="10800000" flipV="1">
          <a:off x="6956425" y="2959100"/>
          <a:ext cx="11017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80C9DB24-699D-4B92-A626-FF068F20A3E9}"/>
            </a:ext>
          </a:extLst>
        </xdr:cNvPr>
        <xdr:cNvCxnSpPr/>
      </xdr:nvCxnSpPr>
      <xdr:spPr>
        <a:xfrm rot="10800000" flipV="1">
          <a:off x="6946900" y="353377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7D8399CE-F33A-4783-ACEC-1D64BF69423C}"/>
            </a:ext>
          </a:extLst>
        </xdr:cNvPr>
        <xdr:cNvCxnSpPr/>
      </xdr:nvCxnSpPr>
      <xdr:spPr>
        <a:xfrm rot="10800000" flipV="1">
          <a:off x="6946900" y="408622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595168CA-7CF8-4D3B-B66A-3DFC771BD3FD}"/>
            </a:ext>
          </a:extLst>
        </xdr:cNvPr>
        <xdr:cNvCxnSpPr/>
      </xdr:nvCxnSpPr>
      <xdr:spPr>
        <a:xfrm rot="10800000" flipV="1">
          <a:off x="6946900" y="850582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DDF8621F-ABA1-44CC-A6F9-13FFC4DD16C3}"/>
            </a:ext>
          </a:extLst>
        </xdr:cNvPr>
        <xdr:cNvCxnSpPr/>
      </xdr:nvCxnSpPr>
      <xdr:spPr>
        <a:xfrm>
          <a:off x="8067675" y="1857375"/>
          <a:ext cx="10287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D4A40713-D03A-4640-958D-D75C2CAA4110}"/>
            </a:ext>
          </a:extLst>
        </xdr:cNvPr>
        <xdr:cNvCxnSpPr/>
      </xdr:nvCxnSpPr>
      <xdr:spPr>
        <a:xfrm rot="10800000" flipV="1">
          <a:off x="8067675" y="1847850"/>
          <a:ext cx="10191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F951D7CE-BC8B-4595-9444-7066357421F6}"/>
            </a:ext>
          </a:extLst>
        </xdr:cNvPr>
        <xdr:cNvCxnSpPr/>
      </xdr:nvCxnSpPr>
      <xdr:spPr>
        <a:xfrm>
          <a:off x="8058150" y="2416175"/>
          <a:ext cx="10287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725B61DE-A58A-4629-B925-DA26B5CB560E}"/>
            </a:ext>
          </a:extLst>
        </xdr:cNvPr>
        <xdr:cNvCxnSpPr/>
      </xdr:nvCxnSpPr>
      <xdr:spPr>
        <a:xfrm rot="10800000" flipV="1">
          <a:off x="80581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40FC65C7-ED28-4753-9F29-0FBDFF953124}"/>
            </a:ext>
          </a:extLst>
        </xdr:cNvPr>
        <xdr:cNvCxnSpPr/>
      </xdr:nvCxnSpPr>
      <xdr:spPr>
        <a:xfrm>
          <a:off x="80581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49ABAB6-BB4C-4422-AF2E-FCD5727996E3}"/>
            </a:ext>
          </a:extLst>
        </xdr:cNvPr>
        <xdr:cNvCxnSpPr/>
      </xdr:nvCxnSpPr>
      <xdr:spPr>
        <a:xfrm>
          <a:off x="80581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E540E244-2747-409D-BCA2-79405EF457C1}"/>
            </a:ext>
          </a:extLst>
        </xdr:cNvPr>
        <xdr:cNvCxnSpPr/>
      </xdr:nvCxnSpPr>
      <xdr:spPr>
        <a:xfrm>
          <a:off x="80581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D21C93B9-ED31-4CF2-B236-EDFC2034D8BE}"/>
            </a:ext>
          </a:extLst>
        </xdr:cNvPr>
        <xdr:cNvCxnSpPr/>
      </xdr:nvCxnSpPr>
      <xdr:spPr>
        <a:xfrm>
          <a:off x="80581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D3803F35-F812-4CB3-8B64-BAB0965B991D}"/>
            </a:ext>
          </a:extLst>
        </xdr:cNvPr>
        <xdr:cNvCxnSpPr/>
      </xdr:nvCxnSpPr>
      <xdr:spPr>
        <a:xfrm rot="10800000" flipV="1">
          <a:off x="8067675" y="2959100"/>
          <a:ext cx="10191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44CCC2E5-3445-4C60-8442-E2E26B75C3F5}"/>
            </a:ext>
          </a:extLst>
        </xdr:cNvPr>
        <xdr:cNvCxnSpPr/>
      </xdr:nvCxnSpPr>
      <xdr:spPr>
        <a:xfrm rot="10800000" flipV="1">
          <a:off x="80581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2FCCA194-4957-4540-A2F5-A99BFF99494C}"/>
            </a:ext>
          </a:extLst>
        </xdr:cNvPr>
        <xdr:cNvCxnSpPr/>
      </xdr:nvCxnSpPr>
      <xdr:spPr>
        <a:xfrm rot="10800000" flipV="1">
          <a:off x="80581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D2A2F7A7-1E08-4FB2-A5A3-C11AD856BB55}"/>
            </a:ext>
          </a:extLst>
        </xdr:cNvPr>
        <xdr:cNvCxnSpPr/>
      </xdr:nvCxnSpPr>
      <xdr:spPr>
        <a:xfrm rot="10800000" flipV="1">
          <a:off x="80581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BAA906B-C9FB-4226-A429-C6DA7CA84269}"/>
            </a:ext>
          </a:extLst>
        </xdr:cNvPr>
        <xdr:cNvCxnSpPr/>
      </xdr:nvCxnSpPr>
      <xdr:spPr>
        <a:xfrm>
          <a:off x="9096375" y="1857375"/>
          <a:ext cx="9429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3B92D6DC-3683-444A-A65C-F7F0D3567D1C}"/>
            </a:ext>
          </a:extLst>
        </xdr:cNvPr>
        <xdr:cNvCxnSpPr/>
      </xdr:nvCxnSpPr>
      <xdr:spPr>
        <a:xfrm rot="10800000" flipV="1">
          <a:off x="9096375" y="1847850"/>
          <a:ext cx="9429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FA6C3381-2774-48C3-AAAF-CF202ED6CFE2}"/>
            </a:ext>
          </a:extLst>
        </xdr:cNvPr>
        <xdr:cNvCxnSpPr/>
      </xdr:nvCxnSpPr>
      <xdr:spPr>
        <a:xfrm>
          <a:off x="9086850" y="2416175"/>
          <a:ext cx="9525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32D77281-84CF-4288-8EB6-84B38D1253BC}"/>
            </a:ext>
          </a:extLst>
        </xdr:cNvPr>
        <xdr:cNvCxnSpPr/>
      </xdr:nvCxnSpPr>
      <xdr:spPr>
        <a:xfrm rot="10800000" flipV="1">
          <a:off x="9086850" y="241617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FCB02441-D533-423B-B8C7-630A02CB7173}"/>
            </a:ext>
          </a:extLst>
        </xdr:cNvPr>
        <xdr:cNvCxnSpPr/>
      </xdr:nvCxnSpPr>
      <xdr:spPr>
        <a:xfrm>
          <a:off x="9086850" y="2959100"/>
          <a:ext cx="9493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9092305D-40D4-42BE-BB1B-2A74EBDBD7B1}"/>
            </a:ext>
          </a:extLst>
        </xdr:cNvPr>
        <xdr:cNvCxnSpPr/>
      </xdr:nvCxnSpPr>
      <xdr:spPr>
        <a:xfrm>
          <a:off x="9086850" y="35242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E815EE21-A558-431A-AEC7-FD69352893DB}"/>
            </a:ext>
          </a:extLst>
        </xdr:cNvPr>
        <xdr:cNvCxnSpPr/>
      </xdr:nvCxnSpPr>
      <xdr:spPr>
        <a:xfrm>
          <a:off x="9086850" y="40767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A3E3F568-DBE2-410F-9E93-635B2022761D}"/>
            </a:ext>
          </a:extLst>
        </xdr:cNvPr>
        <xdr:cNvCxnSpPr/>
      </xdr:nvCxnSpPr>
      <xdr:spPr>
        <a:xfrm>
          <a:off x="9086850" y="84963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5F156BF8-455F-4BA6-AF79-8EC696316FBB}"/>
            </a:ext>
          </a:extLst>
        </xdr:cNvPr>
        <xdr:cNvCxnSpPr/>
      </xdr:nvCxnSpPr>
      <xdr:spPr>
        <a:xfrm rot="10800000" flipV="1">
          <a:off x="9096375" y="2959100"/>
          <a:ext cx="9429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6F94D0B1-7444-4CA8-9732-59F5CA06631F}"/>
            </a:ext>
          </a:extLst>
        </xdr:cNvPr>
        <xdr:cNvCxnSpPr/>
      </xdr:nvCxnSpPr>
      <xdr:spPr>
        <a:xfrm rot="10800000" flipV="1">
          <a:off x="9086850" y="353377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5FF736A-94AF-4B03-A5F1-8CD5F4C8AB9D}"/>
            </a:ext>
          </a:extLst>
        </xdr:cNvPr>
        <xdr:cNvCxnSpPr/>
      </xdr:nvCxnSpPr>
      <xdr:spPr>
        <a:xfrm rot="10800000" flipV="1">
          <a:off x="9086850" y="408622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509AEE45-AF4C-4C1D-8972-3450ECD1D917}"/>
            </a:ext>
          </a:extLst>
        </xdr:cNvPr>
        <xdr:cNvCxnSpPr/>
      </xdr:nvCxnSpPr>
      <xdr:spPr>
        <a:xfrm rot="10800000" flipV="1">
          <a:off x="9086850" y="850582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9CEA8A1E-2A10-4FD5-B68D-EFE04367D34F}"/>
            </a:ext>
          </a:extLst>
        </xdr:cNvPr>
        <xdr:cNvCxnSpPr/>
      </xdr:nvCxnSpPr>
      <xdr:spPr>
        <a:xfrm>
          <a:off x="10048875" y="1857375"/>
          <a:ext cx="9683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BE1F590-E403-437B-980F-E46126766F02}"/>
            </a:ext>
          </a:extLst>
        </xdr:cNvPr>
        <xdr:cNvCxnSpPr/>
      </xdr:nvCxnSpPr>
      <xdr:spPr>
        <a:xfrm rot="10800000" flipV="1">
          <a:off x="10048875" y="1847850"/>
          <a:ext cx="968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D06BE17D-1F2B-40AF-9862-F72AC54BB84D}"/>
            </a:ext>
          </a:extLst>
        </xdr:cNvPr>
        <xdr:cNvCxnSpPr/>
      </xdr:nvCxnSpPr>
      <xdr:spPr>
        <a:xfrm>
          <a:off x="10039350" y="24066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FEBF75D-2FBC-4422-B85F-AC376085FDAD}"/>
            </a:ext>
          </a:extLst>
        </xdr:cNvPr>
        <xdr:cNvCxnSpPr/>
      </xdr:nvCxnSpPr>
      <xdr:spPr>
        <a:xfrm rot="10800000" flipV="1">
          <a:off x="10039350" y="24161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8FF8390A-3691-4595-B2AE-12D38326ED20}"/>
            </a:ext>
          </a:extLst>
        </xdr:cNvPr>
        <xdr:cNvCxnSpPr/>
      </xdr:nvCxnSpPr>
      <xdr:spPr>
        <a:xfrm>
          <a:off x="10039350" y="2959100"/>
          <a:ext cx="9747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9AB478FD-2FF5-47E6-992E-8370BE2F7C83}"/>
            </a:ext>
          </a:extLst>
        </xdr:cNvPr>
        <xdr:cNvCxnSpPr/>
      </xdr:nvCxnSpPr>
      <xdr:spPr>
        <a:xfrm>
          <a:off x="10039350" y="35242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10984E69-0F00-4125-96F9-6CB1283D7596}"/>
            </a:ext>
          </a:extLst>
        </xdr:cNvPr>
        <xdr:cNvCxnSpPr/>
      </xdr:nvCxnSpPr>
      <xdr:spPr>
        <a:xfrm>
          <a:off x="10039350" y="40767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3AE21CB4-35BB-4209-821E-CB00CD345DD8}"/>
            </a:ext>
          </a:extLst>
        </xdr:cNvPr>
        <xdr:cNvCxnSpPr/>
      </xdr:nvCxnSpPr>
      <xdr:spPr>
        <a:xfrm>
          <a:off x="10039350" y="84963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D0213C49-3DAD-4833-9D35-57DFD7B4D71C}"/>
            </a:ext>
          </a:extLst>
        </xdr:cNvPr>
        <xdr:cNvCxnSpPr/>
      </xdr:nvCxnSpPr>
      <xdr:spPr>
        <a:xfrm rot="10800000" flipV="1">
          <a:off x="10048875" y="2959100"/>
          <a:ext cx="968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3954F78A-1A84-41AA-91F9-0898C666D3CE}"/>
            </a:ext>
          </a:extLst>
        </xdr:cNvPr>
        <xdr:cNvCxnSpPr/>
      </xdr:nvCxnSpPr>
      <xdr:spPr>
        <a:xfrm rot="10800000" flipV="1">
          <a:off x="10039350" y="35337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328FEBA2-EAE2-407C-B019-19E3F7E9C7A2}"/>
            </a:ext>
          </a:extLst>
        </xdr:cNvPr>
        <xdr:cNvCxnSpPr/>
      </xdr:nvCxnSpPr>
      <xdr:spPr>
        <a:xfrm rot="10800000" flipV="1">
          <a:off x="10039350" y="40862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BB6AA56E-9D5D-453C-BF84-45C67052329C}"/>
            </a:ext>
          </a:extLst>
        </xdr:cNvPr>
        <xdr:cNvCxnSpPr/>
      </xdr:nvCxnSpPr>
      <xdr:spPr>
        <a:xfrm rot="10800000" flipV="1">
          <a:off x="10039350" y="85058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1DD421EF-C81F-4A1C-B353-0F91034A1868}"/>
            </a:ext>
          </a:extLst>
        </xdr:cNvPr>
        <xdr:cNvCxnSpPr/>
      </xdr:nvCxnSpPr>
      <xdr:spPr>
        <a:xfrm>
          <a:off x="11026775" y="1857375"/>
          <a:ext cx="1025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4D965C78-C861-44E3-9142-416FD4E8F499}"/>
            </a:ext>
          </a:extLst>
        </xdr:cNvPr>
        <xdr:cNvCxnSpPr/>
      </xdr:nvCxnSpPr>
      <xdr:spPr>
        <a:xfrm rot="10800000" flipV="1">
          <a:off x="11026775" y="1847850"/>
          <a:ext cx="1025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CD534834-B69E-4EA6-BDE3-563AEC262E20}"/>
            </a:ext>
          </a:extLst>
        </xdr:cNvPr>
        <xdr:cNvCxnSpPr/>
      </xdr:nvCxnSpPr>
      <xdr:spPr>
        <a:xfrm>
          <a:off x="11017250" y="2416175"/>
          <a:ext cx="1035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14DBA0DF-4BAA-41FF-ABB5-F70501B6B3EA}"/>
            </a:ext>
          </a:extLst>
        </xdr:cNvPr>
        <xdr:cNvCxnSpPr/>
      </xdr:nvCxnSpPr>
      <xdr:spPr>
        <a:xfrm rot="10800000" flipV="1">
          <a:off x="110172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31B36A02-6B8D-4CC1-BBD6-7B5DF9B20AA9}"/>
            </a:ext>
          </a:extLst>
        </xdr:cNvPr>
        <xdr:cNvCxnSpPr/>
      </xdr:nvCxnSpPr>
      <xdr:spPr>
        <a:xfrm>
          <a:off x="110172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C7D93273-DA07-4B32-8CD3-0F17A4228465}"/>
            </a:ext>
          </a:extLst>
        </xdr:cNvPr>
        <xdr:cNvCxnSpPr/>
      </xdr:nvCxnSpPr>
      <xdr:spPr>
        <a:xfrm>
          <a:off x="110172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554588B4-BB91-4A6D-9792-B4F1F1CE49B6}"/>
            </a:ext>
          </a:extLst>
        </xdr:cNvPr>
        <xdr:cNvCxnSpPr/>
      </xdr:nvCxnSpPr>
      <xdr:spPr>
        <a:xfrm>
          <a:off x="110172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779906E1-8FF1-43D0-A96E-E499BD4EDBC8}"/>
            </a:ext>
          </a:extLst>
        </xdr:cNvPr>
        <xdr:cNvCxnSpPr/>
      </xdr:nvCxnSpPr>
      <xdr:spPr>
        <a:xfrm>
          <a:off x="110172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150377A1-7E43-40A3-8C7D-4074BD0609C9}"/>
            </a:ext>
          </a:extLst>
        </xdr:cNvPr>
        <xdr:cNvCxnSpPr/>
      </xdr:nvCxnSpPr>
      <xdr:spPr>
        <a:xfrm rot="10800000" flipV="1">
          <a:off x="11026775" y="2959100"/>
          <a:ext cx="1025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E8123224-A4B1-4B34-8701-CD71941844C2}"/>
            </a:ext>
          </a:extLst>
        </xdr:cNvPr>
        <xdr:cNvCxnSpPr/>
      </xdr:nvCxnSpPr>
      <xdr:spPr>
        <a:xfrm rot="10800000" flipV="1">
          <a:off x="110172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61977F6F-7970-439A-9B40-745A9B4A3FDD}"/>
            </a:ext>
          </a:extLst>
        </xdr:cNvPr>
        <xdr:cNvCxnSpPr/>
      </xdr:nvCxnSpPr>
      <xdr:spPr>
        <a:xfrm rot="10800000" flipV="1">
          <a:off x="110172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59528DFC-2389-4A8F-BF31-3603BE6F329D}"/>
            </a:ext>
          </a:extLst>
        </xdr:cNvPr>
        <xdr:cNvCxnSpPr/>
      </xdr:nvCxnSpPr>
      <xdr:spPr>
        <a:xfrm rot="10800000" flipV="1">
          <a:off x="110172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DA00F5EA-11F0-4ACB-BC35-91DC869A1DBD}"/>
            </a:ext>
          </a:extLst>
        </xdr:cNvPr>
        <xdr:cNvCxnSpPr/>
      </xdr:nvCxnSpPr>
      <xdr:spPr>
        <a:xfrm>
          <a:off x="12061825" y="1857375"/>
          <a:ext cx="10890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BDD5A47F-191E-4C49-8E22-5E012765A336}"/>
            </a:ext>
          </a:extLst>
        </xdr:cNvPr>
        <xdr:cNvCxnSpPr/>
      </xdr:nvCxnSpPr>
      <xdr:spPr>
        <a:xfrm rot="10800000" flipV="1">
          <a:off x="1206182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98758C4B-8F4B-40E1-8D54-0BEDEDC0B85E}"/>
            </a:ext>
          </a:extLst>
        </xdr:cNvPr>
        <xdr:cNvCxnSpPr/>
      </xdr:nvCxnSpPr>
      <xdr:spPr>
        <a:xfrm>
          <a:off x="1205230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CC91F370-AD38-4E2A-85C7-36F9BA26FEF5}"/>
            </a:ext>
          </a:extLst>
        </xdr:cNvPr>
        <xdr:cNvCxnSpPr/>
      </xdr:nvCxnSpPr>
      <xdr:spPr>
        <a:xfrm rot="10800000" flipV="1">
          <a:off x="12052300" y="241617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F1120981-7C02-4D1E-BEB8-C56D0A32A10D}"/>
            </a:ext>
          </a:extLst>
        </xdr:cNvPr>
        <xdr:cNvCxnSpPr/>
      </xdr:nvCxnSpPr>
      <xdr:spPr>
        <a:xfrm>
          <a:off x="12052300" y="2959100"/>
          <a:ext cx="10953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F3A8FCAE-BEE9-4F15-BE18-57B2C427D885}"/>
            </a:ext>
          </a:extLst>
        </xdr:cNvPr>
        <xdr:cNvCxnSpPr/>
      </xdr:nvCxnSpPr>
      <xdr:spPr>
        <a:xfrm>
          <a:off x="12052300" y="35242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6FEBEA07-7DC6-43B5-A738-A5E061824A0C}"/>
            </a:ext>
          </a:extLst>
        </xdr:cNvPr>
        <xdr:cNvCxnSpPr/>
      </xdr:nvCxnSpPr>
      <xdr:spPr>
        <a:xfrm>
          <a:off x="12052300" y="40767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A4CDCF4D-14D9-420A-9E69-5412F721B6D7}"/>
            </a:ext>
          </a:extLst>
        </xdr:cNvPr>
        <xdr:cNvCxnSpPr/>
      </xdr:nvCxnSpPr>
      <xdr:spPr>
        <a:xfrm>
          <a:off x="12052300" y="84963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942491A1-7673-4E4F-A80A-8E8A4FA8680A}"/>
            </a:ext>
          </a:extLst>
        </xdr:cNvPr>
        <xdr:cNvCxnSpPr/>
      </xdr:nvCxnSpPr>
      <xdr:spPr>
        <a:xfrm rot="10800000" flipV="1">
          <a:off x="1206182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13849ABA-50E8-4406-900C-19B9A3D7E34A}"/>
            </a:ext>
          </a:extLst>
        </xdr:cNvPr>
        <xdr:cNvCxnSpPr/>
      </xdr:nvCxnSpPr>
      <xdr:spPr>
        <a:xfrm rot="10800000" flipV="1">
          <a:off x="12052300" y="353377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9079A52E-2AD8-41A1-90DB-7A29691F6C92}"/>
            </a:ext>
          </a:extLst>
        </xdr:cNvPr>
        <xdr:cNvCxnSpPr/>
      </xdr:nvCxnSpPr>
      <xdr:spPr>
        <a:xfrm rot="10800000" flipV="1">
          <a:off x="12052300" y="408622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5BEBB57F-D448-474A-B77C-AD963B3CCCA5}"/>
            </a:ext>
          </a:extLst>
        </xdr:cNvPr>
        <xdr:cNvCxnSpPr/>
      </xdr:nvCxnSpPr>
      <xdr:spPr>
        <a:xfrm rot="10800000" flipV="1">
          <a:off x="12052300" y="850582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01AC7B18-1060-49D2-B46B-016299559E31}"/>
            </a:ext>
          </a:extLst>
        </xdr:cNvPr>
        <xdr:cNvCxnSpPr/>
      </xdr:nvCxnSpPr>
      <xdr:spPr>
        <a:xfrm>
          <a:off x="13160375" y="1857375"/>
          <a:ext cx="10064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7C6FC90F-3536-4918-ABA6-ADCAD466F3AC}"/>
            </a:ext>
          </a:extLst>
        </xdr:cNvPr>
        <xdr:cNvCxnSpPr/>
      </xdr:nvCxnSpPr>
      <xdr:spPr>
        <a:xfrm rot="10800000" flipV="1">
          <a:off x="13160375" y="1847850"/>
          <a:ext cx="1025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D4D9C355-4E72-4260-BAAD-6298B43A7E88}"/>
            </a:ext>
          </a:extLst>
        </xdr:cNvPr>
        <xdr:cNvCxnSpPr/>
      </xdr:nvCxnSpPr>
      <xdr:spPr>
        <a:xfrm>
          <a:off x="13150850" y="2416175"/>
          <a:ext cx="1035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A6A8C81-F064-41F6-A31F-46BFA17A9BB4}"/>
            </a:ext>
          </a:extLst>
        </xdr:cNvPr>
        <xdr:cNvCxnSpPr/>
      </xdr:nvCxnSpPr>
      <xdr:spPr>
        <a:xfrm rot="10800000" flipV="1">
          <a:off x="13150850" y="241617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FB9EFDE4-61C6-4670-9A1E-DDCABC70D4A4}"/>
            </a:ext>
          </a:extLst>
        </xdr:cNvPr>
        <xdr:cNvCxnSpPr/>
      </xdr:nvCxnSpPr>
      <xdr:spPr>
        <a:xfrm>
          <a:off x="13150850" y="2959100"/>
          <a:ext cx="10064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22A84261-7871-4853-AF46-B3C8CFD89477}"/>
            </a:ext>
          </a:extLst>
        </xdr:cNvPr>
        <xdr:cNvCxnSpPr/>
      </xdr:nvCxnSpPr>
      <xdr:spPr>
        <a:xfrm>
          <a:off x="13150850" y="352425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23C34E36-4A25-425A-AFB2-D3505FEDE972}"/>
            </a:ext>
          </a:extLst>
        </xdr:cNvPr>
        <xdr:cNvCxnSpPr/>
      </xdr:nvCxnSpPr>
      <xdr:spPr>
        <a:xfrm>
          <a:off x="13150850" y="40767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24384A01-E822-4CF3-A028-CBAE5CC33A8A}"/>
            </a:ext>
          </a:extLst>
        </xdr:cNvPr>
        <xdr:cNvCxnSpPr/>
      </xdr:nvCxnSpPr>
      <xdr:spPr>
        <a:xfrm>
          <a:off x="13150850" y="84963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C256174C-4FDD-40CE-8670-88EABEA6C2DF}"/>
            </a:ext>
          </a:extLst>
        </xdr:cNvPr>
        <xdr:cNvCxnSpPr/>
      </xdr:nvCxnSpPr>
      <xdr:spPr>
        <a:xfrm rot="10800000" flipV="1">
          <a:off x="13160375" y="2959100"/>
          <a:ext cx="1025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AE2FBD17-C6FF-42DA-A059-993315F6E5DB}"/>
            </a:ext>
          </a:extLst>
        </xdr:cNvPr>
        <xdr:cNvCxnSpPr/>
      </xdr:nvCxnSpPr>
      <xdr:spPr>
        <a:xfrm rot="10800000" flipV="1">
          <a:off x="13150850" y="353377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6D8EE13A-D6B8-4FC5-AA8A-7FC0B017C75E}"/>
            </a:ext>
          </a:extLst>
        </xdr:cNvPr>
        <xdr:cNvCxnSpPr/>
      </xdr:nvCxnSpPr>
      <xdr:spPr>
        <a:xfrm rot="10800000" flipV="1">
          <a:off x="13150850" y="408622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9174D5D8-222F-48F5-8EE7-B68A31864980}"/>
            </a:ext>
          </a:extLst>
        </xdr:cNvPr>
        <xdr:cNvCxnSpPr/>
      </xdr:nvCxnSpPr>
      <xdr:spPr>
        <a:xfrm rot="10800000" flipV="1">
          <a:off x="13150850" y="850582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E01BE100-7299-47E8-B087-3051D31F261D}"/>
            </a:ext>
          </a:extLst>
        </xdr:cNvPr>
        <xdr:cNvCxnSpPr/>
      </xdr:nvCxnSpPr>
      <xdr:spPr>
        <a:xfrm>
          <a:off x="14195425" y="1857375"/>
          <a:ext cx="11969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7D32FC41-64F0-4BC7-8927-A6EBE44A3BD8}"/>
            </a:ext>
          </a:extLst>
        </xdr:cNvPr>
        <xdr:cNvCxnSpPr/>
      </xdr:nvCxnSpPr>
      <xdr:spPr>
        <a:xfrm rot="10800000" flipV="1">
          <a:off x="14195425" y="1847850"/>
          <a:ext cx="1216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4419751F-8AED-4A9F-9163-8F0BD941DA99}"/>
            </a:ext>
          </a:extLst>
        </xdr:cNvPr>
        <xdr:cNvCxnSpPr/>
      </xdr:nvCxnSpPr>
      <xdr:spPr>
        <a:xfrm>
          <a:off x="14185900" y="2416175"/>
          <a:ext cx="1225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FB2AF1E-5929-4ACB-8E52-EA8831BFD177}"/>
            </a:ext>
          </a:extLst>
        </xdr:cNvPr>
        <xdr:cNvCxnSpPr/>
      </xdr:nvCxnSpPr>
      <xdr:spPr>
        <a:xfrm rot="10800000" flipV="1">
          <a:off x="14185900" y="24161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22243F6C-A876-4EB3-804F-740D1163C98A}"/>
            </a:ext>
          </a:extLst>
        </xdr:cNvPr>
        <xdr:cNvCxnSpPr/>
      </xdr:nvCxnSpPr>
      <xdr:spPr>
        <a:xfrm>
          <a:off x="14185900" y="2959100"/>
          <a:ext cx="12255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C293A104-6865-44AF-BCC8-90A717A3F636}"/>
            </a:ext>
          </a:extLst>
        </xdr:cNvPr>
        <xdr:cNvCxnSpPr/>
      </xdr:nvCxnSpPr>
      <xdr:spPr>
        <a:xfrm>
          <a:off x="14185900" y="352425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A9646501-7785-4098-A256-590848F5C610}"/>
            </a:ext>
          </a:extLst>
        </xdr:cNvPr>
        <xdr:cNvCxnSpPr/>
      </xdr:nvCxnSpPr>
      <xdr:spPr>
        <a:xfrm>
          <a:off x="14185900" y="40767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67C3394B-97FC-4F94-9924-087AD3BD67D5}"/>
            </a:ext>
          </a:extLst>
        </xdr:cNvPr>
        <xdr:cNvCxnSpPr/>
      </xdr:nvCxnSpPr>
      <xdr:spPr>
        <a:xfrm>
          <a:off x="14185900" y="84963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49294723-9A32-400F-A1CE-6125D049B04E}"/>
            </a:ext>
          </a:extLst>
        </xdr:cNvPr>
        <xdr:cNvCxnSpPr/>
      </xdr:nvCxnSpPr>
      <xdr:spPr>
        <a:xfrm rot="10800000" flipV="1">
          <a:off x="14195425" y="2959100"/>
          <a:ext cx="1216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A8A4B97F-B5B1-4682-A6AD-4762F40FD138}"/>
            </a:ext>
          </a:extLst>
        </xdr:cNvPr>
        <xdr:cNvCxnSpPr/>
      </xdr:nvCxnSpPr>
      <xdr:spPr>
        <a:xfrm rot="10800000" flipV="1">
          <a:off x="14185900" y="35337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E056509E-086E-4F64-95F9-0F454853AABA}"/>
            </a:ext>
          </a:extLst>
        </xdr:cNvPr>
        <xdr:cNvCxnSpPr/>
      </xdr:nvCxnSpPr>
      <xdr:spPr>
        <a:xfrm rot="10800000" flipV="1">
          <a:off x="14185900" y="40862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0CF56718-9351-4DB6-9820-957FEDE887D7}"/>
            </a:ext>
          </a:extLst>
        </xdr:cNvPr>
        <xdr:cNvCxnSpPr/>
      </xdr:nvCxnSpPr>
      <xdr:spPr>
        <a:xfrm rot="10800000" flipV="1">
          <a:off x="14185900" y="85058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BA1C09FE-C0F2-4D37-BB26-387FCE77AA61}"/>
            </a:ext>
          </a:extLst>
        </xdr:cNvPr>
        <xdr:cNvCxnSpPr/>
      </xdr:nvCxnSpPr>
      <xdr:spPr>
        <a:xfrm>
          <a:off x="2863850" y="57340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2AF6F644-C0A0-46C0-8F39-D69CC851551B}"/>
            </a:ext>
          </a:extLst>
        </xdr:cNvPr>
        <xdr:cNvCxnSpPr/>
      </xdr:nvCxnSpPr>
      <xdr:spPr>
        <a:xfrm>
          <a:off x="3663950" y="57340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1AA3CA11-0A2E-41B5-A2A2-FAB7A5A3B2D4}"/>
            </a:ext>
          </a:extLst>
        </xdr:cNvPr>
        <xdr:cNvCxnSpPr/>
      </xdr:nvCxnSpPr>
      <xdr:spPr>
        <a:xfrm>
          <a:off x="47561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C6A740E6-4C7A-455A-B8F1-772C939E9E9F}"/>
            </a:ext>
          </a:extLst>
        </xdr:cNvPr>
        <xdr:cNvCxnSpPr/>
      </xdr:nvCxnSpPr>
      <xdr:spPr>
        <a:xfrm>
          <a:off x="5854700" y="57340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49A33F1-A1ED-41D4-A1A0-4D5F07195292}"/>
            </a:ext>
          </a:extLst>
        </xdr:cNvPr>
        <xdr:cNvCxnSpPr/>
      </xdr:nvCxnSpPr>
      <xdr:spPr>
        <a:xfrm>
          <a:off x="6946900" y="57340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2E5D9113-6378-4FAA-BC44-C0B1A96E9B96}"/>
            </a:ext>
          </a:extLst>
        </xdr:cNvPr>
        <xdr:cNvCxnSpPr/>
      </xdr:nvCxnSpPr>
      <xdr:spPr>
        <a:xfrm>
          <a:off x="2863850" y="62865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5C1FB27F-E346-43AC-8B59-BB65F29C2A19}"/>
            </a:ext>
          </a:extLst>
        </xdr:cNvPr>
        <xdr:cNvCxnSpPr/>
      </xdr:nvCxnSpPr>
      <xdr:spPr>
        <a:xfrm>
          <a:off x="3663950" y="62865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AADA3614-9EF9-463B-A3C3-54CBC26364A3}"/>
            </a:ext>
          </a:extLst>
        </xdr:cNvPr>
        <xdr:cNvCxnSpPr/>
      </xdr:nvCxnSpPr>
      <xdr:spPr>
        <a:xfrm>
          <a:off x="4756150" y="62928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9E62F2C-95F6-4802-BF24-225E28FF1E2D}"/>
            </a:ext>
          </a:extLst>
        </xdr:cNvPr>
        <xdr:cNvCxnSpPr/>
      </xdr:nvCxnSpPr>
      <xdr:spPr>
        <a:xfrm>
          <a:off x="5854700" y="62865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CD26738E-1580-4481-9D55-A3906108A08C}"/>
            </a:ext>
          </a:extLst>
        </xdr:cNvPr>
        <xdr:cNvCxnSpPr/>
      </xdr:nvCxnSpPr>
      <xdr:spPr>
        <a:xfrm>
          <a:off x="6946900" y="62865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DD95BD8F-88B3-44E5-8CC3-E8B1558B85DC}"/>
            </a:ext>
          </a:extLst>
        </xdr:cNvPr>
        <xdr:cNvCxnSpPr/>
      </xdr:nvCxnSpPr>
      <xdr:spPr>
        <a:xfrm>
          <a:off x="80581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C905FE77-06D6-4B0F-B1EB-FF97AF410EBC}"/>
            </a:ext>
          </a:extLst>
        </xdr:cNvPr>
        <xdr:cNvCxnSpPr/>
      </xdr:nvCxnSpPr>
      <xdr:spPr>
        <a:xfrm>
          <a:off x="9086850" y="57340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28ABE7A1-5877-4507-A98E-4B3981F89106}"/>
            </a:ext>
          </a:extLst>
        </xdr:cNvPr>
        <xdr:cNvCxnSpPr/>
      </xdr:nvCxnSpPr>
      <xdr:spPr>
        <a:xfrm>
          <a:off x="80581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CB108596-AA5D-4AA2-8FCB-3BD2D52A4B92}"/>
            </a:ext>
          </a:extLst>
        </xdr:cNvPr>
        <xdr:cNvCxnSpPr/>
      </xdr:nvCxnSpPr>
      <xdr:spPr>
        <a:xfrm>
          <a:off x="9086850" y="62865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994D7439-B5FF-44F8-9A43-A0C0F8DCF1FE}"/>
            </a:ext>
          </a:extLst>
        </xdr:cNvPr>
        <xdr:cNvCxnSpPr/>
      </xdr:nvCxnSpPr>
      <xdr:spPr>
        <a:xfrm>
          <a:off x="10039350" y="62865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10F111A8-6146-4C88-B94E-EE5E3E3A3AA7}"/>
            </a:ext>
          </a:extLst>
        </xdr:cNvPr>
        <xdr:cNvCxnSpPr/>
      </xdr:nvCxnSpPr>
      <xdr:spPr>
        <a:xfrm>
          <a:off x="10039350" y="57340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E65CDD93-F61E-434A-AE12-53ED83887232}"/>
            </a:ext>
          </a:extLst>
        </xdr:cNvPr>
        <xdr:cNvCxnSpPr/>
      </xdr:nvCxnSpPr>
      <xdr:spPr>
        <a:xfrm>
          <a:off x="110172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4352C531-E7E6-4B1B-A278-E91F87BD63B7}"/>
            </a:ext>
          </a:extLst>
        </xdr:cNvPr>
        <xdr:cNvCxnSpPr/>
      </xdr:nvCxnSpPr>
      <xdr:spPr>
        <a:xfrm>
          <a:off x="110172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8ED8753A-710A-42F7-ABD7-1C306BAFAD96}"/>
            </a:ext>
          </a:extLst>
        </xdr:cNvPr>
        <xdr:cNvCxnSpPr/>
      </xdr:nvCxnSpPr>
      <xdr:spPr>
        <a:xfrm>
          <a:off x="12052300" y="57340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F1626292-C247-4F33-8D60-3D2BD7BC694E}"/>
            </a:ext>
          </a:extLst>
        </xdr:cNvPr>
        <xdr:cNvCxnSpPr/>
      </xdr:nvCxnSpPr>
      <xdr:spPr>
        <a:xfrm>
          <a:off x="13150850" y="57340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A4318AD8-6D66-42CF-96B4-CA19E9B17550}"/>
            </a:ext>
          </a:extLst>
        </xdr:cNvPr>
        <xdr:cNvCxnSpPr/>
      </xdr:nvCxnSpPr>
      <xdr:spPr>
        <a:xfrm>
          <a:off x="14185900" y="57340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5D61D964-918D-4A69-AA6D-F347121F9355}"/>
            </a:ext>
          </a:extLst>
        </xdr:cNvPr>
        <xdr:cNvCxnSpPr/>
      </xdr:nvCxnSpPr>
      <xdr:spPr>
        <a:xfrm>
          <a:off x="14185900" y="62865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3B05764D-CFE3-433E-B3EC-C1970201F3C3}"/>
            </a:ext>
          </a:extLst>
        </xdr:cNvPr>
        <xdr:cNvCxnSpPr/>
      </xdr:nvCxnSpPr>
      <xdr:spPr>
        <a:xfrm>
          <a:off x="13150850" y="62865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55E23778-C117-4D3D-B773-32B2442F76B2}"/>
            </a:ext>
          </a:extLst>
        </xdr:cNvPr>
        <xdr:cNvCxnSpPr/>
      </xdr:nvCxnSpPr>
      <xdr:spPr>
        <a:xfrm>
          <a:off x="12052300" y="62865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3E79AE29-78E7-4F27-8882-0EA45D622A48}"/>
            </a:ext>
          </a:extLst>
        </xdr:cNvPr>
        <xdr:cNvCxnSpPr/>
      </xdr:nvCxnSpPr>
      <xdr:spPr>
        <a:xfrm rot="10800000" flipV="1">
          <a:off x="1205230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5E8D920F-885B-4F3A-B55C-FCE2C1030984}"/>
            </a:ext>
          </a:extLst>
        </xdr:cNvPr>
        <xdr:cNvCxnSpPr/>
      </xdr:nvCxnSpPr>
      <xdr:spPr>
        <a:xfrm rot="10800000" flipV="1">
          <a:off x="11017250" y="57340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2CAA4C15-CC1B-47DD-8375-CF50AC74C8F3}"/>
            </a:ext>
          </a:extLst>
        </xdr:cNvPr>
        <xdr:cNvCxnSpPr/>
      </xdr:nvCxnSpPr>
      <xdr:spPr>
        <a:xfrm rot="10800000" flipV="1">
          <a:off x="11017250" y="62865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1BAE5252-B8FA-48E8-94D6-C423A5650AA8}"/>
            </a:ext>
          </a:extLst>
        </xdr:cNvPr>
        <xdr:cNvCxnSpPr/>
      </xdr:nvCxnSpPr>
      <xdr:spPr>
        <a:xfrm rot="10800000" flipV="1">
          <a:off x="1205230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288E483D-BD14-4286-BF7E-70D83BDE6841}"/>
            </a:ext>
          </a:extLst>
        </xdr:cNvPr>
        <xdr:cNvCxnSpPr/>
      </xdr:nvCxnSpPr>
      <xdr:spPr>
        <a:xfrm rot="10800000" flipV="1">
          <a:off x="13150850" y="62865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F9701B1B-2C18-4FC1-8021-4A68F63DEE9D}"/>
            </a:ext>
          </a:extLst>
        </xdr:cNvPr>
        <xdr:cNvCxnSpPr/>
      </xdr:nvCxnSpPr>
      <xdr:spPr>
        <a:xfrm rot="10800000" flipV="1">
          <a:off x="14185900" y="62865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ABBB7AF8-FAB8-4BF4-88CB-A5AEE61D9150}"/>
            </a:ext>
          </a:extLst>
        </xdr:cNvPr>
        <xdr:cNvCxnSpPr/>
      </xdr:nvCxnSpPr>
      <xdr:spPr>
        <a:xfrm rot="10800000" flipV="1">
          <a:off x="10039350" y="62865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127291B2-EB6D-4BD5-A861-9C32A4381B11}"/>
            </a:ext>
          </a:extLst>
        </xdr:cNvPr>
        <xdr:cNvCxnSpPr/>
      </xdr:nvCxnSpPr>
      <xdr:spPr>
        <a:xfrm rot="10800000" flipV="1">
          <a:off x="9086850" y="62865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01318F66-CC22-4CB5-A421-05F8716C4179}"/>
            </a:ext>
          </a:extLst>
        </xdr:cNvPr>
        <xdr:cNvCxnSpPr/>
      </xdr:nvCxnSpPr>
      <xdr:spPr>
        <a:xfrm rot="10800000" flipV="1">
          <a:off x="9086850" y="57340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B3B08F60-EF36-456B-A28F-51C0B17166A9}"/>
            </a:ext>
          </a:extLst>
        </xdr:cNvPr>
        <xdr:cNvCxnSpPr/>
      </xdr:nvCxnSpPr>
      <xdr:spPr>
        <a:xfrm rot="10800000" flipV="1">
          <a:off x="8058150" y="573405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A23D0DF2-626D-4F9B-AE13-FF420537C0E0}"/>
            </a:ext>
          </a:extLst>
        </xdr:cNvPr>
        <xdr:cNvCxnSpPr/>
      </xdr:nvCxnSpPr>
      <xdr:spPr>
        <a:xfrm rot="10800000" flipV="1">
          <a:off x="8058150" y="6286500"/>
          <a:ext cx="1076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B03EC768-86EC-4A85-BFD0-369D84871D4F}"/>
            </a:ext>
          </a:extLst>
        </xdr:cNvPr>
        <xdr:cNvCxnSpPr/>
      </xdr:nvCxnSpPr>
      <xdr:spPr>
        <a:xfrm rot="10800000" flipV="1">
          <a:off x="10039350" y="57340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27A82775-58EE-41F2-8810-915FED04D9C1}"/>
            </a:ext>
          </a:extLst>
        </xdr:cNvPr>
        <xdr:cNvCxnSpPr/>
      </xdr:nvCxnSpPr>
      <xdr:spPr>
        <a:xfrm rot="10800000" flipV="1">
          <a:off x="6946900" y="573405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F1628B7E-1D1F-4B5D-9873-9A80E820988E}"/>
            </a:ext>
          </a:extLst>
        </xdr:cNvPr>
        <xdr:cNvCxnSpPr/>
      </xdr:nvCxnSpPr>
      <xdr:spPr>
        <a:xfrm rot="10800000" flipV="1">
          <a:off x="5854700" y="57340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F2556C2C-5B4F-488E-B4FD-4575DFE82525}"/>
            </a:ext>
          </a:extLst>
        </xdr:cNvPr>
        <xdr:cNvCxnSpPr/>
      </xdr:nvCxnSpPr>
      <xdr:spPr>
        <a:xfrm rot="10800000" flipV="1">
          <a:off x="5854700" y="62865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545C3F57-C1F0-41E1-99F1-B2BF4AD556ED}"/>
            </a:ext>
          </a:extLst>
        </xdr:cNvPr>
        <xdr:cNvCxnSpPr/>
      </xdr:nvCxnSpPr>
      <xdr:spPr>
        <a:xfrm rot="10800000" flipV="1">
          <a:off x="47561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9FE8309E-503F-45CB-9077-27A06C869907}"/>
            </a:ext>
          </a:extLst>
        </xdr:cNvPr>
        <xdr:cNvCxnSpPr/>
      </xdr:nvCxnSpPr>
      <xdr:spPr>
        <a:xfrm rot="10800000" flipV="1">
          <a:off x="47561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D6BB634A-6AD0-43FA-9D65-F23A471248E3}"/>
            </a:ext>
          </a:extLst>
        </xdr:cNvPr>
        <xdr:cNvCxnSpPr/>
      </xdr:nvCxnSpPr>
      <xdr:spPr>
        <a:xfrm rot="10800000" flipV="1">
          <a:off x="3663950" y="57340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079E7DD9-A734-4415-9C3F-A332D8B01223}"/>
            </a:ext>
          </a:extLst>
        </xdr:cNvPr>
        <xdr:cNvCxnSpPr/>
      </xdr:nvCxnSpPr>
      <xdr:spPr>
        <a:xfrm rot="10800000" flipV="1">
          <a:off x="3663950" y="62865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8F235918-775E-4FCE-844E-5AD85D61167B}"/>
            </a:ext>
          </a:extLst>
        </xdr:cNvPr>
        <xdr:cNvCxnSpPr/>
      </xdr:nvCxnSpPr>
      <xdr:spPr>
        <a:xfrm rot="10800000" flipV="1">
          <a:off x="2863850" y="573405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2BB4ED51-5959-463D-AB2A-7BE1F91B521D}"/>
            </a:ext>
          </a:extLst>
        </xdr:cNvPr>
        <xdr:cNvCxnSpPr/>
      </xdr:nvCxnSpPr>
      <xdr:spPr>
        <a:xfrm rot="10800000" flipV="1">
          <a:off x="2863850" y="628650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E36D5A51-97E9-4F8A-ADB5-3064C492C113}"/>
            </a:ext>
          </a:extLst>
        </xdr:cNvPr>
        <xdr:cNvCxnSpPr/>
      </xdr:nvCxnSpPr>
      <xdr:spPr>
        <a:xfrm>
          <a:off x="2863850" y="134683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C8854B19-6395-41C7-86A8-AF0286498682}"/>
            </a:ext>
          </a:extLst>
        </xdr:cNvPr>
        <xdr:cNvCxnSpPr/>
      </xdr:nvCxnSpPr>
      <xdr:spPr>
        <a:xfrm>
          <a:off x="3663950" y="134683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04429673-C688-4751-ACCA-30F423F66706}"/>
            </a:ext>
          </a:extLst>
        </xdr:cNvPr>
        <xdr:cNvCxnSpPr/>
      </xdr:nvCxnSpPr>
      <xdr:spPr>
        <a:xfrm>
          <a:off x="4756150" y="134683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25183BC6-57E9-4345-AD20-99B662C1B84B}"/>
            </a:ext>
          </a:extLst>
        </xdr:cNvPr>
        <xdr:cNvCxnSpPr/>
      </xdr:nvCxnSpPr>
      <xdr:spPr>
        <a:xfrm>
          <a:off x="2863850" y="140208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7F7E1271-827A-40F5-8639-370925DFE736}"/>
            </a:ext>
          </a:extLst>
        </xdr:cNvPr>
        <xdr:cNvCxnSpPr/>
      </xdr:nvCxnSpPr>
      <xdr:spPr>
        <a:xfrm>
          <a:off x="3663950" y="140208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CCCCEF87-4282-4061-A462-030D7AE44A3D}"/>
            </a:ext>
          </a:extLst>
        </xdr:cNvPr>
        <xdr:cNvCxnSpPr/>
      </xdr:nvCxnSpPr>
      <xdr:spPr>
        <a:xfrm>
          <a:off x="4756150" y="140208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984C943A-02CB-4288-93D1-A205F115248B}"/>
            </a:ext>
          </a:extLst>
        </xdr:cNvPr>
        <xdr:cNvCxnSpPr/>
      </xdr:nvCxnSpPr>
      <xdr:spPr>
        <a:xfrm>
          <a:off x="5854700" y="140208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FE9DD46D-66BF-4F0F-951C-B76E08D961F3}"/>
            </a:ext>
          </a:extLst>
        </xdr:cNvPr>
        <xdr:cNvCxnSpPr/>
      </xdr:nvCxnSpPr>
      <xdr:spPr>
        <a:xfrm>
          <a:off x="5854700" y="134683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63805526-7D87-4675-90F2-161D47892D83}"/>
            </a:ext>
          </a:extLst>
        </xdr:cNvPr>
        <xdr:cNvCxnSpPr/>
      </xdr:nvCxnSpPr>
      <xdr:spPr>
        <a:xfrm>
          <a:off x="6946900" y="134683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644824F3-C59B-4DBF-91C9-B5FC6CF2D07A}"/>
            </a:ext>
          </a:extLst>
        </xdr:cNvPr>
        <xdr:cNvCxnSpPr/>
      </xdr:nvCxnSpPr>
      <xdr:spPr>
        <a:xfrm>
          <a:off x="6946900" y="140208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9174B2DA-4935-44E7-85F4-A9AADC28A5DA}"/>
            </a:ext>
          </a:extLst>
        </xdr:cNvPr>
        <xdr:cNvCxnSpPr/>
      </xdr:nvCxnSpPr>
      <xdr:spPr>
        <a:xfrm rot="10800000" flipV="1">
          <a:off x="691515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773CE454-2565-45E6-BD13-19A7E0DF1794}"/>
            </a:ext>
          </a:extLst>
        </xdr:cNvPr>
        <xdr:cNvCxnSpPr/>
      </xdr:nvCxnSpPr>
      <xdr:spPr>
        <a:xfrm rot="10800000" flipV="1">
          <a:off x="2863850" y="134683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9702D4B6-F266-4E2E-927E-060D3FD06A8C}"/>
            </a:ext>
          </a:extLst>
        </xdr:cNvPr>
        <xdr:cNvCxnSpPr/>
      </xdr:nvCxnSpPr>
      <xdr:spPr>
        <a:xfrm rot="10800000" flipV="1">
          <a:off x="4756150" y="134683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E7748773-0FFB-4484-8271-4DE95DA209E4}"/>
            </a:ext>
          </a:extLst>
        </xdr:cNvPr>
        <xdr:cNvCxnSpPr/>
      </xdr:nvCxnSpPr>
      <xdr:spPr>
        <a:xfrm rot="10800000" flipV="1">
          <a:off x="3663950" y="134683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4808E731-F8E9-476B-B207-C06AB454370E}"/>
            </a:ext>
          </a:extLst>
        </xdr:cNvPr>
        <xdr:cNvCxnSpPr/>
      </xdr:nvCxnSpPr>
      <xdr:spPr>
        <a:xfrm rot="10800000" flipV="1">
          <a:off x="5854700" y="1346835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20565DCC-B918-4BCE-A30C-F73A15A2568A}"/>
            </a:ext>
          </a:extLst>
        </xdr:cNvPr>
        <xdr:cNvCxnSpPr/>
      </xdr:nvCxnSpPr>
      <xdr:spPr>
        <a:xfrm rot="10800000" flipV="1">
          <a:off x="6946900" y="134683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0BB9AB9B-A110-4E70-AFD9-806F12B03B6F}"/>
            </a:ext>
          </a:extLst>
        </xdr:cNvPr>
        <xdr:cNvCxnSpPr/>
      </xdr:nvCxnSpPr>
      <xdr:spPr>
        <a:xfrm rot="10800000" flipV="1">
          <a:off x="2863850" y="1402080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794607CA-6A8F-4752-87CA-1ACBC3653E86}"/>
            </a:ext>
          </a:extLst>
        </xdr:cNvPr>
        <xdr:cNvCxnSpPr/>
      </xdr:nvCxnSpPr>
      <xdr:spPr>
        <a:xfrm rot="10800000" flipV="1">
          <a:off x="3663950" y="140208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0A61BA33-7F7A-491D-9348-602705F54634}"/>
            </a:ext>
          </a:extLst>
        </xdr:cNvPr>
        <xdr:cNvCxnSpPr/>
      </xdr:nvCxnSpPr>
      <xdr:spPr>
        <a:xfrm rot="10800000" flipV="1">
          <a:off x="4756150" y="140208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2B83918D-1B3F-47A2-BF3F-6A4D46DA08FA}"/>
            </a:ext>
          </a:extLst>
        </xdr:cNvPr>
        <xdr:cNvCxnSpPr/>
      </xdr:nvCxnSpPr>
      <xdr:spPr>
        <a:xfrm rot="10800000" flipV="1">
          <a:off x="5854700" y="1402080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0DBEF78-AD43-4B1B-9C5D-235E589EAB3A}"/>
            </a:ext>
          </a:extLst>
        </xdr:cNvPr>
        <xdr:cNvCxnSpPr/>
      </xdr:nvCxnSpPr>
      <xdr:spPr>
        <a:xfrm rot="10800000" flipV="1">
          <a:off x="6946900" y="1402080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ADE62BDB-7CD6-42D4-A06F-11ADA669D152}"/>
            </a:ext>
          </a:extLst>
        </xdr:cNvPr>
        <xdr:cNvCxnSpPr/>
      </xdr:nvCxnSpPr>
      <xdr:spPr>
        <a:xfrm rot="10800000" flipV="1">
          <a:off x="8058150" y="140208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1A95F72B-2EC8-4AE0-B4B0-9B3D6C903196}"/>
            </a:ext>
          </a:extLst>
        </xdr:cNvPr>
        <xdr:cNvCxnSpPr/>
      </xdr:nvCxnSpPr>
      <xdr:spPr>
        <a:xfrm rot="10800000" flipV="1">
          <a:off x="9086850" y="1402080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33EC964A-46E4-49F2-ABB2-02401E4E7DF2}"/>
            </a:ext>
          </a:extLst>
        </xdr:cNvPr>
        <xdr:cNvCxnSpPr/>
      </xdr:nvCxnSpPr>
      <xdr:spPr>
        <a:xfrm rot="10800000" flipV="1">
          <a:off x="8058150" y="134683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54C07363-F1E4-431F-930C-1A4F3D8B18FF}"/>
            </a:ext>
          </a:extLst>
        </xdr:cNvPr>
        <xdr:cNvCxnSpPr/>
      </xdr:nvCxnSpPr>
      <xdr:spPr>
        <a:xfrm rot="10800000" flipV="1">
          <a:off x="9086850" y="134683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5DAF6B72-DA4D-41AF-9EE7-B030E029A940}"/>
            </a:ext>
          </a:extLst>
        </xdr:cNvPr>
        <xdr:cNvCxnSpPr/>
      </xdr:nvCxnSpPr>
      <xdr:spPr>
        <a:xfrm rot="10800000" flipV="1">
          <a:off x="10039350" y="1346835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BB0B3732-78CA-4784-8A14-92A81E1C740D}"/>
            </a:ext>
          </a:extLst>
        </xdr:cNvPr>
        <xdr:cNvCxnSpPr/>
      </xdr:nvCxnSpPr>
      <xdr:spPr>
        <a:xfrm rot="10800000" flipV="1">
          <a:off x="10039350" y="1402080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2B46C88F-5CBA-435A-9A27-7AFB1CE7C185}"/>
            </a:ext>
          </a:extLst>
        </xdr:cNvPr>
        <xdr:cNvCxnSpPr/>
      </xdr:nvCxnSpPr>
      <xdr:spPr>
        <a:xfrm rot="10800000" flipV="1">
          <a:off x="11017250" y="134683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2B766DA5-287E-4727-BDDD-B000169ABA59}"/>
            </a:ext>
          </a:extLst>
        </xdr:cNvPr>
        <xdr:cNvCxnSpPr/>
      </xdr:nvCxnSpPr>
      <xdr:spPr>
        <a:xfrm rot="10800000" flipV="1">
          <a:off x="12052300" y="13468350"/>
          <a:ext cx="1095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556160DF-92B2-486A-AB21-A428244D2575}"/>
            </a:ext>
          </a:extLst>
        </xdr:cNvPr>
        <xdr:cNvCxnSpPr/>
      </xdr:nvCxnSpPr>
      <xdr:spPr>
        <a:xfrm rot="10800000" flipV="1">
          <a:off x="13150850" y="134683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63C3E6FF-0ECD-4B14-8B87-219A0599F7DA}"/>
            </a:ext>
          </a:extLst>
        </xdr:cNvPr>
        <xdr:cNvCxnSpPr/>
      </xdr:nvCxnSpPr>
      <xdr:spPr>
        <a:xfrm rot="10800000" flipV="1">
          <a:off x="14185900" y="134683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86CFB8C4-2967-4F11-AF8B-9FC3C1138024}"/>
            </a:ext>
          </a:extLst>
        </xdr:cNvPr>
        <xdr:cNvCxnSpPr/>
      </xdr:nvCxnSpPr>
      <xdr:spPr>
        <a:xfrm rot="10800000" flipV="1">
          <a:off x="14185900" y="140208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DDBCB71F-F602-4C3B-9C0A-8B2CEBCBC778}"/>
            </a:ext>
          </a:extLst>
        </xdr:cNvPr>
        <xdr:cNvCxnSpPr/>
      </xdr:nvCxnSpPr>
      <xdr:spPr>
        <a:xfrm rot="10800000" flipV="1">
          <a:off x="13150850" y="140208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A9BD7DCE-753D-44D1-9AC8-F682CF1F6056}"/>
            </a:ext>
          </a:extLst>
        </xdr:cNvPr>
        <xdr:cNvCxnSpPr/>
      </xdr:nvCxnSpPr>
      <xdr:spPr>
        <a:xfrm rot="10800000" flipV="1">
          <a:off x="12052300" y="14020800"/>
          <a:ext cx="1095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45B8BFB1-C170-49DD-82FA-EA5EE5237B24}"/>
            </a:ext>
          </a:extLst>
        </xdr:cNvPr>
        <xdr:cNvCxnSpPr/>
      </xdr:nvCxnSpPr>
      <xdr:spPr>
        <a:xfrm rot="10800000" flipV="1">
          <a:off x="11017250" y="140208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F3E8F415-40E3-4D42-8BEA-4FD7969A7160}"/>
            </a:ext>
          </a:extLst>
        </xdr:cNvPr>
        <xdr:cNvCxnSpPr/>
      </xdr:nvCxnSpPr>
      <xdr:spPr>
        <a:xfrm rot="10800000" flipV="1">
          <a:off x="13150850" y="57340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64ED37E6-632A-4BF5-9D7A-B6B8BE1456AC}"/>
            </a:ext>
          </a:extLst>
        </xdr:cNvPr>
        <xdr:cNvCxnSpPr/>
      </xdr:nvCxnSpPr>
      <xdr:spPr>
        <a:xfrm rot="10800000" flipV="1">
          <a:off x="14185900" y="57340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CB550662-44BF-49EE-9DA5-72F82A8C0B20}"/>
            </a:ext>
          </a:extLst>
        </xdr:cNvPr>
        <xdr:cNvCxnSpPr/>
      </xdr:nvCxnSpPr>
      <xdr:spPr>
        <a:xfrm>
          <a:off x="8058150" y="134683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A213BBE1-C05A-4C1E-B192-453FAD65B66A}"/>
            </a:ext>
          </a:extLst>
        </xdr:cNvPr>
        <xdr:cNvCxnSpPr/>
      </xdr:nvCxnSpPr>
      <xdr:spPr>
        <a:xfrm>
          <a:off x="9086850" y="134683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1263D693-0D99-4ABF-9F71-7FFBCD5909A5}"/>
            </a:ext>
          </a:extLst>
        </xdr:cNvPr>
        <xdr:cNvCxnSpPr/>
      </xdr:nvCxnSpPr>
      <xdr:spPr>
        <a:xfrm>
          <a:off x="10039350" y="134683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CD46AF5B-1553-46EF-B296-FD69F204C416}"/>
            </a:ext>
          </a:extLst>
        </xdr:cNvPr>
        <xdr:cNvCxnSpPr/>
      </xdr:nvCxnSpPr>
      <xdr:spPr>
        <a:xfrm>
          <a:off x="11017250" y="134683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A02B5F3E-7413-4C4D-A226-B6DD28C15394}"/>
            </a:ext>
          </a:extLst>
        </xdr:cNvPr>
        <xdr:cNvCxnSpPr/>
      </xdr:nvCxnSpPr>
      <xdr:spPr>
        <a:xfrm>
          <a:off x="12052300" y="134683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75C402AC-3BF8-4C59-B76D-7A075DB4D147}"/>
            </a:ext>
          </a:extLst>
        </xdr:cNvPr>
        <xdr:cNvCxnSpPr/>
      </xdr:nvCxnSpPr>
      <xdr:spPr>
        <a:xfrm>
          <a:off x="13150850" y="134683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EF4BB821-D6F8-4A32-8B29-1628E1AA3CD4}"/>
            </a:ext>
          </a:extLst>
        </xdr:cNvPr>
        <xdr:cNvCxnSpPr/>
      </xdr:nvCxnSpPr>
      <xdr:spPr>
        <a:xfrm>
          <a:off x="14185900" y="134683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65005CA4-F850-472B-B29D-04004613C1D2}"/>
            </a:ext>
          </a:extLst>
        </xdr:cNvPr>
        <xdr:cNvCxnSpPr/>
      </xdr:nvCxnSpPr>
      <xdr:spPr>
        <a:xfrm>
          <a:off x="14185900" y="140208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9F3AC323-AF0B-4021-97CC-D5E00492A2B4}"/>
            </a:ext>
          </a:extLst>
        </xdr:cNvPr>
        <xdr:cNvCxnSpPr/>
      </xdr:nvCxnSpPr>
      <xdr:spPr>
        <a:xfrm>
          <a:off x="13150850" y="140208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0E892271-106F-4F18-8408-AC02A29F4989}"/>
            </a:ext>
          </a:extLst>
        </xdr:cNvPr>
        <xdr:cNvCxnSpPr/>
      </xdr:nvCxnSpPr>
      <xdr:spPr>
        <a:xfrm>
          <a:off x="12052300" y="140208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1A983A14-663C-4DDE-8652-0CD2FCCA8820}"/>
            </a:ext>
          </a:extLst>
        </xdr:cNvPr>
        <xdr:cNvCxnSpPr/>
      </xdr:nvCxnSpPr>
      <xdr:spPr>
        <a:xfrm>
          <a:off x="11017250" y="140208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AEAAA26E-74D8-453C-A2FC-A8595596C372}"/>
            </a:ext>
          </a:extLst>
        </xdr:cNvPr>
        <xdr:cNvCxnSpPr/>
      </xdr:nvCxnSpPr>
      <xdr:spPr>
        <a:xfrm>
          <a:off x="10039350" y="140208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05E0B60-9178-4A29-9372-431231E50090}"/>
            </a:ext>
          </a:extLst>
        </xdr:cNvPr>
        <xdr:cNvCxnSpPr/>
      </xdr:nvCxnSpPr>
      <xdr:spPr>
        <a:xfrm>
          <a:off x="9086850" y="140208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91C13D29-6CE6-4501-8319-C4EF175E4FAB}"/>
            </a:ext>
          </a:extLst>
        </xdr:cNvPr>
        <xdr:cNvCxnSpPr/>
      </xdr:nvCxnSpPr>
      <xdr:spPr>
        <a:xfrm>
          <a:off x="8058150" y="140208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B4751A51-8C9A-477F-8A2A-97AB5600312B}"/>
            </a:ext>
          </a:extLst>
        </xdr:cNvPr>
        <xdr:cNvCxnSpPr/>
      </xdr:nvCxnSpPr>
      <xdr:spPr>
        <a:xfrm rot="10800000" flipV="1">
          <a:off x="2873375" y="12915900"/>
          <a:ext cx="790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99BEBAE9-30FE-4079-8FE3-D1866E7C2E01}"/>
            </a:ext>
          </a:extLst>
        </xdr:cNvPr>
        <xdr:cNvCxnSpPr/>
      </xdr:nvCxnSpPr>
      <xdr:spPr>
        <a:xfrm>
          <a:off x="2863850" y="129159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DD9ADEF0-9BFF-4A1D-B550-6EDC51E726F5}"/>
            </a:ext>
          </a:extLst>
        </xdr:cNvPr>
        <xdr:cNvCxnSpPr/>
      </xdr:nvCxnSpPr>
      <xdr:spPr>
        <a:xfrm>
          <a:off x="3663950" y="129159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15755FB-4465-4499-AA63-8D5943C8628C}"/>
            </a:ext>
          </a:extLst>
        </xdr:cNvPr>
        <xdr:cNvCxnSpPr/>
      </xdr:nvCxnSpPr>
      <xdr:spPr>
        <a:xfrm>
          <a:off x="4756150" y="129159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742D398F-FE5D-4663-9D8A-87D81710497F}"/>
            </a:ext>
          </a:extLst>
        </xdr:cNvPr>
        <xdr:cNvCxnSpPr/>
      </xdr:nvCxnSpPr>
      <xdr:spPr>
        <a:xfrm>
          <a:off x="5854700" y="129159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E9EECC32-AE0E-40A4-905F-581A7FEDD1B8}"/>
            </a:ext>
          </a:extLst>
        </xdr:cNvPr>
        <xdr:cNvCxnSpPr/>
      </xdr:nvCxnSpPr>
      <xdr:spPr>
        <a:xfrm>
          <a:off x="6946900" y="129159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FA9421B0-773A-459C-B918-4A47E08FB36F}"/>
            </a:ext>
          </a:extLst>
        </xdr:cNvPr>
        <xdr:cNvCxnSpPr/>
      </xdr:nvCxnSpPr>
      <xdr:spPr>
        <a:xfrm>
          <a:off x="8058150" y="129159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2D69F443-02AA-4481-B708-FD60DB58B544}"/>
            </a:ext>
          </a:extLst>
        </xdr:cNvPr>
        <xdr:cNvCxnSpPr/>
      </xdr:nvCxnSpPr>
      <xdr:spPr>
        <a:xfrm>
          <a:off x="9086850" y="129159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6A7A9F20-E47E-41F0-882C-35CE30D65004}"/>
            </a:ext>
          </a:extLst>
        </xdr:cNvPr>
        <xdr:cNvCxnSpPr/>
      </xdr:nvCxnSpPr>
      <xdr:spPr>
        <a:xfrm>
          <a:off x="10039350" y="129159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994EE8BC-DAF1-46A8-9ADD-B1464C25E27F}"/>
            </a:ext>
          </a:extLst>
        </xdr:cNvPr>
        <xdr:cNvCxnSpPr/>
      </xdr:nvCxnSpPr>
      <xdr:spPr>
        <a:xfrm>
          <a:off x="11017250" y="129159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070F487E-9229-46F3-A6EE-74449A955E7B}"/>
            </a:ext>
          </a:extLst>
        </xdr:cNvPr>
        <xdr:cNvCxnSpPr/>
      </xdr:nvCxnSpPr>
      <xdr:spPr>
        <a:xfrm>
          <a:off x="12052300" y="129159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2FF1FD6-1AB5-4F0A-8F65-B2019FB21066}"/>
            </a:ext>
          </a:extLst>
        </xdr:cNvPr>
        <xdr:cNvCxnSpPr/>
      </xdr:nvCxnSpPr>
      <xdr:spPr>
        <a:xfrm>
          <a:off x="13150850" y="129159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F64EB79E-4346-4294-A33A-38F1430EB2CD}"/>
            </a:ext>
          </a:extLst>
        </xdr:cNvPr>
        <xdr:cNvCxnSpPr/>
      </xdr:nvCxnSpPr>
      <xdr:spPr>
        <a:xfrm>
          <a:off x="14185900" y="129159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F6F9C78A-033C-46A1-B2F3-EF014D0E4FB9}"/>
            </a:ext>
          </a:extLst>
        </xdr:cNvPr>
        <xdr:cNvCxnSpPr/>
      </xdr:nvCxnSpPr>
      <xdr:spPr>
        <a:xfrm rot="10800000" flipV="1">
          <a:off x="14185900" y="129254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1EFA497F-C4A9-4F46-9265-E3C94FDAE831}"/>
            </a:ext>
          </a:extLst>
        </xdr:cNvPr>
        <xdr:cNvCxnSpPr/>
      </xdr:nvCxnSpPr>
      <xdr:spPr>
        <a:xfrm rot="10800000" flipV="1">
          <a:off x="12052300" y="129159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092F7362-39BB-438E-97BB-496F736EAD89}"/>
            </a:ext>
          </a:extLst>
        </xdr:cNvPr>
        <xdr:cNvCxnSpPr/>
      </xdr:nvCxnSpPr>
      <xdr:spPr>
        <a:xfrm rot="10800000" flipV="1">
          <a:off x="13150850" y="129159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3C698B01-BCA2-4F31-9A9F-5AA76E531623}"/>
            </a:ext>
          </a:extLst>
        </xdr:cNvPr>
        <xdr:cNvCxnSpPr/>
      </xdr:nvCxnSpPr>
      <xdr:spPr>
        <a:xfrm rot="10800000" flipV="1">
          <a:off x="11017250" y="129159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B9949F0C-81D3-4656-AE4E-BDE5B93E55A2}"/>
            </a:ext>
          </a:extLst>
        </xdr:cNvPr>
        <xdr:cNvCxnSpPr/>
      </xdr:nvCxnSpPr>
      <xdr:spPr>
        <a:xfrm rot="10800000" flipV="1">
          <a:off x="10039350" y="129159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B73EF352-3A6B-4E15-8463-CCCD189F80D1}"/>
            </a:ext>
          </a:extLst>
        </xdr:cNvPr>
        <xdr:cNvCxnSpPr/>
      </xdr:nvCxnSpPr>
      <xdr:spPr>
        <a:xfrm rot="10800000" flipV="1">
          <a:off x="9086850" y="129159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B2469C16-1078-476B-BFF3-C95335F8C628}"/>
            </a:ext>
          </a:extLst>
        </xdr:cNvPr>
        <xdr:cNvCxnSpPr/>
      </xdr:nvCxnSpPr>
      <xdr:spPr>
        <a:xfrm rot="10800000" flipV="1">
          <a:off x="8058150" y="129159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E5C02D21-0AE5-4FE7-9DC3-887AC124F07D}"/>
            </a:ext>
          </a:extLst>
        </xdr:cNvPr>
        <xdr:cNvCxnSpPr/>
      </xdr:nvCxnSpPr>
      <xdr:spPr>
        <a:xfrm rot="10800000" flipV="1">
          <a:off x="6946900" y="1291590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05EA9600-6F71-44B7-91EB-0528985A345F}"/>
            </a:ext>
          </a:extLst>
        </xdr:cNvPr>
        <xdr:cNvCxnSpPr/>
      </xdr:nvCxnSpPr>
      <xdr:spPr>
        <a:xfrm rot="10800000" flipV="1">
          <a:off x="5854700" y="129159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6756F050-4DBD-4AA9-8DF7-D1FA3A0529A2}"/>
            </a:ext>
          </a:extLst>
        </xdr:cNvPr>
        <xdr:cNvCxnSpPr/>
      </xdr:nvCxnSpPr>
      <xdr:spPr>
        <a:xfrm rot="10800000" flipV="1">
          <a:off x="4756150" y="129159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7887A92D-1C33-482E-AC2C-4630C743EE86}"/>
            </a:ext>
          </a:extLst>
        </xdr:cNvPr>
        <xdr:cNvCxnSpPr/>
      </xdr:nvCxnSpPr>
      <xdr:spPr>
        <a:xfrm rot="10800000" flipV="1">
          <a:off x="3663950" y="129159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76CD0280-AD77-4832-9C07-0E2222EB9E1E}"/>
            </a:ext>
          </a:extLst>
        </xdr:cNvPr>
        <xdr:cNvCxnSpPr/>
      </xdr:nvCxnSpPr>
      <xdr:spPr>
        <a:xfrm>
          <a:off x="2863850" y="118110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9B687E45-C566-4AB5-9EDF-FDB7A28B420D}"/>
            </a:ext>
          </a:extLst>
        </xdr:cNvPr>
        <xdr:cNvCxnSpPr/>
      </xdr:nvCxnSpPr>
      <xdr:spPr>
        <a:xfrm rot="10800000" flipV="1">
          <a:off x="2882900" y="11811000"/>
          <a:ext cx="781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6612CE67-70A8-42AD-B66E-E0760955F69D}"/>
            </a:ext>
          </a:extLst>
        </xdr:cNvPr>
        <xdr:cNvCxnSpPr/>
      </xdr:nvCxnSpPr>
      <xdr:spPr>
        <a:xfrm>
          <a:off x="3663950" y="118110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23158738-0089-4BAD-950E-F39E0AFD9D48}"/>
            </a:ext>
          </a:extLst>
        </xdr:cNvPr>
        <xdr:cNvCxnSpPr/>
      </xdr:nvCxnSpPr>
      <xdr:spPr>
        <a:xfrm rot="10800000" flipV="1">
          <a:off x="3683000" y="118110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D6106A07-99D0-48D5-9049-68FE4C321B71}"/>
            </a:ext>
          </a:extLst>
        </xdr:cNvPr>
        <xdr:cNvCxnSpPr/>
      </xdr:nvCxnSpPr>
      <xdr:spPr>
        <a:xfrm>
          <a:off x="4756150" y="118110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F4B0DC10-FF4F-41E5-AB07-2E16E18024CD}"/>
            </a:ext>
          </a:extLst>
        </xdr:cNvPr>
        <xdr:cNvCxnSpPr/>
      </xdr:nvCxnSpPr>
      <xdr:spPr>
        <a:xfrm rot="10800000" flipV="1">
          <a:off x="4775200" y="11811000"/>
          <a:ext cx="1079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1FB52AEB-0835-4CEB-98CD-FE0AE784A216}"/>
            </a:ext>
          </a:extLst>
        </xdr:cNvPr>
        <xdr:cNvCxnSpPr/>
      </xdr:nvCxnSpPr>
      <xdr:spPr>
        <a:xfrm>
          <a:off x="5854700" y="118110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51ADEC76-257B-4339-B03B-ABC656D76004}"/>
            </a:ext>
          </a:extLst>
        </xdr:cNvPr>
        <xdr:cNvCxnSpPr/>
      </xdr:nvCxnSpPr>
      <xdr:spPr>
        <a:xfrm rot="10800000" flipV="1">
          <a:off x="5873750" y="118110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274DF254-FCF6-426F-B40B-3F40F5DBA73D}"/>
            </a:ext>
          </a:extLst>
        </xdr:cNvPr>
        <xdr:cNvCxnSpPr/>
      </xdr:nvCxnSpPr>
      <xdr:spPr>
        <a:xfrm>
          <a:off x="6946900" y="118110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114EDE11-8149-40C2-A6F1-2A9D48EC2921}"/>
            </a:ext>
          </a:extLst>
        </xdr:cNvPr>
        <xdr:cNvCxnSpPr/>
      </xdr:nvCxnSpPr>
      <xdr:spPr>
        <a:xfrm rot="10800000" flipV="1">
          <a:off x="6965950" y="118110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885040A7-67E4-4623-A7CC-0A1FC2BEDE37}"/>
            </a:ext>
          </a:extLst>
        </xdr:cNvPr>
        <xdr:cNvCxnSpPr/>
      </xdr:nvCxnSpPr>
      <xdr:spPr>
        <a:xfrm>
          <a:off x="8058150" y="118110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E7768438-A9B4-474F-8D71-651F4D0DE6DA}"/>
            </a:ext>
          </a:extLst>
        </xdr:cNvPr>
        <xdr:cNvCxnSpPr/>
      </xdr:nvCxnSpPr>
      <xdr:spPr>
        <a:xfrm rot="10800000" flipV="1">
          <a:off x="8077200" y="11811000"/>
          <a:ext cx="1009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D66F799-7C8D-4E26-811C-9B883A831F49}"/>
            </a:ext>
          </a:extLst>
        </xdr:cNvPr>
        <xdr:cNvCxnSpPr/>
      </xdr:nvCxnSpPr>
      <xdr:spPr>
        <a:xfrm>
          <a:off x="9086850" y="118110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46EA110E-BDF0-4C7D-8930-295FF622520E}"/>
            </a:ext>
          </a:extLst>
        </xdr:cNvPr>
        <xdr:cNvCxnSpPr/>
      </xdr:nvCxnSpPr>
      <xdr:spPr>
        <a:xfrm rot="10800000" flipV="1">
          <a:off x="9105900" y="118110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EFA22E0-9548-4EB9-A468-EC211008EEE4}"/>
            </a:ext>
          </a:extLst>
        </xdr:cNvPr>
        <xdr:cNvCxnSpPr/>
      </xdr:nvCxnSpPr>
      <xdr:spPr>
        <a:xfrm>
          <a:off x="10039350" y="118110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7D0F3A64-17BB-434F-A540-AE16A21017F1}"/>
            </a:ext>
          </a:extLst>
        </xdr:cNvPr>
        <xdr:cNvCxnSpPr/>
      </xdr:nvCxnSpPr>
      <xdr:spPr>
        <a:xfrm rot="10800000" flipV="1">
          <a:off x="10058400" y="118110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0CE3B9C7-5272-4715-99FD-4C689085435A}"/>
            </a:ext>
          </a:extLst>
        </xdr:cNvPr>
        <xdr:cNvCxnSpPr/>
      </xdr:nvCxnSpPr>
      <xdr:spPr>
        <a:xfrm>
          <a:off x="11017250" y="118110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084581D7-960A-4E4B-9B64-E33CCD9908D3}"/>
            </a:ext>
          </a:extLst>
        </xdr:cNvPr>
        <xdr:cNvCxnSpPr/>
      </xdr:nvCxnSpPr>
      <xdr:spPr>
        <a:xfrm rot="10800000" flipV="1">
          <a:off x="11036300" y="118110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5C0D138C-FFB7-403C-B0F9-3D0BAC29B538}"/>
            </a:ext>
          </a:extLst>
        </xdr:cNvPr>
        <xdr:cNvCxnSpPr/>
      </xdr:nvCxnSpPr>
      <xdr:spPr>
        <a:xfrm>
          <a:off x="12052300" y="118110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EEA3E725-6B1D-4A74-B99D-82F511045A16}"/>
            </a:ext>
          </a:extLst>
        </xdr:cNvPr>
        <xdr:cNvCxnSpPr/>
      </xdr:nvCxnSpPr>
      <xdr:spPr>
        <a:xfrm rot="10800000" flipV="1">
          <a:off x="12071350" y="11811000"/>
          <a:ext cx="1079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2DE4F766-1C9B-48D8-943D-DD5CCD08889A}"/>
            </a:ext>
          </a:extLst>
        </xdr:cNvPr>
        <xdr:cNvCxnSpPr/>
      </xdr:nvCxnSpPr>
      <xdr:spPr>
        <a:xfrm>
          <a:off x="13150850" y="118110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C26011C8-81EA-46F8-91C1-0936AC934B9F}"/>
            </a:ext>
          </a:extLst>
        </xdr:cNvPr>
        <xdr:cNvCxnSpPr/>
      </xdr:nvCxnSpPr>
      <xdr:spPr>
        <a:xfrm rot="10800000" flipV="1">
          <a:off x="13169900" y="118110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C678662B-5532-417D-8617-055863EDBAD6}"/>
            </a:ext>
          </a:extLst>
        </xdr:cNvPr>
        <xdr:cNvCxnSpPr/>
      </xdr:nvCxnSpPr>
      <xdr:spPr>
        <a:xfrm>
          <a:off x="14185900" y="118110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6FE8AA8E-8074-41A9-8DBE-491EDB6BD579}"/>
            </a:ext>
          </a:extLst>
        </xdr:cNvPr>
        <xdr:cNvCxnSpPr/>
      </xdr:nvCxnSpPr>
      <xdr:spPr>
        <a:xfrm rot="10800000" flipV="1">
          <a:off x="14204950" y="11811000"/>
          <a:ext cx="1206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D5B9B3D8-D99C-438E-BD90-D3157BAF703A}"/>
            </a:ext>
          </a:extLst>
        </xdr:cNvPr>
        <xdr:cNvCxnSpPr/>
      </xdr:nvCxnSpPr>
      <xdr:spPr>
        <a:xfrm>
          <a:off x="2863850" y="101536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F3D83D74-4700-41A7-87A5-6E9A8D48A815}"/>
            </a:ext>
          </a:extLst>
        </xdr:cNvPr>
        <xdr:cNvCxnSpPr/>
      </xdr:nvCxnSpPr>
      <xdr:spPr>
        <a:xfrm>
          <a:off x="2863850" y="112585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13404A9E-DA4D-4042-8F85-CC8DDB2EB883}"/>
            </a:ext>
          </a:extLst>
        </xdr:cNvPr>
        <xdr:cNvCxnSpPr/>
      </xdr:nvCxnSpPr>
      <xdr:spPr>
        <a:xfrm>
          <a:off x="3663950" y="101536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1D76BD9B-4888-437E-832D-0B9E85D81A60}"/>
            </a:ext>
          </a:extLst>
        </xdr:cNvPr>
        <xdr:cNvCxnSpPr/>
      </xdr:nvCxnSpPr>
      <xdr:spPr>
        <a:xfrm>
          <a:off x="3663950" y="112585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FDADAAAE-3C56-4C7B-A9CF-5239B050D98D}"/>
            </a:ext>
          </a:extLst>
        </xdr:cNvPr>
        <xdr:cNvCxnSpPr/>
      </xdr:nvCxnSpPr>
      <xdr:spPr>
        <a:xfrm>
          <a:off x="47561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1E10B50C-DAB7-4EFF-89D2-9B9C9E044A9C}"/>
            </a:ext>
          </a:extLst>
        </xdr:cNvPr>
        <xdr:cNvCxnSpPr/>
      </xdr:nvCxnSpPr>
      <xdr:spPr>
        <a:xfrm>
          <a:off x="47561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4AC810A5-CE2E-454B-A861-6431831781E2}"/>
            </a:ext>
          </a:extLst>
        </xdr:cNvPr>
        <xdr:cNvCxnSpPr/>
      </xdr:nvCxnSpPr>
      <xdr:spPr>
        <a:xfrm>
          <a:off x="5854700" y="101536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2FFBE9D7-3987-49FE-A094-336AEAD02F1D}"/>
            </a:ext>
          </a:extLst>
        </xdr:cNvPr>
        <xdr:cNvCxnSpPr/>
      </xdr:nvCxnSpPr>
      <xdr:spPr>
        <a:xfrm>
          <a:off x="5854700" y="112585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1286810D-5EB5-4F90-8839-7D50324C72F6}"/>
            </a:ext>
          </a:extLst>
        </xdr:cNvPr>
        <xdr:cNvCxnSpPr/>
      </xdr:nvCxnSpPr>
      <xdr:spPr>
        <a:xfrm>
          <a:off x="6946900" y="101536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18A51A97-7FB4-4C90-95A9-AB34EA4C74AB}"/>
            </a:ext>
          </a:extLst>
        </xdr:cNvPr>
        <xdr:cNvCxnSpPr/>
      </xdr:nvCxnSpPr>
      <xdr:spPr>
        <a:xfrm>
          <a:off x="6946900" y="112585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27B7269E-1867-4E72-A658-6432555A29AC}"/>
            </a:ext>
          </a:extLst>
        </xdr:cNvPr>
        <xdr:cNvCxnSpPr/>
      </xdr:nvCxnSpPr>
      <xdr:spPr>
        <a:xfrm>
          <a:off x="80581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6E3724B3-F593-4D90-AE1F-C76F160B7D65}"/>
            </a:ext>
          </a:extLst>
        </xdr:cNvPr>
        <xdr:cNvCxnSpPr/>
      </xdr:nvCxnSpPr>
      <xdr:spPr>
        <a:xfrm>
          <a:off x="80581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21E67FA5-AA31-4453-90B2-2042138F4110}"/>
            </a:ext>
          </a:extLst>
        </xdr:cNvPr>
        <xdr:cNvCxnSpPr/>
      </xdr:nvCxnSpPr>
      <xdr:spPr>
        <a:xfrm>
          <a:off x="9086850" y="101536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470B3BD3-B7CB-40D3-90FC-0DA1BFED802B}"/>
            </a:ext>
          </a:extLst>
        </xdr:cNvPr>
        <xdr:cNvCxnSpPr/>
      </xdr:nvCxnSpPr>
      <xdr:spPr>
        <a:xfrm>
          <a:off x="9086850" y="112585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CFD5B709-D9F7-4EFB-A24B-99690052018F}"/>
            </a:ext>
          </a:extLst>
        </xdr:cNvPr>
        <xdr:cNvCxnSpPr/>
      </xdr:nvCxnSpPr>
      <xdr:spPr>
        <a:xfrm>
          <a:off x="10039350" y="101536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EF74460C-90BD-421A-BE9B-836AD9899C8B}"/>
            </a:ext>
          </a:extLst>
        </xdr:cNvPr>
        <xdr:cNvCxnSpPr/>
      </xdr:nvCxnSpPr>
      <xdr:spPr>
        <a:xfrm>
          <a:off x="10039350" y="112585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35C726EB-5C43-4B10-860F-490A559390B7}"/>
            </a:ext>
          </a:extLst>
        </xdr:cNvPr>
        <xdr:cNvCxnSpPr/>
      </xdr:nvCxnSpPr>
      <xdr:spPr>
        <a:xfrm>
          <a:off x="110172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667A1C65-682F-47EA-9B4C-17483EFC3E1C}"/>
            </a:ext>
          </a:extLst>
        </xdr:cNvPr>
        <xdr:cNvCxnSpPr/>
      </xdr:nvCxnSpPr>
      <xdr:spPr>
        <a:xfrm>
          <a:off x="110172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192A867A-EA67-469E-BBA3-3E0D1E877D09}"/>
            </a:ext>
          </a:extLst>
        </xdr:cNvPr>
        <xdr:cNvCxnSpPr/>
      </xdr:nvCxnSpPr>
      <xdr:spPr>
        <a:xfrm>
          <a:off x="12052300" y="101536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87FA1A30-4084-43A5-A2C9-A38825A724D4}"/>
            </a:ext>
          </a:extLst>
        </xdr:cNvPr>
        <xdr:cNvCxnSpPr/>
      </xdr:nvCxnSpPr>
      <xdr:spPr>
        <a:xfrm>
          <a:off x="12052300" y="112585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71A038A0-73BF-4BD1-9117-64AB79BE476E}"/>
            </a:ext>
          </a:extLst>
        </xdr:cNvPr>
        <xdr:cNvCxnSpPr/>
      </xdr:nvCxnSpPr>
      <xdr:spPr>
        <a:xfrm>
          <a:off x="13150850" y="101536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9AFA2327-95BE-4B64-B3AB-BEDD908C873A}"/>
            </a:ext>
          </a:extLst>
        </xdr:cNvPr>
        <xdr:cNvCxnSpPr/>
      </xdr:nvCxnSpPr>
      <xdr:spPr>
        <a:xfrm>
          <a:off x="13150850" y="112585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23FD0592-7BD0-4F2C-A302-A0730E241842}"/>
            </a:ext>
          </a:extLst>
        </xdr:cNvPr>
        <xdr:cNvCxnSpPr/>
      </xdr:nvCxnSpPr>
      <xdr:spPr>
        <a:xfrm>
          <a:off x="14185900" y="101536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71680ABD-4D7E-4107-B2D3-D09185694E59}"/>
            </a:ext>
          </a:extLst>
        </xdr:cNvPr>
        <xdr:cNvCxnSpPr/>
      </xdr:nvCxnSpPr>
      <xdr:spPr>
        <a:xfrm>
          <a:off x="14185900" y="112585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91E069EA-6D0A-4972-9626-CBFD8F27A155}"/>
            </a:ext>
          </a:extLst>
        </xdr:cNvPr>
        <xdr:cNvCxnSpPr/>
      </xdr:nvCxnSpPr>
      <xdr:spPr>
        <a:xfrm rot="10800000" flipV="1">
          <a:off x="14185900" y="101536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A3B57F3E-0266-4FB2-90CE-89EB2CC3A371}"/>
            </a:ext>
          </a:extLst>
        </xdr:cNvPr>
        <xdr:cNvCxnSpPr/>
      </xdr:nvCxnSpPr>
      <xdr:spPr>
        <a:xfrm rot="10800000" flipV="1">
          <a:off x="14185900" y="112585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C4AE88E3-84A6-43E9-B313-392EE0530544}"/>
            </a:ext>
          </a:extLst>
        </xdr:cNvPr>
        <xdr:cNvCxnSpPr/>
      </xdr:nvCxnSpPr>
      <xdr:spPr>
        <a:xfrm rot="10800000" flipV="1">
          <a:off x="13150850" y="101536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B9046ABE-15DA-465E-BBB3-F7C035658424}"/>
            </a:ext>
          </a:extLst>
        </xdr:cNvPr>
        <xdr:cNvCxnSpPr/>
      </xdr:nvCxnSpPr>
      <xdr:spPr>
        <a:xfrm rot="10800000" flipV="1">
          <a:off x="13150850" y="112585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C8ABA115-3154-4CEA-BAD7-693A4F5A65AF}"/>
            </a:ext>
          </a:extLst>
        </xdr:cNvPr>
        <xdr:cNvCxnSpPr/>
      </xdr:nvCxnSpPr>
      <xdr:spPr>
        <a:xfrm rot="10800000" flipV="1">
          <a:off x="1205230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E63E4A1D-006C-4976-8004-3C4D38727F66}"/>
            </a:ext>
          </a:extLst>
        </xdr:cNvPr>
        <xdr:cNvCxnSpPr/>
      </xdr:nvCxnSpPr>
      <xdr:spPr>
        <a:xfrm rot="10800000" flipV="1">
          <a:off x="1205230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E32D718C-FFA3-427E-8C8E-B870FE6F89E0}"/>
            </a:ext>
          </a:extLst>
        </xdr:cNvPr>
        <xdr:cNvCxnSpPr/>
      </xdr:nvCxnSpPr>
      <xdr:spPr>
        <a:xfrm rot="10800000" flipV="1">
          <a:off x="11017250" y="101536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72ADCA1D-A3AA-4DA9-9474-1A7B41F35F7C}"/>
            </a:ext>
          </a:extLst>
        </xdr:cNvPr>
        <xdr:cNvCxnSpPr/>
      </xdr:nvCxnSpPr>
      <xdr:spPr>
        <a:xfrm rot="10800000" flipV="1">
          <a:off x="11017250" y="112585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4F209D0-3634-4736-865E-6CCA4C63D421}"/>
            </a:ext>
          </a:extLst>
        </xdr:cNvPr>
        <xdr:cNvCxnSpPr/>
      </xdr:nvCxnSpPr>
      <xdr:spPr>
        <a:xfrm rot="10800000" flipV="1">
          <a:off x="10039350" y="101536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F01ED0FB-AA67-49D4-8406-AC65C0C25D56}"/>
            </a:ext>
          </a:extLst>
        </xdr:cNvPr>
        <xdr:cNvCxnSpPr/>
      </xdr:nvCxnSpPr>
      <xdr:spPr>
        <a:xfrm rot="10800000" flipV="1">
          <a:off x="10039350" y="112585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4B7226CD-D524-49AB-A79D-CCB55BB9AA39}"/>
            </a:ext>
          </a:extLst>
        </xdr:cNvPr>
        <xdr:cNvCxnSpPr/>
      </xdr:nvCxnSpPr>
      <xdr:spPr>
        <a:xfrm rot="10800000" flipV="1">
          <a:off x="9086850" y="101536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D3F6CAA7-C67D-44EF-8092-F124DCBB9E1F}"/>
            </a:ext>
          </a:extLst>
        </xdr:cNvPr>
        <xdr:cNvCxnSpPr/>
      </xdr:nvCxnSpPr>
      <xdr:spPr>
        <a:xfrm rot="10800000" flipV="1">
          <a:off x="9086850" y="112585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9124EF44-7FC6-4870-A3BE-92783350A3EB}"/>
            </a:ext>
          </a:extLst>
        </xdr:cNvPr>
        <xdr:cNvCxnSpPr/>
      </xdr:nvCxnSpPr>
      <xdr:spPr>
        <a:xfrm rot="10800000" flipV="1">
          <a:off x="8058150" y="1015365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8484CADA-765C-4F4F-A601-56BE00F916E5}"/>
            </a:ext>
          </a:extLst>
        </xdr:cNvPr>
        <xdr:cNvCxnSpPr/>
      </xdr:nvCxnSpPr>
      <xdr:spPr>
        <a:xfrm rot="10800000" flipV="1">
          <a:off x="8058150" y="1125855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5C56E441-3CA8-4461-A267-5A935C45E726}"/>
            </a:ext>
          </a:extLst>
        </xdr:cNvPr>
        <xdr:cNvCxnSpPr/>
      </xdr:nvCxnSpPr>
      <xdr:spPr>
        <a:xfrm rot="10800000" flipV="1">
          <a:off x="6946900" y="10153650"/>
          <a:ext cx="1149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C7358B17-23E5-469A-9A3E-9531427F4DCD}"/>
            </a:ext>
          </a:extLst>
        </xdr:cNvPr>
        <xdr:cNvCxnSpPr/>
      </xdr:nvCxnSpPr>
      <xdr:spPr>
        <a:xfrm rot="10800000" flipV="1">
          <a:off x="6946900" y="11258550"/>
          <a:ext cx="1149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203866F6-D103-4C00-A1C5-27494B156F3D}"/>
            </a:ext>
          </a:extLst>
        </xdr:cNvPr>
        <xdr:cNvCxnSpPr/>
      </xdr:nvCxnSpPr>
      <xdr:spPr>
        <a:xfrm rot="10800000" flipV="1">
          <a:off x="5854700" y="101536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00DD6B36-B85A-4B16-B086-A1CD676B39CF}"/>
            </a:ext>
          </a:extLst>
        </xdr:cNvPr>
        <xdr:cNvCxnSpPr/>
      </xdr:nvCxnSpPr>
      <xdr:spPr>
        <a:xfrm rot="10800000" flipV="1">
          <a:off x="5854700" y="112585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29A3EB7C-EF96-4F49-BE11-B93CE0118F67}"/>
            </a:ext>
          </a:extLst>
        </xdr:cNvPr>
        <xdr:cNvCxnSpPr/>
      </xdr:nvCxnSpPr>
      <xdr:spPr>
        <a:xfrm rot="10800000" flipV="1">
          <a:off x="47561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99980BB2-E7DD-4FF1-BA15-784A9AADAD90}"/>
            </a:ext>
          </a:extLst>
        </xdr:cNvPr>
        <xdr:cNvCxnSpPr/>
      </xdr:nvCxnSpPr>
      <xdr:spPr>
        <a:xfrm rot="10800000" flipV="1">
          <a:off x="47561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1F597385-E033-44C6-B4DF-4BA892247E79}"/>
            </a:ext>
          </a:extLst>
        </xdr:cNvPr>
        <xdr:cNvCxnSpPr/>
      </xdr:nvCxnSpPr>
      <xdr:spPr>
        <a:xfrm rot="10800000" flipV="1">
          <a:off x="3663950" y="101536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1C2976D2-5775-445C-9491-8AE70EDCB274}"/>
            </a:ext>
          </a:extLst>
        </xdr:cNvPr>
        <xdr:cNvCxnSpPr/>
      </xdr:nvCxnSpPr>
      <xdr:spPr>
        <a:xfrm rot="10800000" flipV="1">
          <a:off x="3663950" y="112585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17181E9B-C3AC-4597-AD98-1EB4DCD40F8C}"/>
            </a:ext>
          </a:extLst>
        </xdr:cNvPr>
        <xdr:cNvCxnSpPr/>
      </xdr:nvCxnSpPr>
      <xdr:spPr>
        <a:xfrm rot="10800000" flipV="1">
          <a:off x="2863850" y="10153650"/>
          <a:ext cx="838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CC5C4D26-2211-4F9D-871E-A4CC9B7F45A2}"/>
            </a:ext>
          </a:extLst>
        </xdr:cNvPr>
        <xdr:cNvCxnSpPr/>
      </xdr:nvCxnSpPr>
      <xdr:spPr>
        <a:xfrm rot="10800000" flipV="1">
          <a:off x="2863850" y="11258550"/>
          <a:ext cx="838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AB84C2CF-4563-4FC3-8B45-E48F93469419}"/>
            </a:ext>
          </a:extLst>
        </xdr:cNvPr>
        <xdr:cNvCxnSpPr/>
      </xdr:nvCxnSpPr>
      <xdr:spPr>
        <a:xfrm>
          <a:off x="2863850" y="46291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695C0F07-AFCC-4F84-8B50-FF6D95338EBA}"/>
            </a:ext>
          </a:extLst>
        </xdr:cNvPr>
        <xdr:cNvCxnSpPr/>
      </xdr:nvCxnSpPr>
      <xdr:spPr>
        <a:xfrm>
          <a:off x="3663950" y="46291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4CF77E9D-AFC4-4401-87E4-9F468ACC0849}"/>
            </a:ext>
          </a:extLst>
        </xdr:cNvPr>
        <xdr:cNvCxnSpPr/>
      </xdr:nvCxnSpPr>
      <xdr:spPr>
        <a:xfrm>
          <a:off x="47561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B0FC7BC4-1C25-4BC0-B288-C0542813DEEA}"/>
            </a:ext>
          </a:extLst>
        </xdr:cNvPr>
        <xdr:cNvCxnSpPr/>
      </xdr:nvCxnSpPr>
      <xdr:spPr>
        <a:xfrm>
          <a:off x="5854700" y="46291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54C5C0E5-6635-4844-B6B0-C06DD6C72C30}"/>
            </a:ext>
          </a:extLst>
        </xdr:cNvPr>
        <xdr:cNvCxnSpPr/>
      </xdr:nvCxnSpPr>
      <xdr:spPr>
        <a:xfrm>
          <a:off x="2863850" y="51816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120A8D9A-3F64-4C0B-86DC-6D49740948E2}"/>
            </a:ext>
          </a:extLst>
        </xdr:cNvPr>
        <xdr:cNvCxnSpPr/>
      </xdr:nvCxnSpPr>
      <xdr:spPr>
        <a:xfrm>
          <a:off x="3663950" y="51816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A15D58B5-49EE-454B-A725-6B64AC40BF05}"/>
            </a:ext>
          </a:extLst>
        </xdr:cNvPr>
        <xdr:cNvCxnSpPr/>
      </xdr:nvCxnSpPr>
      <xdr:spPr>
        <a:xfrm>
          <a:off x="47561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8608B1A0-668E-4FA4-A956-A4DA4E3603B3}"/>
            </a:ext>
          </a:extLst>
        </xdr:cNvPr>
        <xdr:cNvCxnSpPr/>
      </xdr:nvCxnSpPr>
      <xdr:spPr>
        <a:xfrm>
          <a:off x="5854700" y="51816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52D6E2CF-E5A2-4E7E-B86E-3293AC4D09F2}"/>
            </a:ext>
          </a:extLst>
        </xdr:cNvPr>
        <xdr:cNvCxnSpPr/>
      </xdr:nvCxnSpPr>
      <xdr:spPr>
        <a:xfrm>
          <a:off x="6946900" y="51816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C76CFF35-DEC7-4ECC-B099-B112024BCB01}"/>
            </a:ext>
          </a:extLst>
        </xdr:cNvPr>
        <xdr:cNvCxnSpPr/>
      </xdr:nvCxnSpPr>
      <xdr:spPr>
        <a:xfrm>
          <a:off x="6946900" y="46291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C10221DB-5A88-4158-BF2D-F7D8C374F8A2}"/>
            </a:ext>
          </a:extLst>
        </xdr:cNvPr>
        <xdr:cNvCxnSpPr/>
      </xdr:nvCxnSpPr>
      <xdr:spPr>
        <a:xfrm>
          <a:off x="80581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C6D961AA-44B3-4EFF-8A9A-6FCD6ABCED3F}"/>
            </a:ext>
          </a:extLst>
        </xdr:cNvPr>
        <xdr:cNvCxnSpPr/>
      </xdr:nvCxnSpPr>
      <xdr:spPr>
        <a:xfrm>
          <a:off x="80581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EA89256F-8DDC-4AB2-BD45-B1A16571C237}"/>
            </a:ext>
          </a:extLst>
        </xdr:cNvPr>
        <xdr:cNvCxnSpPr/>
      </xdr:nvCxnSpPr>
      <xdr:spPr>
        <a:xfrm>
          <a:off x="9086850" y="46291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82CA5BBE-FD59-4EA3-A141-212CC8774B60}"/>
            </a:ext>
          </a:extLst>
        </xdr:cNvPr>
        <xdr:cNvCxnSpPr/>
      </xdr:nvCxnSpPr>
      <xdr:spPr>
        <a:xfrm>
          <a:off x="10039350" y="46291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649B3A9C-60A1-4A79-A52E-B930DB071D5D}"/>
            </a:ext>
          </a:extLst>
        </xdr:cNvPr>
        <xdr:cNvCxnSpPr/>
      </xdr:nvCxnSpPr>
      <xdr:spPr>
        <a:xfrm>
          <a:off x="9086850" y="51816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6D5E2C35-6211-455D-87DD-F7E3B187539B}"/>
            </a:ext>
          </a:extLst>
        </xdr:cNvPr>
        <xdr:cNvCxnSpPr/>
      </xdr:nvCxnSpPr>
      <xdr:spPr>
        <a:xfrm>
          <a:off x="10039350" y="51816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C75CAB4-F45C-4485-B1E0-BEF7B6047E42}"/>
            </a:ext>
          </a:extLst>
        </xdr:cNvPr>
        <xdr:cNvCxnSpPr/>
      </xdr:nvCxnSpPr>
      <xdr:spPr>
        <a:xfrm>
          <a:off x="110172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2CD66267-33FF-46C2-8753-B21A18A9D663}"/>
            </a:ext>
          </a:extLst>
        </xdr:cNvPr>
        <xdr:cNvCxnSpPr/>
      </xdr:nvCxnSpPr>
      <xdr:spPr>
        <a:xfrm>
          <a:off x="12052300" y="46291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5FEA284E-C12C-4D15-8A92-39D5475E00E9}"/>
            </a:ext>
          </a:extLst>
        </xdr:cNvPr>
        <xdr:cNvCxnSpPr/>
      </xdr:nvCxnSpPr>
      <xdr:spPr>
        <a:xfrm>
          <a:off x="13150850" y="46291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08302C68-F0EE-4E22-AE0D-E1A63E723CB4}"/>
            </a:ext>
          </a:extLst>
        </xdr:cNvPr>
        <xdr:cNvCxnSpPr/>
      </xdr:nvCxnSpPr>
      <xdr:spPr>
        <a:xfrm>
          <a:off x="14185900" y="46291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9001955F-F184-4BB2-8E32-E48B115DA297}"/>
            </a:ext>
          </a:extLst>
        </xdr:cNvPr>
        <xdr:cNvCxnSpPr/>
      </xdr:nvCxnSpPr>
      <xdr:spPr>
        <a:xfrm>
          <a:off x="14185900" y="51816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2BB94A06-37AF-4434-AEB6-5F20657BCF80}"/>
            </a:ext>
          </a:extLst>
        </xdr:cNvPr>
        <xdr:cNvCxnSpPr/>
      </xdr:nvCxnSpPr>
      <xdr:spPr>
        <a:xfrm>
          <a:off x="13150850" y="51816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E90AE28A-7B0F-4C84-93D0-E1F2D7D0BEDF}"/>
            </a:ext>
          </a:extLst>
        </xdr:cNvPr>
        <xdr:cNvCxnSpPr/>
      </xdr:nvCxnSpPr>
      <xdr:spPr>
        <a:xfrm>
          <a:off x="12052300" y="51816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64C6A5A1-7EDD-4B79-B404-3170D0BB81E6}"/>
            </a:ext>
          </a:extLst>
        </xdr:cNvPr>
        <xdr:cNvCxnSpPr/>
      </xdr:nvCxnSpPr>
      <xdr:spPr>
        <a:xfrm>
          <a:off x="110172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F16A14FC-76D7-4CFA-8C70-1E6E97AE7B6D}"/>
            </a:ext>
          </a:extLst>
        </xdr:cNvPr>
        <xdr:cNvCxnSpPr/>
      </xdr:nvCxnSpPr>
      <xdr:spPr>
        <a:xfrm rot="10800000" flipV="1">
          <a:off x="14185900" y="46291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CD7E68C3-930A-4841-8DE4-58B900706795}"/>
            </a:ext>
          </a:extLst>
        </xdr:cNvPr>
        <xdr:cNvCxnSpPr/>
      </xdr:nvCxnSpPr>
      <xdr:spPr>
        <a:xfrm rot="10800000" flipV="1">
          <a:off x="13150850" y="46291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510E6F47-E06D-49D5-98DB-275FAA0E255D}"/>
            </a:ext>
          </a:extLst>
        </xdr:cNvPr>
        <xdr:cNvCxnSpPr/>
      </xdr:nvCxnSpPr>
      <xdr:spPr>
        <a:xfrm rot="10800000" flipV="1">
          <a:off x="1205230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0C3BF23C-3B05-4AD8-A347-44F07F09E175}"/>
            </a:ext>
          </a:extLst>
        </xdr:cNvPr>
        <xdr:cNvCxnSpPr/>
      </xdr:nvCxnSpPr>
      <xdr:spPr>
        <a:xfrm rot="10800000" flipV="1">
          <a:off x="14185900" y="51816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616AEB11-366B-43BC-88A8-31BA42FA72CA}"/>
            </a:ext>
          </a:extLst>
        </xdr:cNvPr>
        <xdr:cNvCxnSpPr/>
      </xdr:nvCxnSpPr>
      <xdr:spPr>
        <a:xfrm rot="10800000" flipV="1">
          <a:off x="13150850" y="51816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6C772BFE-90DE-4E5C-8129-2C33199F16D0}"/>
            </a:ext>
          </a:extLst>
        </xdr:cNvPr>
        <xdr:cNvCxnSpPr/>
      </xdr:nvCxnSpPr>
      <xdr:spPr>
        <a:xfrm rot="10800000" flipV="1">
          <a:off x="1205230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98B8DCD0-FA4B-4FB0-A511-57A8A845AA4A}"/>
            </a:ext>
          </a:extLst>
        </xdr:cNvPr>
        <xdr:cNvCxnSpPr/>
      </xdr:nvCxnSpPr>
      <xdr:spPr>
        <a:xfrm rot="10800000" flipV="1">
          <a:off x="11017250" y="5181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A21C7622-40D5-40B4-9B37-DD8E242BB684}"/>
            </a:ext>
          </a:extLst>
        </xdr:cNvPr>
        <xdr:cNvCxnSpPr/>
      </xdr:nvCxnSpPr>
      <xdr:spPr>
        <a:xfrm rot="10800000" flipV="1">
          <a:off x="10039350" y="51816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F9543B70-844E-42AB-B1AE-3345BD106584}"/>
            </a:ext>
          </a:extLst>
        </xdr:cNvPr>
        <xdr:cNvCxnSpPr/>
      </xdr:nvCxnSpPr>
      <xdr:spPr>
        <a:xfrm rot="10800000" flipV="1">
          <a:off x="9086850" y="51816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444DAA36-874C-4F63-911C-CAACB2CD0792}"/>
            </a:ext>
          </a:extLst>
        </xdr:cNvPr>
        <xdr:cNvCxnSpPr/>
      </xdr:nvCxnSpPr>
      <xdr:spPr>
        <a:xfrm rot="10800000" flipV="1">
          <a:off x="9086850" y="46291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5D2DBB6F-0FD6-4099-ABFF-A17F45B19476}"/>
            </a:ext>
          </a:extLst>
        </xdr:cNvPr>
        <xdr:cNvCxnSpPr/>
      </xdr:nvCxnSpPr>
      <xdr:spPr>
        <a:xfrm rot="10800000" flipV="1">
          <a:off x="10039350" y="46291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EB534157-D476-49B6-BD22-7223D9FA19F1}"/>
            </a:ext>
          </a:extLst>
        </xdr:cNvPr>
        <xdr:cNvCxnSpPr/>
      </xdr:nvCxnSpPr>
      <xdr:spPr>
        <a:xfrm rot="10800000" flipV="1">
          <a:off x="11017250" y="4629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411E1AEB-9FEE-4722-9A24-85FFC60B51BA}"/>
            </a:ext>
          </a:extLst>
        </xdr:cNvPr>
        <xdr:cNvCxnSpPr/>
      </xdr:nvCxnSpPr>
      <xdr:spPr>
        <a:xfrm rot="10800000" flipV="1">
          <a:off x="8058150" y="462915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4A3786D-6B57-4137-8044-68151293315C}"/>
            </a:ext>
          </a:extLst>
        </xdr:cNvPr>
        <xdr:cNvCxnSpPr/>
      </xdr:nvCxnSpPr>
      <xdr:spPr>
        <a:xfrm rot="10800000" flipV="1">
          <a:off x="6946900" y="462915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01441797-5C3E-4D16-83D8-8121C157C863}"/>
            </a:ext>
          </a:extLst>
        </xdr:cNvPr>
        <xdr:cNvCxnSpPr/>
      </xdr:nvCxnSpPr>
      <xdr:spPr>
        <a:xfrm rot="10800000" flipV="1">
          <a:off x="6946900" y="518160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148297AE-1373-4B3C-9B45-97C1480875EA}"/>
            </a:ext>
          </a:extLst>
        </xdr:cNvPr>
        <xdr:cNvCxnSpPr/>
      </xdr:nvCxnSpPr>
      <xdr:spPr>
        <a:xfrm rot="10800000" flipV="1">
          <a:off x="5854700" y="46291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FF2C786A-DC7F-4550-BFA1-A0E57D0891B6}"/>
            </a:ext>
          </a:extLst>
        </xdr:cNvPr>
        <xdr:cNvCxnSpPr/>
      </xdr:nvCxnSpPr>
      <xdr:spPr>
        <a:xfrm rot="10800000" flipV="1">
          <a:off x="5854700" y="51816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D51C30CD-4DE2-4DEC-AD6A-70280B6CFC87}"/>
            </a:ext>
          </a:extLst>
        </xdr:cNvPr>
        <xdr:cNvCxnSpPr/>
      </xdr:nvCxnSpPr>
      <xdr:spPr>
        <a:xfrm rot="10800000" flipV="1">
          <a:off x="47561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9BE8B7CB-D3B3-4E35-BE05-8C85EF29FDFC}"/>
            </a:ext>
          </a:extLst>
        </xdr:cNvPr>
        <xdr:cNvCxnSpPr/>
      </xdr:nvCxnSpPr>
      <xdr:spPr>
        <a:xfrm rot="10800000" flipV="1">
          <a:off x="47561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37F2A78B-D1FF-41E9-A8A6-F356241EE83B}"/>
            </a:ext>
          </a:extLst>
        </xdr:cNvPr>
        <xdr:cNvCxnSpPr/>
      </xdr:nvCxnSpPr>
      <xdr:spPr>
        <a:xfrm rot="10800000" flipV="1">
          <a:off x="3663950" y="46291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E07784EF-C4A7-47D2-A2DF-AB9433823F1E}"/>
            </a:ext>
          </a:extLst>
        </xdr:cNvPr>
        <xdr:cNvCxnSpPr/>
      </xdr:nvCxnSpPr>
      <xdr:spPr>
        <a:xfrm rot="10800000" flipV="1">
          <a:off x="3663950" y="51816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95C68D88-F8B2-48D1-892D-244AA8871777}"/>
            </a:ext>
          </a:extLst>
        </xdr:cNvPr>
        <xdr:cNvCxnSpPr/>
      </xdr:nvCxnSpPr>
      <xdr:spPr>
        <a:xfrm rot="10800000" flipV="1">
          <a:off x="2863850" y="462915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05FA270D-FED9-4DAC-BE86-D9E105F39BBC}"/>
            </a:ext>
          </a:extLst>
        </xdr:cNvPr>
        <xdr:cNvCxnSpPr/>
      </xdr:nvCxnSpPr>
      <xdr:spPr>
        <a:xfrm rot="10800000" flipV="1">
          <a:off x="2863850" y="5181600"/>
          <a:ext cx="847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34D7F496-2E21-4E0E-BDDF-B8BB487B282E}"/>
            </a:ext>
          </a:extLst>
        </xdr:cNvPr>
        <xdr:cNvCxnSpPr/>
      </xdr:nvCxnSpPr>
      <xdr:spPr>
        <a:xfrm rot="10800000" flipV="1">
          <a:off x="8058150" y="51816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F29CEF4A-A048-48FA-9FEA-5B78BFB678A0}"/>
            </a:ext>
          </a:extLst>
        </xdr:cNvPr>
        <xdr:cNvCxnSpPr/>
      </xdr:nvCxnSpPr>
      <xdr:spPr>
        <a:xfrm>
          <a:off x="2863850" y="90487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77EC57A-D404-475E-8060-F81BFADF1AA0}"/>
            </a:ext>
          </a:extLst>
        </xdr:cNvPr>
        <xdr:cNvCxnSpPr/>
      </xdr:nvCxnSpPr>
      <xdr:spPr>
        <a:xfrm>
          <a:off x="3663950" y="90487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4EC03D2C-8AEE-4A28-B51F-F99F2670B66C}"/>
            </a:ext>
          </a:extLst>
        </xdr:cNvPr>
        <xdr:cNvCxnSpPr/>
      </xdr:nvCxnSpPr>
      <xdr:spPr>
        <a:xfrm>
          <a:off x="47561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464A727D-45B5-4676-A96A-A45FA914C86A}"/>
            </a:ext>
          </a:extLst>
        </xdr:cNvPr>
        <xdr:cNvCxnSpPr/>
      </xdr:nvCxnSpPr>
      <xdr:spPr>
        <a:xfrm>
          <a:off x="5854700" y="90487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5AD43585-034C-42EF-A0E9-9F912F5E4560}"/>
            </a:ext>
          </a:extLst>
        </xdr:cNvPr>
        <xdr:cNvCxnSpPr/>
      </xdr:nvCxnSpPr>
      <xdr:spPr>
        <a:xfrm>
          <a:off x="6946900" y="90487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CE3DED8A-39F4-4F6C-BD80-7849E686C853}"/>
            </a:ext>
          </a:extLst>
        </xdr:cNvPr>
        <xdr:cNvCxnSpPr/>
      </xdr:nvCxnSpPr>
      <xdr:spPr>
        <a:xfrm>
          <a:off x="80581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184BFF29-38D6-4AEE-AC68-9AC7ECF14497}"/>
            </a:ext>
          </a:extLst>
        </xdr:cNvPr>
        <xdr:cNvCxnSpPr/>
      </xdr:nvCxnSpPr>
      <xdr:spPr>
        <a:xfrm>
          <a:off x="2863850" y="96012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F0272C9C-F750-44A8-B0A8-284413ED3997}"/>
            </a:ext>
          </a:extLst>
        </xdr:cNvPr>
        <xdr:cNvCxnSpPr/>
      </xdr:nvCxnSpPr>
      <xdr:spPr>
        <a:xfrm>
          <a:off x="3663950" y="96012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E81CDDA6-EDB1-4955-A29F-C9503A1ABEFF}"/>
            </a:ext>
          </a:extLst>
        </xdr:cNvPr>
        <xdr:cNvCxnSpPr/>
      </xdr:nvCxnSpPr>
      <xdr:spPr>
        <a:xfrm>
          <a:off x="47561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5FA9FCD9-2A5C-40B8-90BD-B2B8F682ED51}"/>
            </a:ext>
          </a:extLst>
        </xdr:cNvPr>
        <xdr:cNvCxnSpPr/>
      </xdr:nvCxnSpPr>
      <xdr:spPr>
        <a:xfrm>
          <a:off x="5854700" y="96012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496755DE-694C-4574-9E66-FAD79FE7716D}"/>
            </a:ext>
          </a:extLst>
        </xdr:cNvPr>
        <xdr:cNvCxnSpPr/>
      </xdr:nvCxnSpPr>
      <xdr:spPr>
        <a:xfrm>
          <a:off x="6946900" y="96012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167C623A-D7C5-4554-9F94-CDE3A3066491}"/>
            </a:ext>
          </a:extLst>
        </xdr:cNvPr>
        <xdr:cNvCxnSpPr/>
      </xdr:nvCxnSpPr>
      <xdr:spPr>
        <a:xfrm>
          <a:off x="80581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37DAD319-7F11-4382-A346-D13BB3257A13}"/>
            </a:ext>
          </a:extLst>
        </xdr:cNvPr>
        <xdr:cNvCxnSpPr/>
      </xdr:nvCxnSpPr>
      <xdr:spPr>
        <a:xfrm>
          <a:off x="9086850" y="90487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24E264C6-B971-433F-9F79-F3D5DE0422B2}"/>
            </a:ext>
          </a:extLst>
        </xdr:cNvPr>
        <xdr:cNvCxnSpPr/>
      </xdr:nvCxnSpPr>
      <xdr:spPr>
        <a:xfrm>
          <a:off x="9086850" y="96012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7900DA36-D272-45A3-9B8C-17FCE63F7E0C}"/>
            </a:ext>
          </a:extLst>
        </xdr:cNvPr>
        <xdr:cNvCxnSpPr/>
      </xdr:nvCxnSpPr>
      <xdr:spPr>
        <a:xfrm>
          <a:off x="10039350" y="90487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114B445B-BC4F-402C-BC1A-91394A2D52A2}"/>
            </a:ext>
          </a:extLst>
        </xdr:cNvPr>
        <xdr:cNvCxnSpPr/>
      </xdr:nvCxnSpPr>
      <xdr:spPr>
        <a:xfrm>
          <a:off x="10039350" y="96012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683E1BFB-4A45-48F7-B4BF-00E95EA96DF9}"/>
            </a:ext>
          </a:extLst>
        </xdr:cNvPr>
        <xdr:cNvCxnSpPr/>
      </xdr:nvCxnSpPr>
      <xdr:spPr>
        <a:xfrm>
          <a:off x="110172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5A4ABA0E-F317-4F40-97A9-12C68A9789B6}"/>
            </a:ext>
          </a:extLst>
        </xdr:cNvPr>
        <xdr:cNvCxnSpPr/>
      </xdr:nvCxnSpPr>
      <xdr:spPr>
        <a:xfrm>
          <a:off x="110172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C46245BE-6A1F-4A7B-A591-B826BE09CDCA}"/>
            </a:ext>
          </a:extLst>
        </xdr:cNvPr>
        <xdr:cNvCxnSpPr/>
      </xdr:nvCxnSpPr>
      <xdr:spPr>
        <a:xfrm>
          <a:off x="12052300" y="90487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15FFED49-91EE-4DCA-82EB-D85FD3DCE074}"/>
            </a:ext>
          </a:extLst>
        </xdr:cNvPr>
        <xdr:cNvCxnSpPr/>
      </xdr:nvCxnSpPr>
      <xdr:spPr>
        <a:xfrm>
          <a:off x="12052300" y="96012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601B13A-AC0B-4D4C-A110-03DFCD04F44F}"/>
            </a:ext>
          </a:extLst>
        </xdr:cNvPr>
        <xdr:cNvCxnSpPr/>
      </xdr:nvCxnSpPr>
      <xdr:spPr>
        <a:xfrm>
          <a:off x="13150850" y="90487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6582F4F5-3046-48CC-9613-18B2A01FFB99}"/>
            </a:ext>
          </a:extLst>
        </xdr:cNvPr>
        <xdr:cNvCxnSpPr/>
      </xdr:nvCxnSpPr>
      <xdr:spPr>
        <a:xfrm>
          <a:off x="13150850" y="96012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52A7A31B-E93E-45A8-87BE-5F431A9DB632}"/>
            </a:ext>
          </a:extLst>
        </xdr:cNvPr>
        <xdr:cNvCxnSpPr/>
      </xdr:nvCxnSpPr>
      <xdr:spPr>
        <a:xfrm>
          <a:off x="14185900" y="90487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0FAE2869-2BA6-48FD-A1FE-99428EA90634}"/>
            </a:ext>
          </a:extLst>
        </xdr:cNvPr>
        <xdr:cNvCxnSpPr/>
      </xdr:nvCxnSpPr>
      <xdr:spPr>
        <a:xfrm>
          <a:off x="14185900" y="96012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C4845951-3A9A-4FE6-A197-03FEC33E78E6}"/>
            </a:ext>
          </a:extLst>
        </xdr:cNvPr>
        <xdr:cNvCxnSpPr/>
      </xdr:nvCxnSpPr>
      <xdr:spPr>
        <a:xfrm>
          <a:off x="14185900" y="123634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7FF59BC6-F6B3-4977-85B1-4EC565F3085D}"/>
            </a:ext>
          </a:extLst>
        </xdr:cNvPr>
        <xdr:cNvCxnSpPr/>
      </xdr:nvCxnSpPr>
      <xdr:spPr>
        <a:xfrm>
          <a:off x="13150850" y="123634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31188ADB-DA88-49C1-86B4-343992EA534C}"/>
            </a:ext>
          </a:extLst>
        </xdr:cNvPr>
        <xdr:cNvCxnSpPr/>
      </xdr:nvCxnSpPr>
      <xdr:spPr>
        <a:xfrm>
          <a:off x="12052300" y="123634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AE422642-5514-4F5A-A2AA-BF5B989D513C}"/>
            </a:ext>
          </a:extLst>
        </xdr:cNvPr>
        <xdr:cNvCxnSpPr/>
      </xdr:nvCxnSpPr>
      <xdr:spPr>
        <a:xfrm>
          <a:off x="11017250" y="123634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6F871955-611E-4CF6-BE19-7F3DBB13B9AB}"/>
            </a:ext>
          </a:extLst>
        </xdr:cNvPr>
        <xdr:cNvCxnSpPr/>
      </xdr:nvCxnSpPr>
      <xdr:spPr>
        <a:xfrm>
          <a:off x="10039350" y="123634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8CDB39CB-45E9-4AE8-94F7-9AF93F941F30}"/>
            </a:ext>
          </a:extLst>
        </xdr:cNvPr>
        <xdr:cNvCxnSpPr/>
      </xdr:nvCxnSpPr>
      <xdr:spPr>
        <a:xfrm>
          <a:off x="9086850" y="123634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D3EFA795-F3FC-4F02-B9BC-0A919014C487}"/>
            </a:ext>
          </a:extLst>
        </xdr:cNvPr>
        <xdr:cNvCxnSpPr/>
      </xdr:nvCxnSpPr>
      <xdr:spPr>
        <a:xfrm>
          <a:off x="8058150" y="123634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4C9F76B2-E0B7-4024-B68D-535A1406E5C3}"/>
            </a:ext>
          </a:extLst>
        </xdr:cNvPr>
        <xdr:cNvCxnSpPr/>
      </xdr:nvCxnSpPr>
      <xdr:spPr>
        <a:xfrm>
          <a:off x="6946900" y="123634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A5B2671F-2381-41F7-952C-EEC72BE674B7}"/>
            </a:ext>
          </a:extLst>
        </xdr:cNvPr>
        <xdr:cNvCxnSpPr/>
      </xdr:nvCxnSpPr>
      <xdr:spPr>
        <a:xfrm>
          <a:off x="5854700" y="123634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2FF1A053-3973-4068-8CD8-13BC84A18764}"/>
            </a:ext>
          </a:extLst>
        </xdr:cNvPr>
        <xdr:cNvCxnSpPr/>
      </xdr:nvCxnSpPr>
      <xdr:spPr>
        <a:xfrm>
          <a:off x="4756150" y="123634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CB541B2C-346C-4408-BD7E-58D48DB63819}"/>
            </a:ext>
          </a:extLst>
        </xdr:cNvPr>
        <xdr:cNvCxnSpPr/>
      </xdr:nvCxnSpPr>
      <xdr:spPr>
        <a:xfrm>
          <a:off x="3663950" y="123634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5AC64221-B5A7-49A4-89C8-D7AF62D48265}"/>
            </a:ext>
          </a:extLst>
        </xdr:cNvPr>
        <xdr:cNvCxnSpPr/>
      </xdr:nvCxnSpPr>
      <xdr:spPr>
        <a:xfrm>
          <a:off x="2863850" y="123634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34F42183-C0F4-4B94-9C9B-3673CF0F15BC}"/>
            </a:ext>
          </a:extLst>
        </xdr:cNvPr>
        <xdr:cNvCxnSpPr/>
      </xdr:nvCxnSpPr>
      <xdr:spPr>
        <a:xfrm rot="10800000" flipV="1">
          <a:off x="2863850" y="1236345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E2EBB202-A059-4E9B-BCA9-835D2FADC4B9}"/>
            </a:ext>
          </a:extLst>
        </xdr:cNvPr>
        <xdr:cNvCxnSpPr/>
      </xdr:nvCxnSpPr>
      <xdr:spPr>
        <a:xfrm rot="10800000" flipV="1">
          <a:off x="3663950" y="123634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5D070C92-62AE-47A9-BD26-69D17826F2BF}"/>
            </a:ext>
          </a:extLst>
        </xdr:cNvPr>
        <xdr:cNvCxnSpPr/>
      </xdr:nvCxnSpPr>
      <xdr:spPr>
        <a:xfrm rot="10800000" flipV="1">
          <a:off x="4756150" y="123634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8171EB35-4F75-47FE-B564-EF2D386D6190}"/>
            </a:ext>
          </a:extLst>
        </xdr:cNvPr>
        <xdr:cNvCxnSpPr/>
      </xdr:nvCxnSpPr>
      <xdr:spPr>
        <a:xfrm rot="10800000" flipV="1">
          <a:off x="5854700" y="1236345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06EEEB4F-027C-4D3C-94CC-477B2963D1FB}"/>
            </a:ext>
          </a:extLst>
        </xdr:cNvPr>
        <xdr:cNvCxnSpPr/>
      </xdr:nvCxnSpPr>
      <xdr:spPr>
        <a:xfrm rot="10800000" flipV="1">
          <a:off x="6946900" y="123634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4C5A14EC-58A2-44E8-A439-D16EBC27C526}"/>
            </a:ext>
          </a:extLst>
        </xdr:cNvPr>
        <xdr:cNvCxnSpPr/>
      </xdr:nvCxnSpPr>
      <xdr:spPr>
        <a:xfrm rot="10800000" flipV="1">
          <a:off x="8058150" y="123634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14B56A37-7960-40C9-A625-6B5A24CC5C18}"/>
            </a:ext>
          </a:extLst>
        </xdr:cNvPr>
        <xdr:cNvCxnSpPr/>
      </xdr:nvCxnSpPr>
      <xdr:spPr>
        <a:xfrm rot="10800000" flipV="1">
          <a:off x="9086850" y="123634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7ECDDE10-54C2-4D06-85BE-0FFC55739B11}"/>
            </a:ext>
          </a:extLst>
        </xdr:cNvPr>
        <xdr:cNvCxnSpPr/>
      </xdr:nvCxnSpPr>
      <xdr:spPr>
        <a:xfrm rot="10800000" flipV="1">
          <a:off x="10039350" y="123634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A2443063-27A8-467F-A1D6-FA641F61BAF9}"/>
            </a:ext>
          </a:extLst>
        </xdr:cNvPr>
        <xdr:cNvCxnSpPr/>
      </xdr:nvCxnSpPr>
      <xdr:spPr>
        <a:xfrm rot="10800000" flipV="1">
          <a:off x="11017250" y="123634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B9A43383-81CB-4D4D-8C33-C8631704B718}"/>
            </a:ext>
          </a:extLst>
        </xdr:cNvPr>
        <xdr:cNvCxnSpPr/>
      </xdr:nvCxnSpPr>
      <xdr:spPr>
        <a:xfrm rot="10800000" flipV="1">
          <a:off x="12052300" y="123634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04A92ED3-AA92-4A25-8354-FA273EC868C4}"/>
            </a:ext>
          </a:extLst>
        </xdr:cNvPr>
        <xdr:cNvCxnSpPr/>
      </xdr:nvCxnSpPr>
      <xdr:spPr>
        <a:xfrm rot="10800000" flipV="1">
          <a:off x="13150850" y="123634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80B8F99D-8C90-448B-9608-FC0F892C1CAA}"/>
            </a:ext>
          </a:extLst>
        </xdr:cNvPr>
        <xdr:cNvCxnSpPr/>
      </xdr:nvCxnSpPr>
      <xdr:spPr>
        <a:xfrm rot="10800000" flipV="1">
          <a:off x="14185900" y="123634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ED0FD2CD-3596-4860-8D99-C1600AC3C723}"/>
            </a:ext>
          </a:extLst>
        </xdr:cNvPr>
        <xdr:cNvCxnSpPr/>
      </xdr:nvCxnSpPr>
      <xdr:spPr>
        <a:xfrm rot="10800000" flipV="1">
          <a:off x="14185900" y="90487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37553912-BD6E-4334-9282-1F410B70E6D3}"/>
            </a:ext>
          </a:extLst>
        </xdr:cNvPr>
        <xdr:cNvCxnSpPr/>
      </xdr:nvCxnSpPr>
      <xdr:spPr>
        <a:xfrm rot="10800000" flipV="1">
          <a:off x="13150850" y="90487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3D9E26D1-838B-4461-998C-C28C96F09E28}"/>
            </a:ext>
          </a:extLst>
        </xdr:cNvPr>
        <xdr:cNvCxnSpPr/>
      </xdr:nvCxnSpPr>
      <xdr:spPr>
        <a:xfrm rot="10800000" flipV="1">
          <a:off x="12052300" y="90487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B94C0E86-83AC-4003-AC7A-893511B13621}"/>
            </a:ext>
          </a:extLst>
        </xdr:cNvPr>
        <xdr:cNvCxnSpPr/>
      </xdr:nvCxnSpPr>
      <xdr:spPr>
        <a:xfrm rot="10800000" flipV="1">
          <a:off x="1101725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EEAA02F7-44D9-4C38-8045-65AB20E116D1}"/>
            </a:ext>
          </a:extLst>
        </xdr:cNvPr>
        <xdr:cNvCxnSpPr/>
      </xdr:nvCxnSpPr>
      <xdr:spPr>
        <a:xfrm rot="10800000" flipV="1">
          <a:off x="10039350" y="90487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3FD17FA0-D1B6-4ED7-B1D7-0A7723915AFA}"/>
            </a:ext>
          </a:extLst>
        </xdr:cNvPr>
        <xdr:cNvCxnSpPr/>
      </xdr:nvCxnSpPr>
      <xdr:spPr>
        <a:xfrm rot="10800000" flipV="1">
          <a:off x="908685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340F4F43-7EAB-4B7E-97D4-C6BB3184A650}"/>
            </a:ext>
          </a:extLst>
        </xdr:cNvPr>
        <xdr:cNvCxnSpPr/>
      </xdr:nvCxnSpPr>
      <xdr:spPr>
        <a:xfrm rot="10800000" flipV="1">
          <a:off x="8058150" y="90487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B1BDB772-FAB3-4F95-BA80-A69179FF2468}"/>
            </a:ext>
          </a:extLst>
        </xdr:cNvPr>
        <xdr:cNvCxnSpPr/>
      </xdr:nvCxnSpPr>
      <xdr:spPr>
        <a:xfrm rot="10800000" flipV="1">
          <a:off x="6946900" y="90487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42BC9013-FD02-465A-8AC3-1BF1714FAABF}"/>
            </a:ext>
          </a:extLst>
        </xdr:cNvPr>
        <xdr:cNvCxnSpPr/>
      </xdr:nvCxnSpPr>
      <xdr:spPr>
        <a:xfrm rot="10800000" flipV="1">
          <a:off x="5854700" y="904875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4FAC54E-A351-4962-AAC1-75E595C617C5}"/>
            </a:ext>
          </a:extLst>
        </xdr:cNvPr>
        <xdr:cNvCxnSpPr/>
      </xdr:nvCxnSpPr>
      <xdr:spPr>
        <a:xfrm rot="10800000" flipV="1">
          <a:off x="47561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8C164D1F-3FA1-49AD-9296-F8265B836CA2}"/>
            </a:ext>
          </a:extLst>
        </xdr:cNvPr>
        <xdr:cNvCxnSpPr/>
      </xdr:nvCxnSpPr>
      <xdr:spPr>
        <a:xfrm rot="10800000" flipV="1">
          <a:off x="3663950" y="90487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6A09F5E9-A734-480C-B23A-22931A762866}"/>
            </a:ext>
          </a:extLst>
        </xdr:cNvPr>
        <xdr:cNvCxnSpPr/>
      </xdr:nvCxnSpPr>
      <xdr:spPr>
        <a:xfrm rot="10800000" flipV="1">
          <a:off x="14185900" y="960120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C085A41C-0611-438C-9C54-1221B6834DE7}"/>
            </a:ext>
          </a:extLst>
        </xdr:cNvPr>
        <xdr:cNvCxnSpPr/>
      </xdr:nvCxnSpPr>
      <xdr:spPr>
        <a:xfrm rot="10800000" flipV="1">
          <a:off x="13150850" y="960120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E5AB9C69-4F33-46D1-9DFD-9F037E8F191B}"/>
            </a:ext>
          </a:extLst>
        </xdr:cNvPr>
        <xdr:cNvCxnSpPr/>
      </xdr:nvCxnSpPr>
      <xdr:spPr>
        <a:xfrm rot="10800000" flipV="1">
          <a:off x="12052300" y="96012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C803FBAA-8FD8-4EDB-B644-AF461DCAA07B}"/>
            </a:ext>
          </a:extLst>
        </xdr:cNvPr>
        <xdr:cNvCxnSpPr/>
      </xdr:nvCxnSpPr>
      <xdr:spPr>
        <a:xfrm rot="10800000" flipV="1">
          <a:off x="1101725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6E4370DB-7B7D-45C5-B4B6-08A525F540C2}"/>
            </a:ext>
          </a:extLst>
        </xdr:cNvPr>
        <xdr:cNvCxnSpPr/>
      </xdr:nvCxnSpPr>
      <xdr:spPr>
        <a:xfrm rot="10800000" flipV="1">
          <a:off x="10039350" y="960120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1F6BD0E1-E52D-4276-92CC-C222A855D596}"/>
            </a:ext>
          </a:extLst>
        </xdr:cNvPr>
        <xdr:cNvCxnSpPr/>
      </xdr:nvCxnSpPr>
      <xdr:spPr>
        <a:xfrm rot="10800000" flipV="1">
          <a:off x="908685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F724DBDA-BD1D-47ED-AD38-0730892C5C74}"/>
            </a:ext>
          </a:extLst>
        </xdr:cNvPr>
        <xdr:cNvCxnSpPr/>
      </xdr:nvCxnSpPr>
      <xdr:spPr>
        <a:xfrm rot="10800000" flipV="1">
          <a:off x="8058150" y="960120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6F3129A5-3762-426F-93F5-2E660BAD15C2}"/>
            </a:ext>
          </a:extLst>
        </xdr:cNvPr>
        <xdr:cNvCxnSpPr/>
      </xdr:nvCxnSpPr>
      <xdr:spPr>
        <a:xfrm rot="10800000" flipV="1">
          <a:off x="6946900" y="960120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8E52DA9C-3929-4F78-810B-2EA677054F6C}"/>
            </a:ext>
          </a:extLst>
        </xdr:cNvPr>
        <xdr:cNvCxnSpPr/>
      </xdr:nvCxnSpPr>
      <xdr:spPr>
        <a:xfrm rot="10800000" flipV="1">
          <a:off x="5854700" y="960120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72D3BBF4-B304-41E4-A0E0-08D84A1FBA48}"/>
            </a:ext>
          </a:extLst>
        </xdr:cNvPr>
        <xdr:cNvCxnSpPr/>
      </xdr:nvCxnSpPr>
      <xdr:spPr>
        <a:xfrm rot="10800000" flipV="1">
          <a:off x="47561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4BEED583-3770-4D73-B84B-28EF3564A421}"/>
            </a:ext>
          </a:extLst>
        </xdr:cNvPr>
        <xdr:cNvCxnSpPr/>
      </xdr:nvCxnSpPr>
      <xdr:spPr>
        <a:xfrm rot="10800000" flipV="1">
          <a:off x="3663950" y="96012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FC604033-5598-45B3-ADE5-C4BA395C5009}"/>
            </a:ext>
          </a:extLst>
        </xdr:cNvPr>
        <xdr:cNvCxnSpPr/>
      </xdr:nvCxnSpPr>
      <xdr:spPr>
        <a:xfrm rot="10800000" flipV="1">
          <a:off x="2863850" y="904875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17559660-B8F6-44A8-A341-4D6AB0F751DE}"/>
            </a:ext>
          </a:extLst>
        </xdr:cNvPr>
        <xdr:cNvCxnSpPr/>
      </xdr:nvCxnSpPr>
      <xdr:spPr>
        <a:xfrm rot="10800000" flipV="1">
          <a:off x="2863850" y="960120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CE30DAB8-7DE7-4214-BEF0-E9D559AE54EA}"/>
            </a:ext>
          </a:extLst>
        </xdr:cNvPr>
        <xdr:cNvCxnSpPr/>
      </xdr:nvCxnSpPr>
      <xdr:spPr>
        <a:xfrm>
          <a:off x="2863850" y="145732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FEA9A698-1A97-47D1-A3BC-B8FE8499D0B5}"/>
            </a:ext>
          </a:extLst>
        </xdr:cNvPr>
        <xdr:cNvCxnSpPr/>
      </xdr:nvCxnSpPr>
      <xdr:spPr>
        <a:xfrm>
          <a:off x="3663950" y="145732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27AFBB42-26E4-4512-9686-CB2D6F27546B}"/>
            </a:ext>
          </a:extLst>
        </xdr:cNvPr>
        <xdr:cNvCxnSpPr/>
      </xdr:nvCxnSpPr>
      <xdr:spPr>
        <a:xfrm>
          <a:off x="4756150" y="14573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87A7395D-0D8E-47D8-9803-90F3A8E16AC3}"/>
            </a:ext>
          </a:extLst>
        </xdr:cNvPr>
        <xdr:cNvCxnSpPr/>
      </xdr:nvCxnSpPr>
      <xdr:spPr>
        <a:xfrm>
          <a:off x="5854700" y="145732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0CE2351E-87C9-4C22-B76A-C0072810AA51}"/>
            </a:ext>
          </a:extLst>
        </xdr:cNvPr>
        <xdr:cNvCxnSpPr/>
      </xdr:nvCxnSpPr>
      <xdr:spPr>
        <a:xfrm>
          <a:off x="6946900" y="145732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B08589E3-71D5-4E06-9412-BA3C2A8D1363}"/>
            </a:ext>
          </a:extLst>
        </xdr:cNvPr>
        <xdr:cNvCxnSpPr/>
      </xdr:nvCxnSpPr>
      <xdr:spPr>
        <a:xfrm rot="10800000" flipV="1">
          <a:off x="2863850" y="145732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1F4297CA-D6D3-4B5C-AD1A-84E0A8C6148E}"/>
            </a:ext>
          </a:extLst>
        </xdr:cNvPr>
        <xdr:cNvCxnSpPr/>
      </xdr:nvCxnSpPr>
      <xdr:spPr>
        <a:xfrm rot="10800000" flipV="1">
          <a:off x="3663950" y="145732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AF3059B7-270B-4F02-B114-E4F1D2A0737E}"/>
            </a:ext>
          </a:extLst>
        </xdr:cNvPr>
        <xdr:cNvCxnSpPr/>
      </xdr:nvCxnSpPr>
      <xdr:spPr>
        <a:xfrm rot="10800000" flipV="1">
          <a:off x="4756150" y="145732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710D1463-3F33-4219-B1B8-183560418CC4}"/>
            </a:ext>
          </a:extLst>
        </xdr:cNvPr>
        <xdr:cNvCxnSpPr/>
      </xdr:nvCxnSpPr>
      <xdr:spPr>
        <a:xfrm rot="10800000" flipV="1">
          <a:off x="5854700" y="14573250"/>
          <a:ext cx="1069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D3781A4D-AD2A-4342-9352-E337F261C262}"/>
            </a:ext>
          </a:extLst>
        </xdr:cNvPr>
        <xdr:cNvCxnSpPr/>
      </xdr:nvCxnSpPr>
      <xdr:spPr>
        <a:xfrm rot="10800000" flipV="1">
          <a:off x="6946900" y="14573250"/>
          <a:ext cx="1101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588B7227-CD5B-40B5-AFF5-CA6395168A41}"/>
            </a:ext>
          </a:extLst>
        </xdr:cNvPr>
        <xdr:cNvCxnSpPr/>
      </xdr:nvCxnSpPr>
      <xdr:spPr>
        <a:xfrm rot="10800000" flipV="1">
          <a:off x="8058150" y="145732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257BF4FB-F0AC-49A5-BAB2-9F505FB90AB6}"/>
            </a:ext>
          </a:extLst>
        </xdr:cNvPr>
        <xdr:cNvCxnSpPr/>
      </xdr:nvCxnSpPr>
      <xdr:spPr>
        <a:xfrm rot="10800000" flipV="1">
          <a:off x="9086850" y="145732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7AE9C799-E675-414D-BF5A-EABD433FE4D9}"/>
            </a:ext>
          </a:extLst>
        </xdr:cNvPr>
        <xdr:cNvCxnSpPr/>
      </xdr:nvCxnSpPr>
      <xdr:spPr>
        <a:xfrm rot="10800000" flipV="1">
          <a:off x="10039350" y="14573250"/>
          <a:ext cx="977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B38F916C-933D-4824-BA41-91872EC91768}"/>
            </a:ext>
          </a:extLst>
        </xdr:cNvPr>
        <xdr:cNvCxnSpPr/>
      </xdr:nvCxnSpPr>
      <xdr:spPr>
        <a:xfrm rot="10800000" flipV="1">
          <a:off x="14185900" y="1457325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226C1A99-8985-4C6B-B547-DFC0E6701560}"/>
            </a:ext>
          </a:extLst>
        </xdr:cNvPr>
        <xdr:cNvCxnSpPr/>
      </xdr:nvCxnSpPr>
      <xdr:spPr>
        <a:xfrm rot="10800000" flipV="1">
          <a:off x="13150850" y="145732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6D6B17D4-70AE-49B4-91AD-3D1A891AA327}"/>
            </a:ext>
          </a:extLst>
        </xdr:cNvPr>
        <xdr:cNvCxnSpPr/>
      </xdr:nvCxnSpPr>
      <xdr:spPr>
        <a:xfrm rot="10800000" flipV="1">
          <a:off x="12052300" y="14573250"/>
          <a:ext cx="1095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D4263362-7BC8-455D-AB58-16E1FEFEA55B}"/>
            </a:ext>
          </a:extLst>
        </xdr:cNvPr>
        <xdr:cNvCxnSpPr/>
      </xdr:nvCxnSpPr>
      <xdr:spPr>
        <a:xfrm rot="10800000" flipV="1">
          <a:off x="11017250" y="145732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38120828-7114-46EE-94C4-DB4BB804899F}"/>
            </a:ext>
          </a:extLst>
        </xdr:cNvPr>
        <xdr:cNvCxnSpPr/>
      </xdr:nvCxnSpPr>
      <xdr:spPr>
        <a:xfrm>
          <a:off x="14185900" y="145732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30CEEFF6-6E83-4FBC-B060-8D8540BA143F}"/>
            </a:ext>
          </a:extLst>
        </xdr:cNvPr>
        <xdr:cNvCxnSpPr/>
      </xdr:nvCxnSpPr>
      <xdr:spPr>
        <a:xfrm>
          <a:off x="13150850" y="145732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EF5F3942-7520-4173-88DF-700BA6BAF495}"/>
            </a:ext>
          </a:extLst>
        </xdr:cNvPr>
        <xdr:cNvCxnSpPr/>
      </xdr:nvCxnSpPr>
      <xdr:spPr>
        <a:xfrm>
          <a:off x="12052300" y="145732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4D6CA7B1-C524-449F-A676-CB8D007676F8}"/>
            </a:ext>
          </a:extLst>
        </xdr:cNvPr>
        <xdr:cNvCxnSpPr/>
      </xdr:nvCxnSpPr>
      <xdr:spPr>
        <a:xfrm>
          <a:off x="11017250" y="14573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8003F627-E649-4E94-B4EB-E027A2BA6E66}"/>
            </a:ext>
          </a:extLst>
        </xdr:cNvPr>
        <xdr:cNvCxnSpPr/>
      </xdr:nvCxnSpPr>
      <xdr:spPr>
        <a:xfrm>
          <a:off x="10039350" y="145732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352C5EF2-15FF-420F-BEE9-7A0CF8335056}"/>
            </a:ext>
          </a:extLst>
        </xdr:cNvPr>
        <xdr:cNvCxnSpPr/>
      </xdr:nvCxnSpPr>
      <xdr:spPr>
        <a:xfrm>
          <a:off x="9086850" y="145732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58CB95B0-2866-4EC4-8F0B-458EFDFDF7A0}"/>
            </a:ext>
          </a:extLst>
        </xdr:cNvPr>
        <xdr:cNvCxnSpPr/>
      </xdr:nvCxnSpPr>
      <xdr:spPr>
        <a:xfrm>
          <a:off x="8058150" y="14573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533B542D-A5D1-4CA1-B5CA-8893CC83C316}"/>
            </a:ext>
          </a:extLst>
        </xdr:cNvPr>
        <xdr:cNvCxnSpPr/>
      </xdr:nvCxnSpPr>
      <xdr:spPr>
        <a:xfrm rot="10800000" flipV="1">
          <a:off x="2873375" y="15125700"/>
          <a:ext cx="790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BCF7B9B6-4405-4EE1-85E2-B39ED7FE07C8}"/>
            </a:ext>
          </a:extLst>
        </xdr:cNvPr>
        <xdr:cNvCxnSpPr/>
      </xdr:nvCxnSpPr>
      <xdr:spPr>
        <a:xfrm>
          <a:off x="2863850" y="151257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99E15B16-8877-4F6A-9A95-763B32D0E07B}"/>
            </a:ext>
          </a:extLst>
        </xdr:cNvPr>
        <xdr:cNvCxnSpPr/>
      </xdr:nvCxnSpPr>
      <xdr:spPr>
        <a:xfrm>
          <a:off x="3663950" y="151257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F55F81C2-6516-4D06-8626-8E5208501762}"/>
            </a:ext>
          </a:extLst>
        </xdr:cNvPr>
        <xdr:cNvCxnSpPr/>
      </xdr:nvCxnSpPr>
      <xdr:spPr>
        <a:xfrm>
          <a:off x="4756150" y="15125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CA8D45A8-620C-4F71-ACCB-999C4F984D71}"/>
            </a:ext>
          </a:extLst>
        </xdr:cNvPr>
        <xdr:cNvCxnSpPr/>
      </xdr:nvCxnSpPr>
      <xdr:spPr>
        <a:xfrm>
          <a:off x="5854700" y="151257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9CCC0506-FF41-464A-80E9-24DB5F678749}"/>
            </a:ext>
          </a:extLst>
        </xdr:cNvPr>
        <xdr:cNvCxnSpPr/>
      </xdr:nvCxnSpPr>
      <xdr:spPr>
        <a:xfrm>
          <a:off x="6946900" y="151257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CC506763-100A-4959-91B0-23A1C6C2FB93}"/>
            </a:ext>
          </a:extLst>
        </xdr:cNvPr>
        <xdr:cNvCxnSpPr/>
      </xdr:nvCxnSpPr>
      <xdr:spPr>
        <a:xfrm>
          <a:off x="8058150" y="15125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D806BC2F-7658-4AAD-B7F4-669383B5C3F7}"/>
            </a:ext>
          </a:extLst>
        </xdr:cNvPr>
        <xdr:cNvCxnSpPr/>
      </xdr:nvCxnSpPr>
      <xdr:spPr>
        <a:xfrm>
          <a:off x="9086850" y="151257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B5DEAEED-F952-4120-86BF-7B642DB76262}"/>
            </a:ext>
          </a:extLst>
        </xdr:cNvPr>
        <xdr:cNvCxnSpPr/>
      </xdr:nvCxnSpPr>
      <xdr:spPr>
        <a:xfrm>
          <a:off x="10039350" y="151257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7EFE2FF6-2D4D-4CFF-94F4-16163F7AFBD4}"/>
            </a:ext>
          </a:extLst>
        </xdr:cNvPr>
        <xdr:cNvCxnSpPr/>
      </xdr:nvCxnSpPr>
      <xdr:spPr>
        <a:xfrm>
          <a:off x="11017250" y="15125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D5EEADD7-CD18-4FB8-854F-ED4957A7A25D}"/>
            </a:ext>
          </a:extLst>
        </xdr:cNvPr>
        <xdr:cNvCxnSpPr/>
      </xdr:nvCxnSpPr>
      <xdr:spPr>
        <a:xfrm>
          <a:off x="12052300" y="151257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156FD6BA-0CFF-419F-8632-7740AEB761A4}"/>
            </a:ext>
          </a:extLst>
        </xdr:cNvPr>
        <xdr:cNvCxnSpPr/>
      </xdr:nvCxnSpPr>
      <xdr:spPr>
        <a:xfrm>
          <a:off x="13150850" y="151257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50ECC07E-0846-489E-A261-9CC2B7432091}"/>
            </a:ext>
          </a:extLst>
        </xdr:cNvPr>
        <xdr:cNvCxnSpPr/>
      </xdr:nvCxnSpPr>
      <xdr:spPr>
        <a:xfrm>
          <a:off x="14185900" y="151257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A294E6D2-1702-4E1F-8570-659AC4139AAF}"/>
            </a:ext>
          </a:extLst>
        </xdr:cNvPr>
        <xdr:cNvCxnSpPr/>
      </xdr:nvCxnSpPr>
      <xdr:spPr>
        <a:xfrm rot="10800000" flipV="1">
          <a:off x="14185900" y="151352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13CEF9F4-F39C-4589-AAC8-69C1648E019A}"/>
            </a:ext>
          </a:extLst>
        </xdr:cNvPr>
        <xdr:cNvCxnSpPr/>
      </xdr:nvCxnSpPr>
      <xdr:spPr>
        <a:xfrm rot="10800000" flipV="1">
          <a:off x="12052300" y="151257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E37FABAA-C19D-4ED3-B5DB-F2FABD412180}"/>
            </a:ext>
          </a:extLst>
        </xdr:cNvPr>
        <xdr:cNvCxnSpPr/>
      </xdr:nvCxnSpPr>
      <xdr:spPr>
        <a:xfrm rot="10800000" flipV="1">
          <a:off x="13150850" y="151257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6D627990-28C8-4F77-8857-4421C7E509D9}"/>
            </a:ext>
          </a:extLst>
        </xdr:cNvPr>
        <xdr:cNvCxnSpPr/>
      </xdr:nvCxnSpPr>
      <xdr:spPr>
        <a:xfrm rot="10800000" flipV="1">
          <a:off x="11017250" y="15125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87251065-574C-4FFE-84E6-4728B002F6D9}"/>
            </a:ext>
          </a:extLst>
        </xdr:cNvPr>
        <xdr:cNvCxnSpPr/>
      </xdr:nvCxnSpPr>
      <xdr:spPr>
        <a:xfrm rot="10800000" flipV="1">
          <a:off x="10039350" y="151257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E81A4BF1-BE53-49A9-BA87-A0C0BB534F34}"/>
            </a:ext>
          </a:extLst>
        </xdr:cNvPr>
        <xdr:cNvCxnSpPr/>
      </xdr:nvCxnSpPr>
      <xdr:spPr>
        <a:xfrm rot="10800000" flipV="1">
          <a:off x="9086850" y="151257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0CD69B41-C7FB-4F4D-8D8B-468ADA03F076}"/>
            </a:ext>
          </a:extLst>
        </xdr:cNvPr>
        <xdr:cNvCxnSpPr/>
      </xdr:nvCxnSpPr>
      <xdr:spPr>
        <a:xfrm rot="10800000" flipV="1">
          <a:off x="8058150" y="15125700"/>
          <a:ext cx="1066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47625</xdr:colOff>
      <xdr:row>84</xdr:row>
      <xdr:rowOff>238125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871EFE6A-752A-40CB-9ACC-CBFE43AFBBE7}"/>
            </a:ext>
          </a:extLst>
        </xdr:cNvPr>
        <xdr:cNvCxnSpPr/>
      </xdr:nvCxnSpPr>
      <xdr:spPr>
        <a:xfrm rot="10800000" flipV="1">
          <a:off x="6946900" y="15125700"/>
          <a:ext cx="1158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384ABEC3-BE3D-4ADF-A3B7-DCDB7A368250}"/>
            </a:ext>
          </a:extLst>
        </xdr:cNvPr>
        <xdr:cNvCxnSpPr/>
      </xdr:nvCxnSpPr>
      <xdr:spPr>
        <a:xfrm rot="10800000" flipV="1">
          <a:off x="5854700" y="151257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C3599DA1-5CCB-4891-9B6C-1FC5B803CE73}"/>
            </a:ext>
          </a:extLst>
        </xdr:cNvPr>
        <xdr:cNvCxnSpPr/>
      </xdr:nvCxnSpPr>
      <xdr:spPr>
        <a:xfrm rot="10800000" flipV="1">
          <a:off x="4756150" y="151257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115BDFD2-D2EB-4526-9FFA-9CC8A9B44134}"/>
            </a:ext>
          </a:extLst>
        </xdr:cNvPr>
        <xdr:cNvCxnSpPr/>
      </xdr:nvCxnSpPr>
      <xdr:spPr>
        <a:xfrm rot="10800000" flipV="1">
          <a:off x="3663950" y="15125700"/>
          <a:ext cx="1139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493E95D6-F849-48A3-9D5C-B031025660DE}"/>
            </a:ext>
          </a:extLst>
        </xdr:cNvPr>
        <xdr:cNvCxnSpPr/>
      </xdr:nvCxnSpPr>
      <xdr:spPr>
        <a:xfrm rot="10800000" flipV="1">
          <a:off x="14185900" y="15678150"/>
          <a:ext cx="1139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7A60A7C8-4EAC-40A4-9FFD-2321599512BB}"/>
            </a:ext>
          </a:extLst>
        </xdr:cNvPr>
        <xdr:cNvCxnSpPr/>
      </xdr:nvCxnSpPr>
      <xdr:spPr>
        <a:xfrm rot="10800000" flipV="1">
          <a:off x="13150850" y="15678150"/>
          <a:ext cx="95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9385D9E2-46F8-4618-82AE-36ECF6E74E76}"/>
            </a:ext>
          </a:extLst>
        </xdr:cNvPr>
        <xdr:cNvCxnSpPr/>
      </xdr:nvCxnSpPr>
      <xdr:spPr>
        <a:xfrm rot="10800000" flipV="1">
          <a:off x="12052300" y="15678150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465EE3FF-647F-4F27-8DD0-C84DFCF0C3C8}"/>
            </a:ext>
          </a:extLst>
        </xdr:cNvPr>
        <xdr:cNvCxnSpPr/>
      </xdr:nvCxnSpPr>
      <xdr:spPr>
        <a:xfrm rot="10800000" flipV="1">
          <a:off x="14185900" y="15678150"/>
          <a:ext cx="1139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B7BBF75E-9BC9-4FA0-9881-1F400DB5A0F9}"/>
            </a:ext>
          </a:extLst>
        </xdr:cNvPr>
        <xdr:cNvCxnSpPr/>
      </xdr:nvCxnSpPr>
      <xdr:spPr>
        <a:xfrm rot="10800000" flipV="1">
          <a:off x="13150850" y="15678150"/>
          <a:ext cx="95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84A36412-6E5D-45A4-B573-020CA9A39230}"/>
            </a:ext>
          </a:extLst>
        </xdr:cNvPr>
        <xdr:cNvCxnSpPr/>
      </xdr:nvCxnSpPr>
      <xdr:spPr>
        <a:xfrm rot="10800000" flipV="1">
          <a:off x="12052300" y="15678150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E9FA429D-508F-4CE9-A40F-20EC9589DF38}"/>
            </a:ext>
          </a:extLst>
        </xdr:cNvPr>
        <xdr:cNvCxnSpPr/>
      </xdr:nvCxnSpPr>
      <xdr:spPr>
        <a:xfrm>
          <a:off x="2863850" y="68389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0557370D-64E2-462E-8C05-1099110823CF}"/>
            </a:ext>
          </a:extLst>
        </xdr:cNvPr>
        <xdr:cNvCxnSpPr/>
      </xdr:nvCxnSpPr>
      <xdr:spPr>
        <a:xfrm rot="10800000" flipV="1">
          <a:off x="2863850" y="684847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AEB83B34-6453-47E2-8653-19B0027D68B2}"/>
            </a:ext>
          </a:extLst>
        </xdr:cNvPr>
        <xdr:cNvCxnSpPr/>
      </xdr:nvCxnSpPr>
      <xdr:spPr>
        <a:xfrm>
          <a:off x="3663950" y="68389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C25FC675-41A7-45A8-A5DB-A9CD0366B02B}"/>
            </a:ext>
          </a:extLst>
        </xdr:cNvPr>
        <xdr:cNvCxnSpPr/>
      </xdr:nvCxnSpPr>
      <xdr:spPr>
        <a:xfrm rot="10800000" flipV="1">
          <a:off x="3663950" y="684847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7F16D3E0-E7B6-425E-8368-4A9EE977D7A7}"/>
            </a:ext>
          </a:extLst>
        </xdr:cNvPr>
        <xdr:cNvCxnSpPr/>
      </xdr:nvCxnSpPr>
      <xdr:spPr>
        <a:xfrm>
          <a:off x="47561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4EACEC13-CDED-486B-9D4B-308200317459}"/>
            </a:ext>
          </a:extLst>
        </xdr:cNvPr>
        <xdr:cNvCxnSpPr/>
      </xdr:nvCxnSpPr>
      <xdr:spPr>
        <a:xfrm rot="10800000" flipV="1">
          <a:off x="47561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9078BBE1-F359-4224-8CDC-6DE1AF9E281F}"/>
            </a:ext>
          </a:extLst>
        </xdr:cNvPr>
        <xdr:cNvCxnSpPr/>
      </xdr:nvCxnSpPr>
      <xdr:spPr>
        <a:xfrm>
          <a:off x="5854700" y="68389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AA4DCDD9-39C7-4B24-951E-F333BB590126}"/>
            </a:ext>
          </a:extLst>
        </xdr:cNvPr>
        <xdr:cNvCxnSpPr/>
      </xdr:nvCxnSpPr>
      <xdr:spPr>
        <a:xfrm rot="10800000" flipV="1">
          <a:off x="5854700" y="684847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0E16FEDF-638D-4C9D-9292-EF988AF33C74}"/>
            </a:ext>
          </a:extLst>
        </xdr:cNvPr>
        <xdr:cNvCxnSpPr/>
      </xdr:nvCxnSpPr>
      <xdr:spPr>
        <a:xfrm>
          <a:off x="6946900" y="68389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19106EA8-9CD3-4C23-80A3-8C273E7E4D71}"/>
            </a:ext>
          </a:extLst>
        </xdr:cNvPr>
        <xdr:cNvCxnSpPr/>
      </xdr:nvCxnSpPr>
      <xdr:spPr>
        <a:xfrm rot="10800000" flipV="1">
          <a:off x="6946900" y="684847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C492EE65-A635-4BC1-987F-8F01E13F884D}"/>
            </a:ext>
          </a:extLst>
        </xdr:cNvPr>
        <xdr:cNvCxnSpPr/>
      </xdr:nvCxnSpPr>
      <xdr:spPr>
        <a:xfrm>
          <a:off x="80581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8ED532B2-5752-4799-812E-B62AD2448D2D}"/>
            </a:ext>
          </a:extLst>
        </xdr:cNvPr>
        <xdr:cNvCxnSpPr/>
      </xdr:nvCxnSpPr>
      <xdr:spPr>
        <a:xfrm rot="10800000" flipV="1">
          <a:off x="80581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7B96F74D-907D-4006-8375-2A5C71C7E8E1}"/>
            </a:ext>
          </a:extLst>
        </xdr:cNvPr>
        <xdr:cNvCxnSpPr/>
      </xdr:nvCxnSpPr>
      <xdr:spPr>
        <a:xfrm>
          <a:off x="9086850" y="68389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11CFBED9-811A-433A-9C2D-A43977E509D0}"/>
            </a:ext>
          </a:extLst>
        </xdr:cNvPr>
        <xdr:cNvCxnSpPr/>
      </xdr:nvCxnSpPr>
      <xdr:spPr>
        <a:xfrm rot="10800000" flipV="1">
          <a:off x="9086850" y="684847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70A1AAEE-FBD9-4080-A58E-C463019DF4FC}"/>
            </a:ext>
          </a:extLst>
        </xdr:cNvPr>
        <xdr:cNvCxnSpPr/>
      </xdr:nvCxnSpPr>
      <xdr:spPr>
        <a:xfrm>
          <a:off x="10039350" y="683895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5D0FA1C7-4745-42D6-904B-6776260352CF}"/>
            </a:ext>
          </a:extLst>
        </xdr:cNvPr>
        <xdr:cNvCxnSpPr/>
      </xdr:nvCxnSpPr>
      <xdr:spPr>
        <a:xfrm rot="10800000" flipV="1">
          <a:off x="10039350" y="684847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0A4A4208-A088-44E2-92F3-A8B8638FB309}"/>
            </a:ext>
          </a:extLst>
        </xdr:cNvPr>
        <xdr:cNvCxnSpPr/>
      </xdr:nvCxnSpPr>
      <xdr:spPr>
        <a:xfrm>
          <a:off x="110172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FBDDE031-56B2-46EC-B080-F527F623CAAB}"/>
            </a:ext>
          </a:extLst>
        </xdr:cNvPr>
        <xdr:cNvCxnSpPr/>
      </xdr:nvCxnSpPr>
      <xdr:spPr>
        <a:xfrm rot="10800000" flipV="1">
          <a:off x="110172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11BC834B-DD35-4BD4-92CE-8713DF29495D}"/>
            </a:ext>
          </a:extLst>
        </xdr:cNvPr>
        <xdr:cNvCxnSpPr/>
      </xdr:nvCxnSpPr>
      <xdr:spPr>
        <a:xfrm>
          <a:off x="12052300" y="68389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E2F1DED9-E46C-45B9-9E1B-947BC8B2F824}"/>
            </a:ext>
          </a:extLst>
        </xdr:cNvPr>
        <xdr:cNvCxnSpPr/>
      </xdr:nvCxnSpPr>
      <xdr:spPr>
        <a:xfrm rot="10800000" flipV="1">
          <a:off x="12052300" y="684847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ACB4D90F-EEF7-425A-9CD6-34A7B4327F93}"/>
            </a:ext>
          </a:extLst>
        </xdr:cNvPr>
        <xdr:cNvCxnSpPr/>
      </xdr:nvCxnSpPr>
      <xdr:spPr>
        <a:xfrm>
          <a:off x="13150850" y="683895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20865825-B177-4B3F-BB32-C8812D55AD24}"/>
            </a:ext>
          </a:extLst>
        </xdr:cNvPr>
        <xdr:cNvCxnSpPr/>
      </xdr:nvCxnSpPr>
      <xdr:spPr>
        <a:xfrm rot="10800000" flipV="1">
          <a:off x="13150850" y="684847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106DB326-5541-4D09-84A2-9CAC35047491}"/>
            </a:ext>
          </a:extLst>
        </xdr:cNvPr>
        <xdr:cNvCxnSpPr/>
      </xdr:nvCxnSpPr>
      <xdr:spPr>
        <a:xfrm>
          <a:off x="14185900" y="683895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9F13A775-7D33-46B5-9170-8E5FC03168E9}"/>
            </a:ext>
          </a:extLst>
        </xdr:cNvPr>
        <xdr:cNvCxnSpPr/>
      </xdr:nvCxnSpPr>
      <xdr:spPr>
        <a:xfrm rot="10800000" flipV="1">
          <a:off x="14185900" y="684847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DAC89D33-B737-41A3-B9A9-4012F1BE15AA}"/>
            </a:ext>
          </a:extLst>
        </xdr:cNvPr>
        <xdr:cNvCxnSpPr/>
      </xdr:nvCxnSpPr>
      <xdr:spPr>
        <a:xfrm>
          <a:off x="2863850" y="73914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B4A1B6B3-33C4-4BC3-9FB4-1C25BED68AA6}"/>
            </a:ext>
          </a:extLst>
        </xdr:cNvPr>
        <xdr:cNvCxnSpPr/>
      </xdr:nvCxnSpPr>
      <xdr:spPr>
        <a:xfrm rot="10800000" flipV="1">
          <a:off x="2863850" y="7400925"/>
          <a:ext cx="796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11932681-FE35-4AA5-82FA-538F78E18905}"/>
            </a:ext>
          </a:extLst>
        </xdr:cNvPr>
        <xdr:cNvCxnSpPr/>
      </xdr:nvCxnSpPr>
      <xdr:spPr>
        <a:xfrm>
          <a:off x="3663950" y="73914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A2E14250-C280-49B8-B41E-3D51B79DF4F1}"/>
            </a:ext>
          </a:extLst>
        </xdr:cNvPr>
        <xdr:cNvCxnSpPr/>
      </xdr:nvCxnSpPr>
      <xdr:spPr>
        <a:xfrm rot="10800000" flipV="1">
          <a:off x="3663950" y="7400925"/>
          <a:ext cx="10509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4F96BF9D-4B8B-40CA-A833-2DFC779C1F8A}"/>
            </a:ext>
          </a:extLst>
        </xdr:cNvPr>
        <xdr:cNvCxnSpPr/>
      </xdr:nvCxnSpPr>
      <xdr:spPr>
        <a:xfrm>
          <a:off x="47561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4606D353-B31C-481D-ADE8-798596FF8D87}"/>
            </a:ext>
          </a:extLst>
        </xdr:cNvPr>
        <xdr:cNvCxnSpPr/>
      </xdr:nvCxnSpPr>
      <xdr:spPr>
        <a:xfrm rot="10800000" flipV="1">
          <a:off x="47561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97F41413-15B9-4CEF-8A96-EC4A46CD6A99}"/>
            </a:ext>
          </a:extLst>
        </xdr:cNvPr>
        <xdr:cNvCxnSpPr/>
      </xdr:nvCxnSpPr>
      <xdr:spPr>
        <a:xfrm>
          <a:off x="5854700" y="73914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1AEE054B-CB10-427B-AC5D-54F809130499}"/>
            </a:ext>
          </a:extLst>
        </xdr:cNvPr>
        <xdr:cNvCxnSpPr/>
      </xdr:nvCxnSpPr>
      <xdr:spPr>
        <a:xfrm rot="10800000" flipV="1">
          <a:off x="5854700" y="7400925"/>
          <a:ext cx="1069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B52B81C1-942E-419C-9CD1-73F4B90151DA}"/>
            </a:ext>
          </a:extLst>
        </xdr:cNvPr>
        <xdr:cNvCxnSpPr/>
      </xdr:nvCxnSpPr>
      <xdr:spPr>
        <a:xfrm>
          <a:off x="6946900" y="73914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46EA6D41-B467-4946-9821-62672C021603}"/>
            </a:ext>
          </a:extLst>
        </xdr:cNvPr>
        <xdr:cNvCxnSpPr/>
      </xdr:nvCxnSpPr>
      <xdr:spPr>
        <a:xfrm rot="10800000" flipV="1">
          <a:off x="6946900" y="7400925"/>
          <a:ext cx="1101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61DD654E-9ACD-460B-AA1D-A24E66F6C198}"/>
            </a:ext>
          </a:extLst>
        </xdr:cNvPr>
        <xdr:cNvCxnSpPr/>
      </xdr:nvCxnSpPr>
      <xdr:spPr>
        <a:xfrm>
          <a:off x="80581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4FC4B364-F0F2-4AF8-AB72-B02718E5EF99}"/>
            </a:ext>
          </a:extLst>
        </xdr:cNvPr>
        <xdr:cNvCxnSpPr/>
      </xdr:nvCxnSpPr>
      <xdr:spPr>
        <a:xfrm rot="10800000" flipV="1">
          <a:off x="80581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379F33AF-80FF-44B8-A2EE-3906F6887758}"/>
            </a:ext>
          </a:extLst>
        </xdr:cNvPr>
        <xdr:cNvCxnSpPr/>
      </xdr:nvCxnSpPr>
      <xdr:spPr>
        <a:xfrm>
          <a:off x="9086850" y="73914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E906F6B3-BE32-4CF7-BAF0-D6B2A62B5F19}"/>
            </a:ext>
          </a:extLst>
        </xdr:cNvPr>
        <xdr:cNvCxnSpPr/>
      </xdr:nvCxnSpPr>
      <xdr:spPr>
        <a:xfrm rot="10800000" flipV="1">
          <a:off x="9086850" y="7400925"/>
          <a:ext cx="9493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C4D51F35-C1E9-4F64-B532-492A20189E7E}"/>
            </a:ext>
          </a:extLst>
        </xdr:cNvPr>
        <xdr:cNvCxnSpPr/>
      </xdr:nvCxnSpPr>
      <xdr:spPr>
        <a:xfrm>
          <a:off x="10039350" y="7391400"/>
          <a:ext cx="974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60462D09-4387-4C52-9181-D6E3D9451DED}"/>
            </a:ext>
          </a:extLst>
        </xdr:cNvPr>
        <xdr:cNvCxnSpPr/>
      </xdr:nvCxnSpPr>
      <xdr:spPr>
        <a:xfrm rot="10800000" flipV="1">
          <a:off x="10039350" y="7400925"/>
          <a:ext cx="9747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636D128A-CAFF-4A39-A2A5-AB947F15B207}"/>
            </a:ext>
          </a:extLst>
        </xdr:cNvPr>
        <xdr:cNvCxnSpPr/>
      </xdr:nvCxnSpPr>
      <xdr:spPr>
        <a:xfrm>
          <a:off x="110172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34D50AC7-77DD-4194-9BD6-F86465A9EFFC}"/>
            </a:ext>
          </a:extLst>
        </xdr:cNvPr>
        <xdr:cNvCxnSpPr/>
      </xdr:nvCxnSpPr>
      <xdr:spPr>
        <a:xfrm rot="10800000" flipV="1">
          <a:off x="110172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A6A9A55C-78C4-42EA-A5B7-6972E8120B6E}"/>
            </a:ext>
          </a:extLst>
        </xdr:cNvPr>
        <xdr:cNvCxnSpPr/>
      </xdr:nvCxnSpPr>
      <xdr:spPr>
        <a:xfrm>
          <a:off x="12052300" y="73914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BC45E69A-C766-472F-9793-5D15B7806B4D}"/>
            </a:ext>
          </a:extLst>
        </xdr:cNvPr>
        <xdr:cNvCxnSpPr/>
      </xdr:nvCxnSpPr>
      <xdr:spPr>
        <a:xfrm rot="10800000" flipV="1">
          <a:off x="12052300" y="7400925"/>
          <a:ext cx="1095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C77759AA-A1E3-4E3A-A381-1BB304DB2FE9}"/>
            </a:ext>
          </a:extLst>
        </xdr:cNvPr>
        <xdr:cNvCxnSpPr/>
      </xdr:nvCxnSpPr>
      <xdr:spPr>
        <a:xfrm>
          <a:off x="13150850" y="7391400"/>
          <a:ext cx="10064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8059F0BD-E48B-4CCE-BBE1-8B56A621084D}"/>
            </a:ext>
          </a:extLst>
        </xdr:cNvPr>
        <xdr:cNvCxnSpPr/>
      </xdr:nvCxnSpPr>
      <xdr:spPr>
        <a:xfrm rot="10800000" flipV="1">
          <a:off x="13150850" y="7400925"/>
          <a:ext cx="10064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BD22B5C9-A302-4DBB-B9C7-7219A7812241}"/>
            </a:ext>
          </a:extLst>
        </xdr:cNvPr>
        <xdr:cNvCxnSpPr/>
      </xdr:nvCxnSpPr>
      <xdr:spPr>
        <a:xfrm>
          <a:off x="14185900" y="7391400"/>
          <a:ext cx="1196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F54DB2F8-CB8B-4DFE-B7FA-A4C9B5493A76}"/>
            </a:ext>
          </a:extLst>
        </xdr:cNvPr>
        <xdr:cNvCxnSpPr/>
      </xdr:nvCxnSpPr>
      <xdr:spPr>
        <a:xfrm rot="10800000" flipV="1">
          <a:off x="14185900" y="7400925"/>
          <a:ext cx="11969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43EA5BC6-15D1-42E3-976F-65855B07BC88}"/>
            </a:ext>
          </a:extLst>
        </xdr:cNvPr>
        <xdr:cNvCxnSpPr/>
      </xdr:nvCxnSpPr>
      <xdr:spPr>
        <a:xfrm>
          <a:off x="2863850" y="794385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51BE385B-5DEB-43D0-9740-C7AFEDA39A56}"/>
            </a:ext>
          </a:extLst>
        </xdr:cNvPr>
        <xdr:cNvCxnSpPr/>
      </xdr:nvCxnSpPr>
      <xdr:spPr>
        <a:xfrm>
          <a:off x="3663950" y="794385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7F59F372-C256-4D72-B51C-3F1C407EA857}"/>
            </a:ext>
          </a:extLst>
        </xdr:cNvPr>
        <xdr:cNvCxnSpPr/>
      </xdr:nvCxnSpPr>
      <xdr:spPr>
        <a:xfrm>
          <a:off x="47561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7937822E-D929-419E-9EC2-AE99E5DF4362}"/>
            </a:ext>
          </a:extLst>
        </xdr:cNvPr>
        <xdr:cNvCxnSpPr/>
      </xdr:nvCxnSpPr>
      <xdr:spPr>
        <a:xfrm>
          <a:off x="5854700" y="794385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1DDBC3CD-5838-4767-93CB-8DF5EEA3C922}"/>
            </a:ext>
          </a:extLst>
        </xdr:cNvPr>
        <xdr:cNvCxnSpPr/>
      </xdr:nvCxnSpPr>
      <xdr:spPr>
        <a:xfrm>
          <a:off x="6946900" y="794385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4B1F7138-3A86-4B57-937F-14F79CE43B96}"/>
            </a:ext>
          </a:extLst>
        </xdr:cNvPr>
        <xdr:cNvCxnSpPr/>
      </xdr:nvCxnSpPr>
      <xdr:spPr>
        <a:xfrm>
          <a:off x="80581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865EB552-3B2A-48AB-A2A9-63D152E64327}"/>
            </a:ext>
          </a:extLst>
        </xdr:cNvPr>
        <xdr:cNvCxnSpPr/>
      </xdr:nvCxnSpPr>
      <xdr:spPr>
        <a:xfrm>
          <a:off x="9086850" y="794385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3D38CE52-FE46-4DF7-9E1B-3F8F5D79A084}"/>
            </a:ext>
          </a:extLst>
        </xdr:cNvPr>
        <xdr:cNvCxnSpPr/>
      </xdr:nvCxnSpPr>
      <xdr:spPr>
        <a:xfrm>
          <a:off x="10039350" y="794385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E2940C64-8B8B-4360-97E8-1719759EB334}"/>
            </a:ext>
          </a:extLst>
        </xdr:cNvPr>
        <xdr:cNvCxnSpPr/>
      </xdr:nvCxnSpPr>
      <xdr:spPr>
        <a:xfrm>
          <a:off x="110172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6ABCFDD9-402E-4288-8692-0D4CE696A126}"/>
            </a:ext>
          </a:extLst>
        </xdr:cNvPr>
        <xdr:cNvCxnSpPr/>
      </xdr:nvCxnSpPr>
      <xdr:spPr>
        <a:xfrm>
          <a:off x="12052300" y="794385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F6888628-78D8-4AA0-A175-E1264F4F37AD}"/>
            </a:ext>
          </a:extLst>
        </xdr:cNvPr>
        <xdr:cNvCxnSpPr/>
      </xdr:nvCxnSpPr>
      <xdr:spPr>
        <a:xfrm>
          <a:off x="13150850" y="794385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E596CAD0-B6D6-40D8-ADBA-C06FFE36368D}"/>
            </a:ext>
          </a:extLst>
        </xdr:cNvPr>
        <xdr:cNvCxnSpPr/>
      </xdr:nvCxnSpPr>
      <xdr:spPr>
        <a:xfrm>
          <a:off x="14185900" y="794385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EE88BAF7-3C01-485D-81CE-AB78211E11F4}"/>
            </a:ext>
          </a:extLst>
        </xdr:cNvPr>
        <xdr:cNvCxnSpPr/>
      </xdr:nvCxnSpPr>
      <xdr:spPr>
        <a:xfrm rot="10800000" flipV="1">
          <a:off x="14185900" y="794385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8F22711A-A90D-40D9-B27E-842527B295DC}"/>
            </a:ext>
          </a:extLst>
        </xdr:cNvPr>
        <xdr:cNvCxnSpPr/>
      </xdr:nvCxnSpPr>
      <xdr:spPr>
        <a:xfrm rot="10800000" flipV="1">
          <a:off x="13150850" y="7943850"/>
          <a:ext cx="949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49D9882A-3D38-4E9E-AB44-E2EEA1CE681E}"/>
            </a:ext>
          </a:extLst>
        </xdr:cNvPr>
        <xdr:cNvCxnSpPr/>
      </xdr:nvCxnSpPr>
      <xdr:spPr>
        <a:xfrm rot="10800000" flipV="1">
          <a:off x="12052300" y="79438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E6352ABB-95A2-4276-BACD-BB5E0BE4F55E}"/>
            </a:ext>
          </a:extLst>
        </xdr:cNvPr>
        <xdr:cNvCxnSpPr/>
      </xdr:nvCxnSpPr>
      <xdr:spPr>
        <a:xfrm rot="10800000" flipV="1">
          <a:off x="1101725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9854A31D-0117-41C0-996C-C92DDE8B65FC}"/>
            </a:ext>
          </a:extLst>
        </xdr:cNvPr>
        <xdr:cNvCxnSpPr/>
      </xdr:nvCxnSpPr>
      <xdr:spPr>
        <a:xfrm rot="10800000" flipV="1">
          <a:off x="10039350" y="7943850"/>
          <a:ext cx="9747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6D6AE327-25AF-4B35-B544-74EB9EBD180A}"/>
            </a:ext>
          </a:extLst>
        </xdr:cNvPr>
        <xdr:cNvCxnSpPr/>
      </xdr:nvCxnSpPr>
      <xdr:spPr>
        <a:xfrm rot="10800000" flipV="1">
          <a:off x="908685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F1FC3C03-4A45-4876-B0A4-BB557209D594}"/>
            </a:ext>
          </a:extLst>
        </xdr:cNvPr>
        <xdr:cNvCxnSpPr/>
      </xdr:nvCxnSpPr>
      <xdr:spPr>
        <a:xfrm rot="10800000" flipV="1">
          <a:off x="8058150" y="79438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2091CE60-1CDC-4A32-AD8D-0544DF5BE054}"/>
            </a:ext>
          </a:extLst>
        </xdr:cNvPr>
        <xdr:cNvCxnSpPr/>
      </xdr:nvCxnSpPr>
      <xdr:spPr>
        <a:xfrm rot="10800000" flipV="1">
          <a:off x="6946900" y="7943850"/>
          <a:ext cx="1092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44981EE0-9A5F-4F5C-A487-90AA4E117976}"/>
            </a:ext>
          </a:extLst>
        </xdr:cNvPr>
        <xdr:cNvCxnSpPr/>
      </xdr:nvCxnSpPr>
      <xdr:spPr>
        <a:xfrm rot="10800000" flipV="1">
          <a:off x="5854700" y="7943850"/>
          <a:ext cx="1060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AF7940F1-D7C3-4A68-A204-935D704AF0BB}"/>
            </a:ext>
          </a:extLst>
        </xdr:cNvPr>
        <xdr:cNvCxnSpPr/>
      </xdr:nvCxnSpPr>
      <xdr:spPr>
        <a:xfrm rot="10800000" flipV="1">
          <a:off x="47561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F0240A77-BEE8-47C2-A87C-C0B61E787A23}"/>
            </a:ext>
          </a:extLst>
        </xdr:cNvPr>
        <xdr:cNvCxnSpPr/>
      </xdr:nvCxnSpPr>
      <xdr:spPr>
        <a:xfrm rot="10800000" flipV="1">
          <a:off x="3663950" y="79438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0354E142-85D0-44E7-AE9C-0DA8EF6A3387}"/>
            </a:ext>
          </a:extLst>
        </xdr:cNvPr>
        <xdr:cNvCxnSpPr/>
      </xdr:nvCxnSpPr>
      <xdr:spPr>
        <a:xfrm rot="10800000" flipV="1">
          <a:off x="2863850" y="7943850"/>
          <a:ext cx="800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6D6E6F61-F3CE-4311-A74B-04CCE9C0E73F}"/>
            </a:ext>
          </a:extLst>
        </xdr:cNvPr>
        <xdr:cNvCxnSpPr/>
      </xdr:nvCxnSpPr>
      <xdr:spPr>
        <a:xfrm>
          <a:off x="2863850" y="10706100"/>
          <a:ext cx="796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133DB98F-8BE5-43EC-9331-3D35FB0965DF}"/>
            </a:ext>
          </a:extLst>
        </xdr:cNvPr>
        <xdr:cNvCxnSpPr/>
      </xdr:nvCxnSpPr>
      <xdr:spPr>
        <a:xfrm>
          <a:off x="3663950" y="10706100"/>
          <a:ext cx="10509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1521D17D-9703-4C6E-B391-3FCF50B2CEA2}"/>
            </a:ext>
          </a:extLst>
        </xdr:cNvPr>
        <xdr:cNvCxnSpPr/>
      </xdr:nvCxnSpPr>
      <xdr:spPr>
        <a:xfrm>
          <a:off x="47561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199D068C-3E18-4AFC-9A3D-0F61B0D03043}"/>
            </a:ext>
          </a:extLst>
        </xdr:cNvPr>
        <xdr:cNvCxnSpPr/>
      </xdr:nvCxnSpPr>
      <xdr:spPr>
        <a:xfrm>
          <a:off x="5854700" y="10706100"/>
          <a:ext cx="10699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D09AE657-FCCF-4DBD-9C09-E887D3C11466}"/>
            </a:ext>
          </a:extLst>
        </xdr:cNvPr>
        <xdr:cNvCxnSpPr/>
      </xdr:nvCxnSpPr>
      <xdr:spPr>
        <a:xfrm>
          <a:off x="6946900" y="10706100"/>
          <a:ext cx="11017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2BBD49C3-80B2-447D-B15C-D97CF0516A17}"/>
            </a:ext>
          </a:extLst>
        </xdr:cNvPr>
        <xdr:cNvCxnSpPr/>
      </xdr:nvCxnSpPr>
      <xdr:spPr>
        <a:xfrm>
          <a:off x="80581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A6E869B2-B9D7-4589-B67E-E789627E6322}"/>
            </a:ext>
          </a:extLst>
        </xdr:cNvPr>
        <xdr:cNvCxnSpPr/>
      </xdr:nvCxnSpPr>
      <xdr:spPr>
        <a:xfrm>
          <a:off x="9086850" y="10706100"/>
          <a:ext cx="949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D26EAFEC-E624-46E0-9419-207448CC3094}"/>
            </a:ext>
          </a:extLst>
        </xdr:cNvPr>
        <xdr:cNvCxnSpPr/>
      </xdr:nvCxnSpPr>
      <xdr:spPr>
        <a:xfrm>
          <a:off x="10039350" y="10706100"/>
          <a:ext cx="9779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E7DA0146-B2BB-4671-8E75-84362B051FF9}"/>
            </a:ext>
          </a:extLst>
        </xdr:cNvPr>
        <xdr:cNvCxnSpPr/>
      </xdr:nvCxnSpPr>
      <xdr:spPr>
        <a:xfrm>
          <a:off x="110172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B60E4A23-11F3-43BB-BD89-1DCF6C13CC6B}"/>
            </a:ext>
          </a:extLst>
        </xdr:cNvPr>
        <xdr:cNvCxnSpPr/>
      </xdr:nvCxnSpPr>
      <xdr:spPr>
        <a:xfrm>
          <a:off x="12052300" y="107061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3F099B77-2D49-44E5-AA30-7A69527D4BCE}"/>
            </a:ext>
          </a:extLst>
        </xdr:cNvPr>
        <xdr:cNvCxnSpPr/>
      </xdr:nvCxnSpPr>
      <xdr:spPr>
        <a:xfrm>
          <a:off x="13150850" y="10706100"/>
          <a:ext cx="9588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103C9152-0C7E-4C4D-92BC-D375B89FF319}"/>
            </a:ext>
          </a:extLst>
        </xdr:cNvPr>
        <xdr:cNvCxnSpPr/>
      </xdr:nvCxnSpPr>
      <xdr:spPr>
        <a:xfrm>
          <a:off x="14185900" y="10706100"/>
          <a:ext cx="1139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E27EA040-7247-4AC0-BD87-A63BA45EA247}"/>
            </a:ext>
          </a:extLst>
        </xdr:cNvPr>
        <xdr:cNvCxnSpPr/>
      </xdr:nvCxnSpPr>
      <xdr:spPr>
        <a:xfrm rot="10800000" flipV="1">
          <a:off x="14185900" y="1070610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8FB016B2-BE4B-4614-AA12-B349A2C66C45}"/>
            </a:ext>
          </a:extLst>
        </xdr:cNvPr>
        <xdr:cNvCxnSpPr/>
      </xdr:nvCxnSpPr>
      <xdr:spPr>
        <a:xfrm rot="10800000" flipV="1">
          <a:off x="13150850" y="107061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FA03F4A8-9EC5-4757-8FC8-EE303A175D2A}"/>
            </a:ext>
          </a:extLst>
        </xdr:cNvPr>
        <xdr:cNvCxnSpPr/>
      </xdr:nvCxnSpPr>
      <xdr:spPr>
        <a:xfrm rot="10800000" flipV="1">
          <a:off x="1205230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FC16EFAB-DD51-4FDB-8E6D-B521A8E96342}"/>
            </a:ext>
          </a:extLst>
        </xdr:cNvPr>
        <xdr:cNvCxnSpPr/>
      </xdr:nvCxnSpPr>
      <xdr:spPr>
        <a:xfrm rot="10800000" flipV="1">
          <a:off x="11017250" y="107061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CC7ACD30-0D17-489A-B68C-BE43888B7E4A}"/>
            </a:ext>
          </a:extLst>
        </xdr:cNvPr>
        <xdr:cNvCxnSpPr/>
      </xdr:nvCxnSpPr>
      <xdr:spPr>
        <a:xfrm rot="10800000" flipV="1">
          <a:off x="10039350" y="107061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8DF2A6DA-25C2-4632-BE58-46684A7DD249}"/>
            </a:ext>
          </a:extLst>
        </xdr:cNvPr>
        <xdr:cNvCxnSpPr/>
      </xdr:nvCxnSpPr>
      <xdr:spPr>
        <a:xfrm rot="10800000" flipV="1">
          <a:off x="9086850" y="1070610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F2C6CBB7-A989-488B-93C2-ACC78A5FC369}"/>
            </a:ext>
          </a:extLst>
        </xdr:cNvPr>
        <xdr:cNvCxnSpPr/>
      </xdr:nvCxnSpPr>
      <xdr:spPr>
        <a:xfrm rot="10800000" flipV="1">
          <a:off x="8058150" y="10706100"/>
          <a:ext cx="1057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1F9E256E-67B5-4506-A345-335B98F87635}"/>
            </a:ext>
          </a:extLst>
        </xdr:cNvPr>
        <xdr:cNvCxnSpPr/>
      </xdr:nvCxnSpPr>
      <xdr:spPr>
        <a:xfrm rot="10800000" flipV="1">
          <a:off x="6946900" y="10706100"/>
          <a:ext cx="11493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2BA6B37B-6718-44F8-89E0-E6BE58C19F67}"/>
            </a:ext>
          </a:extLst>
        </xdr:cNvPr>
        <xdr:cNvCxnSpPr/>
      </xdr:nvCxnSpPr>
      <xdr:spPr>
        <a:xfrm rot="10800000" flipV="1">
          <a:off x="5854700" y="1070610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1E3C2C28-D5A9-4701-9E87-9774698424AB}"/>
            </a:ext>
          </a:extLst>
        </xdr:cNvPr>
        <xdr:cNvCxnSpPr/>
      </xdr:nvCxnSpPr>
      <xdr:spPr>
        <a:xfrm rot="10800000" flipV="1">
          <a:off x="47561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C9E057B0-00CA-46FC-8C67-669C59DEF822}"/>
            </a:ext>
          </a:extLst>
        </xdr:cNvPr>
        <xdr:cNvCxnSpPr/>
      </xdr:nvCxnSpPr>
      <xdr:spPr>
        <a:xfrm rot="10800000" flipV="1">
          <a:off x="3663950" y="10706100"/>
          <a:ext cx="1130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01D7683D-5A2A-47A4-9C4D-298EFD46B175}"/>
            </a:ext>
          </a:extLst>
        </xdr:cNvPr>
        <xdr:cNvCxnSpPr/>
      </xdr:nvCxnSpPr>
      <xdr:spPr>
        <a:xfrm rot="10800000" flipV="1">
          <a:off x="2863850" y="10706100"/>
          <a:ext cx="8382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0B6F9AE-28FC-4764-A894-99E06D6F742B}"/>
            </a:ext>
          </a:extLst>
        </xdr:cNvPr>
        <xdr:cNvCxnSpPr/>
      </xdr:nvCxnSpPr>
      <xdr:spPr>
        <a:xfrm>
          <a:off x="2771775" y="1857375"/>
          <a:ext cx="7493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3E647EC-C330-4E1E-9BFC-126F793A2132}"/>
            </a:ext>
          </a:extLst>
        </xdr:cNvPr>
        <xdr:cNvCxnSpPr/>
      </xdr:nvCxnSpPr>
      <xdr:spPr>
        <a:xfrm rot="10800000" flipV="1">
          <a:off x="2771775" y="1847850"/>
          <a:ext cx="7397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0E21EDE-67BF-4EE7-B83C-A7E9BE8925DE}"/>
            </a:ext>
          </a:extLst>
        </xdr:cNvPr>
        <xdr:cNvCxnSpPr/>
      </xdr:nvCxnSpPr>
      <xdr:spPr>
        <a:xfrm>
          <a:off x="2762250" y="2416175"/>
          <a:ext cx="7493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E052F64-3853-4E6E-9BB3-331DD4B39E74}"/>
            </a:ext>
          </a:extLst>
        </xdr:cNvPr>
        <xdr:cNvCxnSpPr/>
      </xdr:nvCxnSpPr>
      <xdr:spPr>
        <a:xfrm rot="10800000" flipV="1">
          <a:off x="2762250" y="241617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9CDCE50-8E57-4A0E-AE5C-0C170986163E}"/>
            </a:ext>
          </a:extLst>
        </xdr:cNvPr>
        <xdr:cNvCxnSpPr/>
      </xdr:nvCxnSpPr>
      <xdr:spPr>
        <a:xfrm>
          <a:off x="2762250" y="2959100"/>
          <a:ext cx="7461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19266B3-4A01-4E23-AE1E-B13882F735A2}"/>
            </a:ext>
          </a:extLst>
        </xdr:cNvPr>
        <xdr:cNvCxnSpPr/>
      </xdr:nvCxnSpPr>
      <xdr:spPr>
        <a:xfrm>
          <a:off x="2762250" y="35242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2DE6FE4-80F6-4B85-A0D1-8750AFDE2123}"/>
            </a:ext>
          </a:extLst>
        </xdr:cNvPr>
        <xdr:cNvCxnSpPr/>
      </xdr:nvCxnSpPr>
      <xdr:spPr>
        <a:xfrm>
          <a:off x="2762250" y="40767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67ECA79-B9A0-479F-98BF-5C369ADBD4E8}"/>
            </a:ext>
          </a:extLst>
        </xdr:cNvPr>
        <xdr:cNvCxnSpPr/>
      </xdr:nvCxnSpPr>
      <xdr:spPr>
        <a:xfrm>
          <a:off x="2762250" y="84963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A208193-2C07-430A-B3AF-D1CE2763125A}"/>
            </a:ext>
          </a:extLst>
        </xdr:cNvPr>
        <xdr:cNvCxnSpPr/>
      </xdr:nvCxnSpPr>
      <xdr:spPr>
        <a:xfrm rot="10800000" flipV="1">
          <a:off x="2771775" y="2959100"/>
          <a:ext cx="739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C75EE2C-CDC9-4398-B8B8-89A0663C82B9}"/>
            </a:ext>
          </a:extLst>
        </xdr:cNvPr>
        <xdr:cNvCxnSpPr/>
      </xdr:nvCxnSpPr>
      <xdr:spPr>
        <a:xfrm rot="10800000" flipV="1">
          <a:off x="2762250" y="353377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83FB602-3A3A-44C6-8922-FBFD17730A4F}"/>
            </a:ext>
          </a:extLst>
        </xdr:cNvPr>
        <xdr:cNvCxnSpPr/>
      </xdr:nvCxnSpPr>
      <xdr:spPr>
        <a:xfrm rot="10800000" flipV="1">
          <a:off x="2762250" y="408622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E8FFE82-8609-4988-A08C-2C0107AF020D}"/>
            </a:ext>
          </a:extLst>
        </xdr:cNvPr>
        <xdr:cNvCxnSpPr/>
      </xdr:nvCxnSpPr>
      <xdr:spPr>
        <a:xfrm rot="10800000" flipV="1">
          <a:off x="2762250" y="850582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715629C-6D26-4C1C-8C7D-91175489DDB8}"/>
            </a:ext>
          </a:extLst>
        </xdr:cNvPr>
        <xdr:cNvCxnSpPr/>
      </xdr:nvCxnSpPr>
      <xdr:spPr>
        <a:xfrm>
          <a:off x="3511550" y="1847850"/>
          <a:ext cx="10255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1935592-A839-488B-96B5-FCD77F337224}"/>
            </a:ext>
          </a:extLst>
        </xdr:cNvPr>
        <xdr:cNvCxnSpPr/>
      </xdr:nvCxnSpPr>
      <xdr:spPr>
        <a:xfrm rot="10800000" flipV="1">
          <a:off x="3521075" y="1847850"/>
          <a:ext cx="1057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5640B3C-45D7-4B87-939F-840556464EB8}"/>
            </a:ext>
          </a:extLst>
        </xdr:cNvPr>
        <xdr:cNvCxnSpPr/>
      </xdr:nvCxnSpPr>
      <xdr:spPr>
        <a:xfrm>
          <a:off x="3511550" y="2416175"/>
          <a:ext cx="1066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95C38FA4-2F6E-44C2-87E9-2D3F94252072}"/>
            </a:ext>
          </a:extLst>
        </xdr:cNvPr>
        <xdr:cNvCxnSpPr/>
      </xdr:nvCxnSpPr>
      <xdr:spPr>
        <a:xfrm rot="10800000" flipV="1">
          <a:off x="35115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2860BFDF-F565-48C6-BA89-382968DF76D4}"/>
            </a:ext>
          </a:extLst>
        </xdr:cNvPr>
        <xdr:cNvCxnSpPr/>
      </xdr:nvCxnSpPr>
      <xdr:spPr>
        <a:xfrm>
          <a:off x="35115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284D859F-87FD-4A25-B083-444355570EFE}"/>
            </a:ext>
          </a:extLst>
        </xdr:cNvPr>
        <xdr:cNvCxnSpPr/>
      </xdr:nvCxnSpPr>
      <xdr:spPr>
        <a:xfrm>
          <a:off x="35115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6FA4EFD-5FE3-41AD-820F-CB53CCD875EC}"/>
            </a:ext>
          </a:extLst>
        </xdr:cNvPr>
        <xdr:cNvCxnSpPr/>
      </xdr:nvCxnSpPr>
      <xdr:spPr>
        <a:xfrm>
          <a:off x="35115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3153D4B0-8F03-4CF2-BA25-952E6BC86DF7}"/>
            </a:ext>
          </a:extLst>
        </xdr:cNvPr>
        <xdr:cNvCxnSpPr/>
      </xdr:nvCxnSpPr>
      <xdr:spPr>
        <a:xfrm>
          <a:off x="35115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138643CD-84B6-4CCD-B696-2E6039E96881}"/>
            </a:ext>
          </a:extLst>
        </xdr:cNvPr>
        <xdr:cNvCxnSpPr/>
      </xdr:nvCxnSpPr>
      <xdr:spPr>
        <a:xfrm rot="10800000" flipV="1">
          <a:off x="3521075" y="2959100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EEA50D8-F179-4115-9976-52C310A053EA}"/>
            </a:ext>
          </a:extLst>
        </xdr:cNvPr>
        <xdr:cNvCxnSpPr/>
      </xdr:nvCxnSpPr>
      <xdr:spPr>
        <a:xfrm rot="10800000" flipV="1">
          <a:off x="35115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5A69FB39-ACE7-473E-9C6E-C7B1DEE9D756}"/>
            </a:ext>
          </a:extLst>
        </xdr:cNvPr>
        <xdr:cNvCxnSpPr/>
      </xdr:nvCxnSpPr>
      <xdr:spPr>
        <a:xfrm rot="10800000" flipV="1">
          <a:off x="35115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3E03B276-0BD1-458E-822A-1C441CA61878}"/>
            </a:ext>
          </a:extLst>
        </xdr:cNvPr>
        <xdr:cNvCxnSpPr/>
      </xdr:nvCxnSpPr>
      <xdr:spPr>
        <a:xfrm rot="10800000" flipV="1">
          <a:off x="35115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6FF2F2BC-0D2B-492F-95B2-E99E3BA3E836}"/>
            </a:ext>
          </a:extLst>
        </xdr:cNvPr>
        <xdr:cNvCxnSpPr/>
      </xdr:nvCxnSpPr>
      <xdr:spPr>
        <a:xfrm>
          <a:off x="4587875" y="1857375"/>
          <a:ext cx="11398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A3DB4FA8-5775-4A8F-A7C3-7AEA828A2721}"/>
            </a:ext>
          </a:extLst>
        </xdr:cNvPr>
        <xdr:cNvCxnSpPr/>
      </xdr:nvCxnSpPr>
      <xdr:spPr>
        <a:xfrm rot="10800000" flipV="1">
          <a:off x="4587875" y="1847850"/>
          <a:ext cx="11398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3D568BBC-0A83-4867-882A-4DDAF2E1BC70}"/>
            </a:ext>
          </a:extLst>
        </xdr:cNvPr>
        <xdr:cNvCxnSpPr/>
      </xdr:nvCxnSpPr>
      <xdr:spPr>
        <a:xfrm>
          <a:off x="4578350" y="2416175"/>
          <a:ext cx="11493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9ABA2E4B-F6CC-4DC6-95AB-8E527A6ABC4E}"/>
            </a:ext>
          </a:extLst>
        </xdr:cNvPr>
        <xdr:cNvCxnSpPr/>
      </xdr:nvCxnSpPr>
      <xdr:spPr>
        <a:xfrm rot="10800000" flipV="1">
          <a:off x="45783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952B52AA-2E9B-4E0B-B519-A4A4DABB9B30}"/>
            </a:ext>
          </a:extLst>
        </xdr:cNvPr>
        <xdr:cNvCxnSpPr/>
      </xdr:nvCxnSpPr>
      <xdr:spPr>
        <a:xfrm>
          <a:off x="45783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28277A7-4C4B-4A4B-9764-0B0A363AAA3F}"/>
            </a:ext>
          </a:extLst>
        </xdr:cNvPr>
        <xdr:cNvCxnSpPr/>
      </xdr:nvCxnSpPr>
      <xdr:spPr>
        <a:xfrm>
          <a:off x="45783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8CF15A64-2176-4812-A309-6EF7CEDB17EF}"/>
            </a:ext>
          </a:extLst>
        </xdr:cNvPr>
        <xdr:cNvCxnSpPr/>
      </xdr:nvCxnSpPr>
      <xdr:spPr>
        <a:xfrm>
          <a:off x="45783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4788D4C-D9A2-4B93-B34A-F3E7C40ABE98}"/>
            </a:ext>
          </a:extLst>
        </xdr:cNvPr>
        <xdr:cNvCxnSpPr/>
      </xdr:nvCxnSpPr>
      <xdr:spPr>
        <a:xfrm>
          <a:off x="45783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DCF2F83A-63D0-4C91-9970-F5A5DEF8CD01}"/>
            </a:ext>
          </a:extLst>
        </xdr:cNvPr>
        <xdr:cNvCxnSpPr/>
      </xdr:nvCxnSpPr>
      <xdr:spPr>
        <a:xfrm rot="10800000" flipV="1">
          <a:off x="4587875" y="2959100"/>
          <a:ext cx="1139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ABAF930B-9754-4D8A-94D4-8CD46F120328}"/>
            </a:ext>
          </a:extLst>
        </xdr:cNvPr>
        <xdr:cNvCxnSpPr/>
      </xdr:nvCxnSpPr>
      <xdr:spPr>
        <a:xfrm rot="10800000" flipV="1">
          <a:off x="45783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1ABD3738-0C4A-45AA-8A8C-D5E23513FA9C}"/>
            </a:ext>
          </a:extLst>
        </xdr:cNvPr>
        <xdr:cNvCxnSpPr/>
      </xdr:nvCxnSpPr>
      <xdr:spPr>
        <a:xfrm rot="10800000" flipV="1">
          <a:off x="45783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7BC0239C-2C83-4AEF-95A3-195DDD33BA5B}"/>
            </a:ext>
          </a:extLst>
        </xdr:cNvPr>
        <xdr:cNvCxnSpPr/>
      </xdr:nvCxnSpPr>
      <xdr:spPr>
        <a:xfrm rot="10800000" flipV="1">
          <a:off x="45783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E44DD35-A238-4ACD-A310-03223719FB87}"/>
            </a:ext>
          </a:extLst>
        </xdr:cNvPr>
        <xdr:cNvCxnSpPr/>
      </xdr:nvCxnSpPr>
      <xdr:spPr>
        <a:xfrm>
          <a:off x="5737225" y="1857375"/>
          <a:ext cx="9620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876D08DC-319B-4D01-AB1D-E448235F7CB7}"/>
            </a:ext>
          </a:extLst>
        </xdr:cNvPr>
        <xdr:cNvCxnSpPr/>
      </xdr:nvCxnSpPr>
      <xdr:spPr>
        <a:xfrm rot="10800000" flipV="1">
          <a:off x="5737225" y="1847850"/>
          <a:ext cx="962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4BB1ED4C-F629-4E77-8A2D-DFF03EACC260}"/>
            </a:ext>
          </a:extLst>
        </xdr:cNvPr>
        <xdr:cNvCxnSpPr/>
      </xdr:nvCxnSpPr>
      <xdr:spPr>
        <a:xfrm>
          <a:off x="5727700" y="2416175"/>
          <a:ext cx="971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9D344FE-7AF6-45C5-8B13-88788934C407}"/>
            </a:ext>
          </a:extLst>
        </xdr:cNvPr>
        <xdr:cNvCxnSpPr/>
      </xdr:nvCxnSpPr>
      <xdr:spPr>
        <a:xfrm rot="10800000" flipV="1">
          <a:off x="5727700" y="2416175"/>
          <a:ext cx="968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1B0AA1CC-9DB4-4F31-9620-F9B9393BDE04}"/>
            </a:ext>
          </a:extLst>
        </xdr:cNvPr>
        <xdr:cNvCxnSpPr/>
      </xdr:nvCxnSpPr>
      <xdr:spPr>
        <a:xfrm>
          <a:off x="5727700" y="2959100"/>
          <a:ext cx="9683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1C2382D0-C31D-48D1-9976-F321FAEAEC00}"/>
            </a:ext>
          </a:extLst>
        </xdr:cNvPr>
        <xdr:cNvCxnSpPr/>
      </xdr:nvCxnSpPr>
      <xdr:spPr>
        <a:xfrm>
          <a:off x="5727700" y="35242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5D044AB-C241-403D-9FB3-C5F2B84E34BE}"/>
            </a:ext>
          </a:extLst>
        </xdr:cNvPr>
        <xdr:cNvCxnSpPr/>
      </xdr:nvCxnSpPr>
      <xdr:spPr>
        <a:xfrm>
          <a:off x="5727700" y="40767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C1A25AC2-6FE3-4CC6-84A0-630B17C5DBCA}"/>
            </a:ext>
          </a:extLst>
        </xdr:cNvPr>
        <xdr:cNvCxnSpPr/>
      </xdr:nvCxnSpPr>
      <xdr:spPr>
        <a:xfrm>
          <a:off x="5727700" y="84963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9DF89E81-D7E2-4138-AC97-A47D902C54BC}"/>
            </a:ext>
          </a:extLst>
        </xdr:cNvPr>
        <xdr:cNvCxnSpPr/>
      </xdr:nvCxnSpPr>
      <xdr:spPr>
        <a:xfrm rot="10800000" flipV="1">
          <a:off x="5737225" y="2959100"/>
          <a:ext cx="962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EDFA94B-355F-440B-A2F3-A3742C9FC529}"/>
            </a:ext>
          </a:extLst>
        </xdr:cNvPr>
        <xdr:cNvCxnSpPr/>
      </xdr:nvCxnSpPr>
      <xdr:spPr>
        <a:xfrm rot="10800000" flipV="1">
          <a:off x="5727700" y="3533775"/>
          <a:ext cx="968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A506F5B3-0778-4BCD-AAA3-65A4A46246D3}"/>
            </a:ext>
          </a:extLst>
        </xdr:cNvPr>
        <xdr:cNvCxnSpPr/>
      </xdr:nvCxnSpPr>
      <xdr:spPr>
        <a:xfrm rot="10800000" flipV="1">
          <a:off x="5727700" y="4086225"/>
          <a:ext cx="968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A09687D-8AB6-4B0E-8A13-1CE0478266F1}"/>
            </a:ext>
          </a:extLst>
        </xdr:cNvPr>
        <xdr:cNvCxnSpPr/>
      </xdr:nvCxnSpPr>
      <xdr:spPr>
        <a:xfrm rot="10800000" flipV="1">
          <a:off x="5727700" y="8505825"/>
          <a:ext cx="968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D462071-9778-43F7-ABA9-366E46EAD43D}"/>
            </a:ext>
          </a:extLst>
        </xdr:cNvPr>
        <xdr:cNvCxnSpPr/>
      </xdr:nvCxnSpPr>
      <xdr:spPr>
        <a:xfrm>
          <a:off x="6708775" y="1857375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E6FEF1A7-2EFB-4C07-9112-0A3C301A0B61}"/>
            </a:ext>
          </a:extLst>
        </xdr:cNvPr>
        <xdr:cNvCxnSpPr/>
      </xdr:nvCxnSpPr>
      <xdr:spPr>
        <a:xfrm rot="10800000" flipV="1">
          <a:off x="6708775" y="1847850"/>
          <a:ext cx="9937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227724C-9FC7-4650-9243-3CD4506676E3}"/>
            </a:ext>
          </a:extLst>
        </xdr:cNvPr>
        <xdr:cNvCxnSpPr/>
      </xdr:nvCxnSpPr>
      <xdr:spPr>
        <a:xfrm>
          <a:off x="6699250" y="2416175"/>
          <a:ext cx="10033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2B61996A-8ADF-44FC-9608-2D102B3BF811}"/>
            </a:ext>
          </a:extLst>
        </xdr:cNvPr>
        <xdr:cNvCxnSpPr/>
      </xdr:nvCxnSpPr>
      <xdr:spPr>
        <a:xfrm rot="10800000" flipV="1">
          <a:off x="6699250" y="24161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8A3ED417-68DE-41EF-A21F-C18DC5AA51F3}"/>
            </a:ext>
          </a:extLst>
        </xdr:cNvPr>
        <xdr:cNvCxnSpPr/>
      </xdr:nvCxnSpPr>
      <xdr:spPr>
        <a:xfrm>
          <a:off x="6699250" y="2959100"/>
          <a:ext cx="10001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8390E1BA-23D2-4A60-A9E7-EA73AC70730D}"/>
            </a:ext>
          </a:extLst>
        </xdr:cNvPr>
        <xdr:cNvCxnSpPr/>
      </xdr:nvCxnSpPr>
      <xdr:spPr>
        <a:xfrm>
          <a:off x="6699250" y="3524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9A1E8974-7BF2-4D15-B808-794C22DF43AE}"/>
            </a:ext>
          </a:extLst>
        </xdr:cNvPr>
        <xdr:cNvCxnSpPr/>
      </xdr:nvCxnSpPr>
      <xdr:spPr>
        <a:xfrm>
          <a:off x="6699250" y="4076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EFFE21BB-8568-406F-BAC5-652573B36E7E}"/>
            </a:ext>
          </a:extLst>
        </xdr:cNvPr>
        <xdr:cNvCxnSpPr/>
      </xdr:nvCxnSpPr>
      <xdr:spPr>
        <a:xfrm>
          <a:off x="6699250" y="84963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CE3B4133-B4E1-4841-9800-7A21C911A8A0}"/>
            </a:ext>
          </a:extLst>
        </xdr:cNvPr>
        <xdr:cNvCxnSpPr/>
      </xdr:nvCxnSpPr>
      <xdr:spPr>
        <a:xfrm rot="10800000" flipV="1">
          <a:off x="6708775" y="2959100"/>
          <a:ext cx="993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18A53C7A-00BC-48E4-97E9-95E3FA5A2283}"/>
            </a:ext>
          </a:extLst>
        </xdr:cNvPr>
        <xdr:cNvCxnSpPr/>
      </xdr:nvCxnSpPr>
      <xdr:spPr>
        <a:xfrm rot="10800000" flipV="1">
          <a:off x="6699250" y="35337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B2842660-643D-4567-A329-B94083298F92}"/>
            </a:ext>
          </a:extLst>
        </xdr:cNvPr>
        <xdr:cNvCxnSpPr/>
      </xdr:nvCxnSpPr>
      <xdr:spPr>
        <a:xfrm rot="10800000" flipV="1">
          <a:off x="6699250" y="40862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AC27D859-B619-41CA-9B48-0F584C3E5F90}"/>
            </a:ext>
          </a:extLst>
        </xdr:cNvPr>
        <xdr:cNvCxnSpPr/>
      </xdr:nvCxnSpPr>
      <xdr:spPr>
        <a:xfrm rot="10800000" flipV="1">
          <a:off x="6699250" y="85058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F57C0041-B82F-430F-9A10-11C1C6C4A0E4}"/>
            </a:ext>
          </a:extLst>
        </xdr:cNvPr>
        <xdr:cNvCxnSpPr/>
      </xdr:nvCxnSpPr>
      <xdr:spPr>
        <a:xfrm>
          <a:off x="7712075" y="1857375"/>
          <a:ext cx="9906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4AD03663-3C10-4547-8A05-02758BDCA09C}"/>
            </a:ext>
          </a:extLst>
        </xdr:cNvPr>
        <xdr:cNvCxnSpPr/>
      </xdr:nvCxnSpPr>
      <xdr:spPr>
        <a:xfrm rot="10800000" flipV="1">
          <a:off x="7712075" y="1847850"/>
          <a:ext cx="9810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3649722E-549D-4E57-97B0-F4D08229056F}"/>
            </a:ext>
          </a:extLst>
        </xdr:cNvPr>
        <xdr:cNvCxnSpPr/>
      </xdr:nvCxnSpPr>
      <xdr:spPr>
        <a:xfrm>
          <a:off x="7702550" y="2416175"/>
          <a:ext cx="9906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2887C40A-8C8D-4BA8-BB95-530978FD4EC0}"/>
            </a:ext>
          </a:extLst>
        </xdr:cNvPr>
        <xdr:cNvCxnSpPr/>
      </xdr:nvCxnSpPr>
      <xdr:spPr>
        <a:xfrm rot="10800000" flipV="1">
          <a:off x="7702550" y="24161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84D47096-85FC-4D40-8E1F-23290007AD16}"/>
            </a:ext>
          </a:extLst>
        </xdr:cNvPr>
        <xdr:cNvCxnSpPr/>
      </xdr:nvCxnSpPr>
      <xdr:spPr>
        <a:xfrm>
          <a:off x="7702550" y="2959100"/>
          <a:ext cx="987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DD170B1D-4924-4D19-82C3-18C75B43DA87}"/>
            </a:ext>
          </a:extLst>
        </xdr:cNvPr>
        <xdr:cNvCxnSpPr/>
      </xdr:nvCxnSpPr>
      <xdr:spPr>
        <a:xfrm>
          <a:off x="7702550" y="3524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C4D6A133-A134-47D7-A39D-30081639D599}"/>
            </a:ext>
          </a:extLst>
        </xdr:cNvPr>
        <xdr:cNvCxnSpPr/>
      </xdr:nvCxnSpPr>
      <xdr:spPr>
        <a:xfrm>
          <a:off x="7702550" y="4076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E33DE22-037F-4FBD-92F3-77F06A4B6A59}"/>
            </a:ext>
          </a:extLst>
        </xdr:cNvPr>
        <xdr:cNvCxnSpPr/>
      </xdr:nvCxnSpPr>
      <xdr:spPr>
        <a:xfrm>
          <a:off x="7702550" y="84963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F38C7617-842A-406B-80E9-E720DF1898EC}"/>
            </a:ext>
          </a:extLst>
        </xdr:cNvPr>
        <xdr:cNvCxnSpPr/>
      </xdr:nvCxnSpPr>
      <xdr:spPr>
        <a:xfrm rot="10800000" flipV="1">
          <a:off x="7712075" y="2959100"/>
          <a:ext cx="9810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1E6A7614-CAAF-4461-930D-77115FFC022F}"/>
            </a:ext>
          </a:extLst>
        </xdr:cNvPr>
        <xdr:cNvCxnSpPr/>
      </xdr:nvCxnSpPr>
      <xdr:spPr>
        <a:xfrm rot="10800000" flipV="1">
          <a:off x="7702550" y="35337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2BF8A3AA-3535-4D65-82E4-3212A0DA70B5}"/>
            </a:ext>
          </a:extLst>
        </xdr:cNvPr>
        <xdr:cNvCxnSpPr/>
      </xdr:nvCxnSpPr>
      <xdr:spPr>
        <a:xfrm rot="10800000" flipV="1">
          <a:off x="7702550" y="40862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43B25B96-9195-47DC-9421-A45B279A2462}"/>
            </a:ext>
          </a:extLst>
        </xdr:cNvPr>
        <xdr:cNvCxnSpPr/>
      </xdr:nvCxnSpPr>
      <xdr:spPr>
        <a:xfrm rot="10800000" flipV="1">
          <a:off x="7702550" y="85058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36CF0ED4-47A0-4D2A-9B89-6569F61B4D58}"/>
            </a:ext>
          </a:extLst>
        </xdr:cNvPr>
        <xdr:cNvCxnSpPr/>
      </xdr:nvCxnSpPr>
      <xdr:spPr>
        <a:xfrm>
          <a:off x="8702675" y="1857375"/>
          <a:ext cx="8794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78BD5C61-17E6-4FB0-89C7-7107424E1658}"/>
            </a:ext>
          </a:extLst>
        </xdr:cNvPr>
        <xdr:cNvCxnSpPr/>
      </xdr:nvCxnSpPr>
      <xdr:spPr>
        <a:xfrm rot="10800000" flipV="1">
          <a:off x="8702675" y="1847850"/>
          <a:ext cx="8794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990F6351-4005-42C5-AC38-779F08658887}"/>
            </a:ext>
          </a:extLst>
        </xdr:cNvPr>
        <xdr:cNvCxnSpPr/>
      </xdr:nvCxnSpPr>
      <xdr:spPr>
        <a:xfrm>
          <a:off x="8693150" y="2416175"/>
          <a:ext cx="8890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1490EE7E-C2CC-4AA4-A2EE-960391E5B524}"/>
            </a:ext>
          </a:extLst>
        </xdr:cNvPr>
        <xdr:cNvCxnSpPr/>
      </xdr:nvCxnSpPr>
      <xdr:spPr>
        <a:xfrm rot="10800000" flipV="1">
          <a:off x="8693150" y="24161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6324C5DC-14DA-4B22-BFFC-98D5F3F49BEF}"/>
            </a:ext>
          </a:extLst>
        </xdr:cNvPr>
        <xdr:cNvCxnSpPr/>
      </xdr:nvCxnSpPr>
      <xdr:spPr>
        <a:xfrm>
          <a:off x="8693150" y="2959100"/>
          <a:ext cx="8858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5EAD08E3-3061-4660-8863-CF8288A34925}"/>
            </a:ext>
          </a:extLst>
        </xdr:cNvPr>
        <xdr:cNvCxnSpPr/>
      </xdr:nvCxnSpPr>
      <xdr:spPr>
        <a:xfrm>
          <a:off x="8693150" y="3524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C776DA3B-DEC8-4403-A873-8A1E146B4360}"/>
            </a:ext>
          </a:extLst>
        </xdr:cNvPr>
        <xdr:cNvCxnSpPr/>
      </xdr:nvCxnSpPr>
      <xdr:spPr>
        <a:xfrm>
          <a:off x="8693150" y="4076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16FF51FC-A867-4990-9B6B-C544752386F8}"/>
            </a:ext>
          </a:extLst>
        </xdr:cNvPr>
        <xdr:cNvCxnSpPr/>
      </xdr:nvCxnSpPr>
      <xdr:spPr>
        <a:xfrm>
          <a:off x="8693150" y="84963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3E301D0C-EDE9-46CB-8A85-7E0A90863F6B}"/>
            </a:ext>
          </a:extLst>
        </xdr:cNvPr>
        <xdr:cNvCxnSpPr/>
      </xdr:nvCxnSpPr>
      <xdr:spPr>
        <a:xfrm rot="10800000" flipV="1">
          <a:off x="8702675" y="2959100"/>
          <a:ext cx="879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91714D5A-E228-489F-B5BD-4F7C81957392}"/>
            </a:ext>
          </a:extLst>
        </xdr:cNvPr>
        <xdr:cNvCxnSpPr/>
      </xdr:nvCxnSpPr>
      <xdr:spPr>
        <a:xfrm rot="10800000" flipV="1">
          <a:off x="8693150" y="35337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E5D1371B-7BA6-4F68-83D7-6E97CA4B1593}"/>
            </a:ext>
          </a:extLst>
        </xdr:cNvPr>
        <xdr:cNvCxnSpPr/>
      </xdr:nvCxnSpPr>
      <xdr:spPr>
        <a:xfrm rot="10800000" flipV="1">
          <a:off x="8693150" y="40862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D317A7C1-75A6-4153-ADB2-9E1B3FA6336B}"/>
            </a:ext>
          </a:extLst>
        </xdr:cNvPr>
        <xdr:cNvCxnSpPr/>
      </xdr:nvCxnSpPr>
      <xdr:spPr>
        <a:xfrm rot="10800000" flipV="1">
          <a:off x="8693150" y="85058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92D3ABE3-5B52-4FDA-BA4C-36EF676B4A09}"/>
            </a:ext>
          </a:extLst>
        </xdr:cNvPr>
        <xdr:cNvCxnSpPr/>
      </xdr:nvCxnSpPr>
      <xdr:spPr>
        <a:xfrm>
          <a:off x="9591675" y="1857375"/>
          <a:ext cx="9239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F349ACA5-9857-4A19-A8E6-E89095374FE7}"/>
            </a:ext>
          </a:extLst>
        </xdr:cNvPr>
        <xdr:cNvCxnSpPr/>
      </xdr:nvCxnSpPr>
      <xdr:spPr>
        <a:xfrm rot="10800000" flipV="1">
          <a:off x="9591675" y="1847850"/>
          <a:ext cx="9239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808EC8DA-6397-4EB3-AA2B-7C9102D00536}"/>
            </a:ext>
          </a:extLst>
        </xdr:cNvPr>
        <xdr:cNvCxnSpPr/>
      </xdr:nvCxnSpPr>
      <xdr:spPr>
        <a:xfrm>
          <a:off x="9582150" y="24066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C2E796C2-7AB1-46BA-9532-D720243BC793}"/>
            </a:ext>
          </a:extLst>
        </xdr:cNvPr>
        <xdr:cNvCxnSpPr/>
      </xdr:nvCxnSpPr>
      <xdr:spPr>
        <a:xfrm rot="10800000" flipV="1">
          <a:off x="9582150" y="24161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41D5F053-6343-4A8E-9BDD-D420B1D474CD}"/>
            </a:ext>
          </a:extLst>
        </xdr:cNvPr>
        <xdr:cNvCxnSpPr/>
      </xdr:nvCxnSpPr>
      <xdr:spPr>
        <a:xfrm>
          <a:off x="9582150" y="2959100"/>
          <a:ext cx="9302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FC12FF23-2DC5-4A8D-AE79-08FAF0807E3D}"/>
            </a:ext>
          </a:extLst>
        </xdr:cNvPr>
        <xdr:cNvCxnSpPr/>
      </xdr:nvCxnSpPr>
      <xdr:spPr>
        <a:xfrm>
          <a:off x="9582150" y="35242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2BA77EB2-E3A7-4870-AD27-86CC473A9B65}"/>
            </a:ext>
          </a:extLst>
        </xdr:cNvPr>
        <xdr:cNvCxnSpPr/>
      </xdr:nvCxnSpPr>
      <xdr:spPr>
        <a:xfrm>
          <a:off x="9582150" y="40767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81ADBCB4-5898-48C0-97F8-FF48E25757DF}"/>
            </a:ext>
          </a:extLst>
        </xdr:cNvPr>
        <xdr:cNvCxnSpPr/>
      </xdr:nvCxnSpPr>
      <xdr:spPr>
        <a:xfrm>
          <a:off x="9582150" y="84963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B3D83C2B-460C-41C5-98FC-7B1179DC3130}"/>
            </a:ext>
          </a:extLst>
        </xdr:cNvPr>
        <xdr:cNvCxnSpPr/>
      </xdr:nvCxnSpPr>
      <xdr:spPr>
        <a:xfrm rot="10800000" flipV="1">
          <a:off x="9591675" y="2959100"/>
          <a:ext cx="923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BB1073A3-AFFD-4A36-9C00-78E2CD0E2A5E}"/>
            </a:ext>
          </a:extLst>
        </xdr:cNvPr>
        <xdr:cNvCxnSpPr/>
      </xdr:nvCxnSpPr>
      <xdr:spPr>
        <a:xfrm rot="10800000" flipV="1">
          <a:off x="9582150" y="35337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E42E31B5-9DEE-4B93-9560-49AE88413704}"/>
            </a:ext>
          </a:extLst>
        </xdr:cNvPr>
        <xdr:cNvCxnSpPr/>
      </xdr:nvCxnSpPr>
      <xdr:spPr>
        <a:xfrm rot="10800000" flipV="1">
          <a:off x="9582150" y="40862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F170BFE-9624-4F6F-87AA-0BA3C97633FB}"/>
            </a:ext>
          </a:extLst>
        </xdr:cNvPr>
        <xdr:cNvCxnSpPr/>
      </xdr:nvCxnSpPr>
      <xdr:spPr>
        <a:xfrm rot="10800000" flipV="1">
          <a:off x="9582150" y="85058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37F8E312-D041-460D-BE33-BA45741D152D}"/>
            </a:ext>
          </a:extLst>
        </xdr:cNvPr>
        <xdr:cNvCxnSpPr/>
      </xdr:nvCxnSpPr>
      <xdr:spPr>
        <a:xfrm>
          <a:off x="10525125" y="1857375"/>
          <a:ext cx="949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8E497C30-1F77-41D6-8068-A10010036B1C}"/>
            </a:ext>
          </a:extLst>
        </xdr:cNvPr>
        <xdr:cNvCxnSpPr/>
      </xdr:nvCxnSpPr>
      <xdr:spPr>
        <a:xfrm rot="10800000" flipV="1">
          <a:off x="10525125" y="1847850"/>
          <a:ext cx="949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A8395CF0-4E6B-455C-9AC2-F72DD90F851F}"/>
            </a:ext>
          </a:extLst>
        </xdr:cNvPr>
        <xdr:cNvCxnSpPr/>
      </xdr:nvCxnSpPr>
      <xdr:spPr>
        <a:xfrm>
          <a:off x="10515600" y="2416175"/>
          <a:ext cx="958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496AF692-C202-4BE4-B0DF-6E0B2F65EC11}"/>
            </a:ext>
          </a:extLst>
        </xdr:cNvPr>
        <xdr:cNvCxnSpPr/>
      </xdr:nvCxnSpPr>
      <xdr:spPr>
        <a:xfrm rot="10800000" flipV="1">
          <a:off x="10515600" y="24161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4D85929-7DA9-4018-B440-4D5ADBD99176}"/>
            </a:ext>
          </a:extLst>
        </xdr:cNvPr>
        <xdr:cNvCxnSpPr/>
      </xdr:nvCxnSpPr>
      <xdr:spPr>
        <a:xfrm>
          <a:off x="10515600" y="2959100"/>
          <a:ext cx="955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08D44818-B692-4E1B-AC6F-8652BD7C24EA}"/>
            </a:ext>
          </a:extLst>
        </xdr:cNvPr>
        <xdr:cNvCxnSpPr/>
      </xdr:nvCxnSpPr>
      <xdr:spPr>
        <a:xfrm>
          <a:off x="10515600" y="3524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15859E2A-5586-4BD1-B83A-389B513F5D92}"/>
            </a:ext>
          </a:extLst>
        </xdr:cNvPr>
        <xdr:cNvCxnSpPr/>
      </xdr:nvCxnSpPr>
      <xdr:spPr>
        <a:xfrm>
          <a:off x="10515600" y="4076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C7BA69B1-B6B8-4977-ADD6-2C33D797336F}"/>
            </a:ext>
          </a:extLst>
        </xdr:cNvPr>
        <xdr:cNvCxnSpPr/>
      </xdr:nvCxnSpPr>
      <xdr:spPr>
        <a:xfrm>
          <a:off x="10515600" y="84963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57D11D34-758C-49ED-8514-62A692E17617}"/>
            </a:ext>
          </a:extLst>
        </xdr:cNvPr>
        <xdr:cNvCxnSpPr/>
      </xdr:nvCxnSpPr>
      <xdr:spPr>
        <a:xfrm rot="10800000" flipV="1">
          <a:off x="10525125" y="2959100"/>
          <a:ext cx="949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6138565B-EF4A-4A47-B82D-1BAFACF72670}"/>
            </a:ext>
          </a:extLst>
        </xdr:cNvPr>
        <xdr:cNvCxnSpPr/>
      </xdr:nvCxnSpPr>
      <xdr:spPr>
        <a:xfrm rot="10800000" flipV="1">
          <a:off x="10515600" y="35337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C19BE72D-3AB9-4493-A97D-8FD9815BD11F}"/>
            </a:ext>
          </a:extLst>
        </xdr:cNvPr>
        <xdr:cNvCxnSpPr/>
      </xdr:nvCxnSpPr>
      <xdr:spPr>
        <a:xfrm rot="10800000" flipV="1">
          <a:off x="10515600" y="40862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68D66A83-DF7E-4D6D-B404-CE911B9B7B1B}"/>
            </a:ext>
          </a:extLst>
        </xdr:cNvPr>
        <xdr:cNvCxnSpPr/>
      </xdr:nvCxnSpPr>
      <xdr:spPr>
        <a:xfrm rot="10800000" flipV="1">
          <a:off x="10515600" y="85058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72ECCF05-5F7A-499F-95CC-DABC5E06E124}"/>
            </a:ext>
          </a:extLst>
        </xdr:cNvPr>
        <xdr:cNvCxnSpPr/>
      </xdr:nvCxnSpPr>
      <xdr:spPr>
        <a:xfrm>
          <a:off x="1148397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6B48EC0E-10EB-46F4-AC7C-9BEA90A99769}"/>
            </a:ext>
          </a:extLst>
        </xdr:cNvPr>
        <xdr:cNvCxnSpPr/>
      </xdr:nvCxnSpPr>
      <xdr:spPr>
        <a:xfrm rot="10800000" flipV="1">
          <a:off x="1148397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3E68DB11-BAB7-4C47-9B4C-096E3D3F35FA}"/>
            </a:ext>
          </a:extLst>
        </xdr:cNvPr>
        <xdr:cNvCxnSpPr/>
      </xdr:nvCxnSpPr>
      <xdr:spPr>
        <a:xfrm>
          <a:off x="1147445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9A232B76-3BBC-4C37-A5DD-8B93C7775453}"/>
            </a:ext>
          </a:extLst>
        </xdr:cNvPr>
        <xdr:cNvCxnSpPr/>
      </xdr:nvCxnSpPr>
      <xdr:spPr>
        <a:xfrm rot="10800000" flipV="1">
          <a:off x="1147445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36631B54-090A-410D-8661-EE2A277DAB76}"/>
            </a:ext>
          </a:extLst>
        </xdr:cNvPr>
        <xdr:cNvCxnSpPr/>
      </xdr:nvCxnSpPr>
      <xdr:spPr>
        <a:xfrm>
          <a:off x="1147445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566ED0D2-294D-4081-89D6-5F7EC5AABCD2}"/>
            </a:ext>
          </a:extLst>
        </xdr:cNvPr>
        <xdr:cNvCxnSpPr/>
      </xdr:nvCxnSpPr>
      <xdr:spPr>
        <a:xfrm>
          <a:off x="1147445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E5F46CAC-B04A-48D8-B0A7-75D03EFAEA2D}"/>
            </a:ext>
          </a:extLst>
        </xdr:cNvPr>
        <xdr:cNvCxnSpPr/>
      </xdr:nvCxnSpPr>
      <xdr:spPr>
        <a:xfrm>
          <a:off x="1147445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7898F9E0-9A7A-4748-AD24-08599327A5CD}"/>
            </a:ext>
          </a:extLst>
        </xdr:cNvPr>
        <xdr:cNvCxnSpPr/>
      </xdr:nvCxnSpPr>
      <xdr:spPr>
        <a:xfrm>
          <a:off x="1147445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CE3E6A7E-53E7-4110-8BB8-E5865D64B69B}"/>
            </a:ext>
          </a:extLst>
        </xdr:cNvPr>
        <xdr:cNvCxnSpPr/>
      </xdr:nvCxnSpPr>
      <xdr:spPr>
        <a:xfrm rot="10800000" flipV="1">
          <a:off x="1148397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25F5A06-8D13-4A18-911E-50B0289A437D}"/>
            </a:ext>
          </a:extLst>
        </xdr:cNvPr>
        <xdr:cNvCxnSpPr/>
      </xdr:nvCxnSpPr>
      <xdr:spPr>
        <a:xfrm rot="10800000" flipV="1">
          <a:off x="1147445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5BD1FA9E-620E-4213-99F5-9362711051B8}"/>
            </a:ext>
          </a:extLst>
        </xdr:cNvPr>
        <xdr:cNvCxnSpPr/>
      </xdr:nvCxnSpPr>
      <xdr:spPr>
        <a:xfrm rot="10800000" flipV="1">
          <a:off x="1147445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21154FCD-61EC-4B43-BCAD-E43D3EE45CF5}"/>
            </a:ext>
          </a:extLst>
        </xdr:cNvPr>
        <xdr:cNvCxnSpPr/>
      </xdr:nvCxnSpPr>
      <xdr:spPr>
        <a:xfrm rot="10800000" flipV="1">
          <a:off x="1147445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7B8FAF92-6819-4096-B2C9-87139E73C39A}"/>
            </a:ext>
          </a:extLst>
        </xdr:cNvPr>
        <xdr:cNvCxnSpPr/>
      </xdr:nvCxnSpPr>
      <xdr:spPr>
        <a:xfrm>
          <a:off x="1239202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236B9D50-62B6-4454-8DCF-7AC1F115EC4E}"/>
            </a:ext>
          </a:extLst>
        </xdr:cNvPr>
        <xdr:cNvCxnSpPr/>
      </xdr:nvCxnSpPr>
      <xdr:spPr>
        <a:xfrm rot="10800000" flipV="1">
          <a:off x="1239202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35C9DCCA-F16C-4063-8140-6B643F0ED72B}"/>
            </a:ext>
          </a:extLst>
        </xdr:cNvPr>
        <xdr:cNvCxnSpPr/>
      </xdr:nvCxnSpPr>
      <xdr:spPr>
        <a:xfrm>
          <a:off x="1238250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F6F23AC0-D615-46E6-9CD0-4474DDDD3F9E}"/>
            </a:ext>
          </a:extLst>
        </xdr:cNvPr>
        <xdr:cNvCxnSpPr/>
      </xdr:nvCxnSpPr>
      <xdr:spPr>
        <a:xfrm rot="10800000" flipV="1">
          <a:off x="1238250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9E24D981-6C34-49EF-AB7F-37AEB0D2A475}"/>
            </a:ext>
          </a:extLst>
        </xdr:cNvPr>
        <xdr:cNvCxnSpPr/>
      </xdr:nvCxnSpPr>
      <xdr:spPr>
        <a:xfrm>
          <a:off x="1238250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A80BB6A6-BD25-4BCF-911C-E3603A253758}"/>
            </a:ext>
          </a:extLst>
        </xdr:cNvPr>
        <xdr:cNvCxnSpPr/>
      </xdr:nvCxnSpPr>
      <xdr:spPr>
        <a:xfrm>
          <a:off x="1238250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5D9ECEB9-E264-4877-B074-272CBDC12476}"/>
            </a:ext>
          </a:extLst>
        </xdr:cNvPr>
        <xdr:cNvCxnSpPr/>
      </xdr:nvCxnSpPr>
      <xdr:spPr>
        <a:xfrm>
          <a:off x="1238250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DD7800F3-2004-416B-ABE2-6B55D86776C0}"/>
            </a:ext>
          </a:extLst>
        </xdr:cNvPr>
        <xdr:cNvCxnSpPr/>
      </xdr:nvCxnSpPr>
      <xdr:spPr>
        <a:xfrm>
          <a:off x="1238250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BCA8C280-F2F4-4FA0-AF28-6D8B7581D3CC}"/>
            </a:ext>
          </a:extLst>
        </xdr:cNvPr>
        <xdr:cNvCxnSpPr/>
      </xdr:nvCxnSpPr>
      <xdr:spPr>
        <a:xfrm rot="10800000" flipV="1">
          <a:off x="1239202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AE8E2029-9769-4E77-A776-6CC8889B74E9}"/>
            </a:ext>
          </a:extLst>
        </xdr:cNvPr>
        <xdr:cNvCxnSpPr/>
      </xdr:nvCxnSpPr>
      <xdr:spPr>
        <a:xfrm rot="10800000" flipV="1">
          <a:off x="1238250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5B73502-9F5C-4FD3-A26F-EA54A1CA2F5F}"/>
            </a:ext>
          </a:extLst>
        </xdr:cNvPr>
        <xdr:cNvCxnSpPr/>
      </xdr:nvCxnSpPr>
      <xdr:spPr>
        <a:xfrm rot="10800000" flipV="1">
          <a:off x="1238250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93AA158A-1BA3-4E35-832E-647798D630DF}"/>
            </a:ext>
          </a:extLst>
        </xdr:cNvPr>
        <xdr:cNvCxnSpPr/>
      </xdr:nvCxnSpPr>
      <xdr:spPr>
        <a:xfrm rot="10800000" flipV="1">
          <a:off x="1238250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D2A4F699-0B16-4142-98EF-764CA51508BB}"/>
            </a:ext>
          </a:extLst>
        </xdr:cNvPr>
        <xdr:cNvCxnSpPr/>
      </xdr:nvCxnSpPr>
      <xdr:spPr>
        <a:xfrm>
          <a:off x="1333182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03EC0693-9E33-4B07-A0B8-8637ACD354A4}"/>
            </a:ext>
          </a:extLst>
        </xdr:cNvPr>
        <xdr:cNvCxnSpPr/>
      </xdr:nvCxnSpPr>
      <xdr:spPr>
        <a:xfrm rot="10800000" flipV="1">
          <a:off x="1333182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BF5D4CB4-0DCE-4803-B882-551E259C4087}"/>
            </a:ext>
          </a:extLst>
        </xdr:cNvPr>
        <xdr:cNvCxnSpPr/>
      </xdr:nvCxnSpPr>
      <xdr:spPr>
        <a:xfrm>
          <a:off x="1332230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9F0529E7-50C4-4234-80A4-53E20DB7CCB2}"/>
            </a:ext>
          </a:extLst>
        </xdr:cNvPr>
        <xdr:cNvCxnSpPr/>
      </xdr:nvCxnSpPr>
      <xdr:spPr>
        <a:xfrm rot="10800000" flipV="1">
          <a:off x="1332230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A99D445E-0671-490A-AD46-7DDB7545FE17}"/>
            </a:ext>
          </a:extLst>
        </xdr:cNvPr>
        <xdr:cNvCxnSpPr/>
      </xdr:nvCxnSpPr>
      <xdr:spPr>
        <a:xfrm>
          <a:off x="1332230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DF043FBC-8BF3-4349-95B2-4931124BEF9C}"/>
            </a:ext>
          </a:extLst>
        </xdr:cNvPr>
        <xdr:cNvCxnSpPr/>
      </xdr:nvCxnSpPr>
      <xdr:spPr>
        <a:xfrm>
          <a:off x="1332230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63022A09-A8EE-430F-B57E-CF5306747134}"/>
            </a:ext>
          </a:extLst>
        </xdr:cNvPr>
        <xdr:cNvCxnSpPr/>
      </xdr:nvCxnSpPr>
      <xdr:spPr>
        <a:xfrm>
          <a:off x="1332230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2EA50BE2-A0C7-4072-B8CC-1F7A04D94C6A}"/>
            </a:ext>
          </a:extLst>
        </xdr:cNvPr>
        <xdr:cNvCxnSpPr/>
      </xdr:nvCxnSpPr>
      <xdr:spPr>
        <a:xfrm>
          <a:off x="1332230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7EEB7DC4-95A7-4D89-9F8C-EA421C24764E}"/>
            </a:ext>
          </a:extLst>
        </xdr:cNvPr>
        <xdr:cNvCxnSpPr/>
      </xdr:nvCxnSpPr>
      <xdr:spPr>
        <a:xfrm rot="10800000" flipV="1">
          <a:off x="1333182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5A3873BB-A616-4FEB-8525-DEA6A7422EB4}"/>
            </a:ext>
          </a:extLst>
        </xdr:cNvPr>
        <xdr:cNvCxnSpPr/>
      </xdr:nvCxnSpPr>
      <xdr:spPr>
        <a:xfrm rot="10800000" flipV="1">
          <a:off x="1332230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B137E0F6-8C4B-4854-9DBD-C136809091BD}"/>
            </a:ext>
          </a:extLst>
        </xdr:cNvPr>
        <xdr:cNvCxnSpPr/>
      </xdr:nvCxnSpPr>
      <xdr:spPr>
        <a:xfrm rot="10800000" flipV="1">
          <a:off x="1332230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6D6287EC-8A0F-4B43-98B6-1D654B0946EA}"/>
            </a:ext>
          </a:extLst>
        </xdr:cNvPr>
        <xdr:cNvCxnSpPr/>
      </xdr:nvCxnSpPr>
      <xdr:spPr>
        <a:xfrm rot="10800000" flipV="1">
          <a:off x="1332230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3B2D0ECD-20F1-4D66-AA97-BC7EAC2AFD51}"/>
            </a:ext>
          </a:extLst>
        </xdr:cNvPr>
        <xdr:cNvCxnSpPr/>
      </xdr:nvCxnSpPr>
      <xdr:spPr>
        <a:xfrm>
          <a:off x="2762250" y="57340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FCFA815D-2FD1-4078-AA6C-62F91DB52289}"/>
            </a:ext>
          </a:extLst>
        </xdr:cNvPr>
        <xdr:cNvCxnSpPr/>
      </xdr:nvCxnSpPr>
      <xdr:spPr>
        <a:xfrm>
          <a:off x="35115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15B15DB1-4092-42F6-8E9B-73DD0D34BC14}"/>
            </a:ext>
          </a:extLst>
        </xdr:cNvPr>
        <xdr:cNvCxnSpPr/>
      </xdr:nvCxnSpPr>
      <xdr:spPr>
        <a:xfrm>
          <a:off x="45783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8BFFE270-E720-4FD4-9DAE-3B9965BD456F}"/>
            </a:ext>
          </a:extLst>
        </xdr:cNvPr>
        <xdr:cNvCxnSpPr/>
      </xdr:nvCxnSpPr>
      <xdr:spPr>
        <a:xfrm>
          <a:off x="5727700" y="57340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F5DA13E-592D-4A13-92C6-618501248522}"/>
            </a:ext>
          </a:extLst>
        </xdr:cNvPr>
        <xdr:cNvCxnSpPr/>
      </xdr:nvCxnSpPr>
      <xdr:spPr>
        <a:xfrm>
          <a:off x="6699250" y="5734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727A0778-23D1-40F8-A628-97EA96629B59}"/>
            </a:ext>
          </a:extLst>
        </xdr:cNvPr>
        <xdr:cNvCxnSpPr/>
      </xdr:nvCxnSpPr>
      <xdr:spPr>
        <a:xfrm>
          <a:off x="2762250" y="62865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B962A83A-1B66-472A-80A3-C40B7169F9AC}"/>
            </a:ext>
          </a:extLst>
        </xdr:cNvPr>
        <xdr:cNvCxnSpPr/>
      </xdr:nvCxnSpPr>
      <xdr:spPr>
        <a:xfrm>
          <a:off x="35115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CA9BC2C9-7F2C-42DE-9624-73A6EE922287}"/>
            </a:ext>
          </a:extLst>
        </xdr:cNvPr>
        <xdr:cNvCxnSpPr/>
      </xdr:nvCxnSpPr>
      <xdr:spPr>
        <a:xfrm>
          <a:off x="457835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65C772C-D5E4-4485-845A-0DEB5338BF35}"/>
            </a:ext>
          </a:extLst>
        </xdr:cNvPr>
        <xdr:cNvCxnSpPr/>
      </xdr:nvCxnSpPr>
      <xdr:spPr>
        <a:xfrm>
          <a:off x="5727700" y="62865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5C9DC250-DDB8-4C78-BD29-3B314D019079}"/>
            </a:ext>
          </a:extLst>
        </xdr:cNvPr>
        <xdr:cNvCxnSpPr/>
      </xdr:nvCxnSpPr>
      <xdr:spPr>
        <a:xfrm>
          <a:off x="6699250" y="62865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7914275A-5A2B-4921-BD60-627E0FB98C55}"/>
            </a:ext>
          </a:extLst>
        </xdr:cNvPr>
        <xdr:cNvCxnSpPr/>
      </xdr:nvCxnSpPr>
      <xdr:spPr>
        <a:xfrm>
          <a:off x="7702550" y="5734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D7174697-BCDF-4642-9FD6-7FDB0DDCAB6B}"/>
            </a:ext>
          </a:extLst>
        </xdr:cNvPr>
        <xdr:cNvCxnSpPr/>
      </xdr:nvCxnSpPr>
      <xdr:spPr>
        <a:xfrm>
          <a:off x="8693150" y="5734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20723614-5F99-4F39-A379-59C577EBA4E0}"/>
            </a:ext>
          </a:extLst>
        </xdr:cNvPr>
        <xdr:cNvCxnSpPr/>
      </xdr:nvCxnSpPr>
      <xdr:spPr>
        <a:xfrm>
          <a:off x="7702550" y="62865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E38FF437-AA2C-4F1C-826F-E262C726B4DE}"/>
            </a:ext>
          </a:extLst>
        </xdr:cNvPr>
        <xdr:cNvCxnSpPr/>
      </xdr:nvCxnSpPr>
      <xdr:spPr>
        <a:xfrm>
          <a:off x="8693150" y="62865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4B631140-FB7C-47E7-99B9-A9E4F3C839F0}"/>
            </a:ext>
          </a:extLst>
        </xdr:cNvPr>
        <xdr:cNvCxnSpPr/>
      </xdr:nvCxnSpPr>
      <xdr:spPr>
        <a:xfrm>
          <a:off x="9582150" y="62865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9F8B5C56-00E4-45FA-994D-98969B391F4C}"/>
            </a:ext>
          </a:extLst>
        </xdr:cNvPr>
        <xdr:cNvCxnSpPr/>
      </xdr:nvCxnSpPr>
      <xdr:spPr>
        <a:xfrm>
          <a:off x="9582150" y="5734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481E2C5C-0CA1-416A-9CF8-8EE204C19CCB}"/>
            </a:ext>
          </a:extLst>
        </xdr:cNvPr>
        <xdr:cNvCxnSpPr/>
      </xdr:nvCxnSpPr>
      <xdr:spPr>
        <a:xfrm>
          <a:off x="10515600" y="5734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044A1996-E65C-4B06-99E6-A43DA69EDC1B}"/>
            </a:ext>
          </a:extLst>
        </xdr:cNvPr>
        <xdr:cNvCxnSpPr/>
      </xdr:nvCxnSpPr>
      <xdr:spPr>
        <a:xfrm>
          <a:off x="10515600" y="6286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97639887-D9B9-46B4-BA93-DC7A3550EC89}"/>
            </a:ext>
          </a:extLst>
        </xdr:cNvPr>
        <xdr:cNvCxnSpPr/>
      </xdr:nvCxnSpPr>
      <xdr:spPr>
        <a:xfrm>
          <a:off x="1147445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313B9252-AAFA-4F26-97B2-C68FE66EE279}"/>
            </a:ext>
          </a:extLst>
        </xdr:cNvPr>
        <xdr:cNvCxnSpPr/>
      </xdr:nvCxnSpPr>
      <xdr:spPr>
        <a:xfrm>
          <a:off x="1238250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42E10DCB-7494-4F2F-9C9B-AAF292D4D6BA}"/>
            </a:ext>
          </a:extLst>
        </xdr:cNvPr>
        <xdr:cNvCxnSpPr/>
      </xdr:nvCxnSpPr>
      <xdr:spPr>
        <a:xfrm>
          <a:off x="1332230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DAF3312D-0E0D-4DAB-AA67-ACF19E62BF01}"/>
            </a:ext>
          </a:extLst>
        </xdr:cNvPr>
        <xdr:cNvCxnSpPr/>
      </xdr:nvCxnSpPr>
      <xdr:spPr>
        <a:xfrm>
          <a:off x="1332230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CA0F936E-3D27-4984-BC9F-883335BC8DD4}"/>
            </a:ext>
          </a:extLst>
        </xdr:cNvPr>
        <xdr:cNvCxnSpPr/>
      </xdr:nvCxnSpPr>
      <xdr:spPr>
        <a:xfrm>
          <a:off x="1238250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7239CCED-4F8C-45B0-A4EA-183E66387E89}"/>
            </a:ext>
          </a:extLst>
        </xdr:cNvPr>
        <xdr:cNvCxnSpPr/>
      </xdr:nvCxnSpPr>
      <xdr:spPr>
        <a:xfrm>
          <a:off x="1147445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4AB225FF-A695-4690-BF8A-1416098806A9}"/>
            </a:ext>
          </a:extLst>
        </xdr:cNvPr>
        <xdr:cNvCxnSpPr/>
      </xdr:nvCxnSpPr>
      <xdr:spPr>
        <a:xfrm rot="10800000" flipV="1">
          <a:off x="1147445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81E26272-0965-4F5B-B578-E42B4D0E5E52}"/>
            </a:ext>
          </a:extLst>
        </xdr:cNvPr>
        <xdr:cNvCxnSpPr/>
      </xdr:nvCxnSpPr>
      <xdr:spPr>
        <a:xfrm rot="10800000" flipV="1">
          <a:off x="10515600" y="5734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517EBB98-ED30-44F4-B239-C42D26F06DAF}"/>
            </a:ext>
          </a:extLst>
        </xdr:cNvPr>
        <xdr:cNvCxnSpPr/>
      </xdr:nvCxnSpPr>
      <xdr:spPr>
        <a:xfrm rot="10800000" flipV="1">
          <a:off x="10515600" y="6286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135F4ED1-05DF-4031-B40D-6847B67C8C13}"/>
            </a:ext>
          </a:extLst>
        </xdr:cNvPr>
        <xdr:cNvCxnSpPr/>
      </xdr:nvCxnSpPr>
      <xdr:spPr>
        <a:xfrm rot="10800000" flipV="1">
          <a:off x="1147445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5EABCF67-C2E4-4D83-8C6D-78F0E7865BA9}"/>
            </a:ext>
          </a:extLst>
        </xdr:cNvPr>
        <xdr:cNvCxnSpPr/>
      </xdr:nvCxnSpPr>
      <xdr:spPr>
        <a:xfrm rot="10800000" flipV="1">
          <a:off x="1238250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66CF7525-6979-4CB3-9B34-4DBEF653C5A8}"/>
            </a:ext>
          </a:extLst>
        </xdr:cNvPr>
        <xdr:cNvCxnSpPr/>
      </xdr:nvCxnSpPr>
      <xdr:spPr>
        <a:xfrm rot="10800000" flipV="1">
          <a:off x="1332230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F8F7C5D7-A5CF-499C-87EA-269F49EDCE88}"/>
            </a:ext>
          </a:extLst>
        </xdr:cNvPr>
        <xdr:cNvCxnSpPr/>
      </xdr:nvCxnSpPr>
      <xdr:spPr>
        <a:xfrm rot="10800000" flipV="1">
          <a:off x="9582150" y="62865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F6A76BB7-AECE-45B0-A80B-D2786052D267}"/>
            </a:ext>
          </a:extLst>
        </xdr:cNvPr>
        <xdr:cNvCxnSpPr/>
      </xdr:nvCxnSpPr>
      <xdr:spPr>
        <a:xfrm rot="10800000" flipV="1">
          <a:off x="8693150" y="62865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2985D5CB-B657-4501-A13F-334B678F1125}"/>
            </a:ext>
          </a:extLst>
        </xdr:cNvPr>
        <xdr:cNvCxnSpPr/>
      </xdr:nvCxnSpPr>
      <xdr:spPr>
        <a:xfrm rot="10800000" flipV="1">
          <a:off x="8693150" y="5734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3EA07A30-D6E4-4E24-BBC9-ED0C6530035D}"/>
            </a:ext>
          </a:extLst>
        </xdr:cNvPr>
        <xdr:cNvCxnSpPr/>
      </xdr:nvCxnSpPr>
      <xdr:spPr>
        <a:xfrm rot="10800000" flipV="1">
          <a:off x="7702550" y="573405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AD3C997A-FC86-4712-A0D3-49D0FA39FBF1}"/>
            </a:ext>
          </a:extLst>
        </xdr:cNvPr>
        <xdr:cNvCxnSpPr/>
      </xdr:nvCxnSpPr>
      <xdr:spPr>
        <a:xfrm rot="10800000" flipV="1">
          <a:off x="7702550" y="628650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11A0A09D-40D3-4E26-ABE5-EDC0E7F7030E}"/>
            </a:ext>
          </a:extLst>
        </xdr:cNvPr>
        <xdr:cNvCxnSpPr/>
      </xdr:nvCxnSpPr>
      <xdr:spPr>
        <a:xfrm rot="10800000" flipV="1">
          <a:off x="9582150" y="5734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B7BEA98-71F8-4C39-A8FA-F824DDF6C62C}"/>
            </a:ext>
          </a:extLst>
        </xdr:cNvPr>
        <xdr:cNvCxnSpPr/>
      </xdr:nvCxnSpPr>
      <xdr:spPr>
        <a:xfrm rot="10800000" flipV="1">
          <a:off x="6699250" y="5734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4EAA3E7B-2EAE-46CA-9201-FC5A3D2E88E7}"/>
            </a:ext>
          </a:extLst>
        </xdr:cNvPr>
        <xdr:cNvCxnSpPr/>
      </xdr:nvCxnSpPr>
      <xdr:spPr>
        <a:xfrm rot="10800000" flipV="1">
          <a:off x="5727700" y="57340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3EE4B65D-E155-4214-A654-0632FD5245FB}"/>
            </a:ext>
          </a:extLst>
        </xdr:cNvPr>
        <xdr:cNvCxnSpPr/>
      </xdr:nvCxnSpPr>
      <xdr:spPr>
        <a:xfrm rot="10800000" flipV="1">
          <a:off x="5727700" y="628650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BA97937B-83B7-4EAF-A9B7-7572949DA2A9}"/>
            </a:ext>
          </a:extLst>
        </xdr:cNvPr>
        <xdr:cNvCxnSpPr/>
      </xdr:nvCxnSpPr>
      <xdr:spPr>
        <a:xfrm rot="10800000" flipV="1">
          <a:off x="4578350" y="5734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17F223DF-F944-4C77-A14E-D31B0A25969F}"/>
            </a:ext>
          </a:extLst>
        </xdr:cNvPr>
        <xdr:cNvCxnSpPr/>
      </xdr:nvCxnSpPr>
      <xdr:spPr>
        <a:xfrm rot="10800000" flipV="1">
          <a:off x="4578350" y="62865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9DB1923C-D799-4C22-94FE-F8D7326C2AFD}"/>
            </a:ext>
          </a:extLst>
        </xdr:cNvPr>
        <xdr:cNvCxnSpPr/>
      </xdr:nvCxnSpPr>
      <xdr:spPr>
        <a:xfrm rot="10800000" flipV="1">
          <a:off x="3511550" y="57340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7FB8F2D2-38FD-4D23-AF85-1B8677ED581F}"/>
            </a:ext>
          </a:extLst>
        </xdr:cNvPr>
        <xdr:cNvCxnSpPr/>
      </xdr:nvCxnSpPr>
      <xdr:spPr>
        <a:xfrm rot="10800000" flipV="1">
          <a:off x="3511550" y="62865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BC726D0-C1B4-4464-A9FD-D002DA83EE28}"/>
            </a:ext>
          </a:extLst>
        </xdr:cNvPr>
        <xdr:cNvCxnSpPr/>
      </xdr:nvCxnSpPr>
      <xdr:spPr>
        <a:xfrm rot="10800000" flipV="1">
          <a:off x="2762250" y="57340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D63E40C6-EC98-478A-AE10-6B4C9D9DB51E}"/>
            </a:ext>
          </a:extLst>
        </xdr:cNvPr>
        <xdr:cNvCxnSpPr/>
      </xdr:nvCxnSpPr>
      <xdr:spPr>
        <a:xfrm rot="10800000" flipV="1">
          <a:off x="2762250" y="628650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1748C31D-ED4A-4F15-834B-0EDEB4F7B8A7}"/>
            </a:ext>
          </a:extLst>
        </xdr:cNvPr>
        <xdr:cNvCxnSpPr/>
      </xdr:nvCxnSpPr>
      <xdr:spPr>
        <a:xfrm>
          <a:off x="2762250" y="136017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A5696E44-36C9-4FE0-A21D-5D1668F7AE5F}"/>
            </a:ext>
          </a:extLst>
        </xdr:cNvPr>
        <xdr:cNvCxnSpPr/>
      </xdr:nvCxnSpPr>
      <xdr:spPr>
        <a:xfrm>
          <a:off x="3511550" y="13601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1D36516-AF04-451D-AE01-50EF3B340999}"/>
            </a:ext>
          </a:extLst>
        </xdr:cNvPr>
        <xdr:cNvCxnSpPr/>
      </xdr:nvCxnSpPr>
      <xdr:spPr>
        <a:xfrm>
          <a:off x="45783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4850FD9D-102B-4C9B-8D32-9DB5CCB959A0}"/>
            </a:ext>
          </a:extLst>
        </xdr:cNvPr>
        <xdr:cNvCxnSpPr/>
      </xdr:nvCxnSpPr>
      <xdr:spPr>
        <a:xfrm>
          <a:off x="2762250" y="141541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A1CD00D2-334E-46FC-BABB-BD7758F678F8}"/>
            </a:ext>
          </a:extLst>
        </xdr:cNvPr>
        <xdr:cNvCxnSpPr/>
      </xdr:nvCxnSpPr>
      <xdr:spPr>
        <a:xfrm>
          <a:off x="3511550" y="14154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34AFB930-2324-4C8A-9294-A43B97831C34}"/>
            </a:ext>
          </a:extLst>
        </xdr:cNvPr>
        <xdr:cNvCxnSpPr/>
      </xdr:nvCxnSpPr>
      <xdr:spPr>
        <a:xfrm>
          <a:off x="45783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497294DB-86C5-4A44-89A2-A70E05F06DFB}"/>
            </a:ext>
          </a:extLst>
        </xdr:cNvPr>
        <xdr:cNvCxnSpPr/>
      </xdr:nvCxnSpPr>
      <xdr:spPr>
        <a:xfrm>
          <a:off x="5727700" y="141541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725DF94B-EFCC-435C-8A2B-1222F67EAB8D}"/>
            </a:ext>
          </a:extLst>
        </xdr:cNvPr>
        <xdr:cNvCxnSpPr/>
      </xdr:nvCxnSpPr>
      <xdr:spPr>
        <a:xfrm>
          <a:off x="5727700" y="136017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133A57FF-3EC3-44FC-BAA7-C71148F84E4A}"/>
            </a:ext>
          </a:extLst>
        </xdr:cNvPr>
        <xdr:cNvCxnSpPr/>
      </xdr:nvCxnSpPr>
      <xdr:spPr>
        <a:xfrm>
          <a:off x="6699250" y="13601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600BD292-392C-45C5-8585-107782359460}"/>
            </a:ext>
          </a:extLst>
        </xdr:cNvPr>
        <xdr:cNvCxnSpPr/>
      </xdr:nvCxnSpPr>
      <xdr:spPr>
        <a:xfrm>
          <a:off x="6699250" y="14154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FB9781B1-2C2A-4E8B-BCBE-7644EE13F6B6}"/>
            </a:ext>
          </a:extLst>
        </xdr:cNvPr>
        <xdr:cNvCxnSpPr/>
      </xdr:nvCxnSpPr>
      <xdr:spPr>
        <a:xfrm rot="10800000" flipV="1">
          <a:off x="6699250" y="6286500"/>
          <a:ext cx="1031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1CDC17E5-2587-4CFE-A487-FA5B3440309B}"/>
            </a:ext>
          </a:extLst>
        </xdr:cNvPr>
        <xdr:cNvCxnSpPr/>
      </xdr:nvCxnSpPr>
      <xdr:spPr>
        <a:xfrm rot="10800000" flipV="1">
          <a:off x="2762250" y="13601700"/>
          <a:ext cx="746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DD6E71D2-F950-43F7-94D7-6EB4E40BD1EB}"/>
            </a:ext>
          </a:extLst>
        </xdr:cNvPr>
        <xdr:cNvCxnSpPr/>
      </xdr:nvCxnSpPr>
      <xdr:spPr>
        <a:xfrm rot="10800000" flipV="1">
          <a:off x="45783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0B7FA87F-4E22-44C5-A8A0-AAC06046D5A9}"/>
            </a:ext>
          </a:extLst>
        </xdr:cNvPr>
        <xdr:cNvCxnSpPr/>
      </xdr:nvCxnSpPr>
      <xdr:spPr>
        <a:xfrm rot="10800000" flipV="1">
          <a:off x="3511550" y="136017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2D883C3-4642-42A4-8509-197818236EDF}"/>
            </a:ext>
          </a:extLst>
        </xdr:cNvPr>
        <xdr:cNvCxnSpPr/>
      </xdr:nvCxnSpPr>
      <xdr:spPr>
        <a:xfrm rot="10800000" flipV="1">
          <a:off x="5727700" y="13601700"/>
          <a:ext cx="968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858A2CE9-97CE-4E93-8021-8EC91CBA8666}"/>
            </a:ext>
          </a:extLst>
        </xdr:cNvPr>
        <xdr:cNvCxnSpPr/>
      </xdr:nvCxnSpPr>
      <xdr:spPr>
        <a:xfrm rot="10800000" flipV="1">
          <a:off x="6699250" y="136017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9398E49C-61CE-4748-896A-0B892A9F8428}"/>
            </a:ext>
          </a:extLst>
        </xdr:cNvPr>
        <xdr:cNvCxnSpPr/>
      </xdr:nvCxnSpPr>
      <xdr:spPr>
        <a:xfrm rot="10800000" flipV="1">
          <a:off x="2762250" y="14154150"/>
          <a:ext cx="746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7DBBDE0E-199D-4786-98A1-7CDD916EDC61}"/>
            </a:ext>
          </a:extLst>
        </xdr:cNvPr>
        <xdr:cNvCxnSpPr/>
      </xdr:nvCxnSpPr>
      <xdr:spPr>
        <a:xfrm rot="10800000" flipV="1">
          <a:off x="3511550" y="141541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15AA3ECE-4A84-4997-8DB9-C3640CBBEF48}"/>
            </a:ext>
          </a:extLst>
        </xdr:cNvPr>
        <xdr:cNvCxnSpPr/>
      </xdr:nvCxnSpPr>
      <xdr:spPr>
        <a:xfrm rot="10800000" flipV="1">
          <a:off x="45783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351B9B84-342B-413D-9B1B-63647BEE881C}"/>
            </a:ext>
          </a:extLst>
        </xdr:cNvPr>
        <xdr:cNvCxnSpPr/>
      </xdr:nvCxnSpPr>
      <xdr:spPr>
        <a:xfrm rot="10800000" flipV="1">
          <a:off x="5727700" y="14154150"/>
          <a:ext cx="968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8E881B1E-9258-4B4D-8D5D-C460601239CC}"/>
            </a:ext>
          </a:extLst>
        </xdr:cNvPr>
        <xdr:cNvCxnSpPr/>
      </xdr:nvCxnSpPr>
      <xdr:spPr>
        <a:xfrm rot="10800000" flipV="1">
          <a:off x="6699250" y="141541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5187A58A-AC39-460B-B3AB-A7EAD8BFF72B}"/>
            </a:ext>
          </a:extLst>
        </xdr:cNvPr>
        <xdr:cNvCxnSpPr/>
      </xdr:nvCxnSpPr>
      <xdr:spPr>
        <a:xfrm rot="10800000" flipV="1">
          <a:off x="7702550" y="1415415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81987655-166F-4E60-89A5-585C4EB63FB5}"/>
            </a:ext>
          </a:extLst>
        </xdr:cNvPr>
        <xdr:cNvCxnSpPr/>
      </xdr:nvCxnSpPr>
      <xdr:spPr>
        <a:xfrm rot="10800000" flipV="1">
          <a:off x="8693150" y="1415415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B81795D7-A799-4AE6-B052-458675877B1A}"/>
            </a:ext>
          </a:extLst>
        </xdr:cNvPr>
        <xdr:cNvCxnSpPr/>
      </xdr:nvCxnSpPr>
      <xdr:spPr>
        <a:xfrm rot="10800000" flipV="1">
          <a:off x="7702550" y="136017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1ED2892A-51DE-4972-BA3A-D38CF5F30B00}"/>
            </a:ext>
          </a:extLst>
        </xdr:cNvPr>
        <xdr:cNvCxnSpPr/>
      </xdr:nvCxnSpPr>
      <xdr:spPr>
        <a:xfrm rot="10800000" flipV="1">
          <a:off x="8693150" y="136017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425AE984-E813-423A-982C-D35189E84E67}"/>
            </a:ext>
          </a:extLst>
        </xdr:cNvPr>
        <xdr:cNvCxnSpPr/>
      </xdr:nvCxnSpPr>
      <xdr:spPr>
        <a:xfrm rot="10800000" flipV="1">
          <a:off x="9582150" y="136017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F3C31C21-8E56-4C4A-B4F3-2E10A2066946}"/>
            </a:ext>
          </a:extLst>
        </xdr:cNvPr>
        <xdr:cNvCxnSpPr/>
      </xdr:nvCxnSpPr>
      <xdr:spPr>
        <a:xfrm rot="10800000" flipV="1">
          <a:off x="9582150" y="1415415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15E1BECF-6CFA-40ED-A4E5-D7FAF03A712D}"/>
            </a:ext>
          </a:extLst>
        </xdr:cNvPr>
        <xdr:cNvCxnSpPr/>
      </xdr:nvCxnSpPr>
      <xdr:spPr>
        <a:xfrm rot="10800000" flipV="1">
          <a:off x="10515600" y="136017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3C53F9F6-91F8-455C-9F2D-6B78631BE0A7}"/>
            </a:ext>
          </a:extLst>
        </xdr:cNvPr>
        <xdr:cNvCxnSpPr/>
      </xdr:nvCxnSpPr>
      <xdr:spPr>
        <a:xfrm rot="10800000" flipV="1">
          <a:off x="1147445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544FA9B4-2E61-4D8B-8016-67CA4BE4AD6E}"/>
            </a:ext>
          </a:extLst>
        </xdr:cNvPr>
        <xdr:cNvCxnSpPr/>
      </xdr:nvCxnSpPr>
      <xdr:spPr>
        <a:xfrm rot="10800000" flipV="1">
          <a:off x="1238250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22399DE6-D41A-4F5D-B494-F6D719DF3E5B}"/>
            </a:ext>
          </a:extLst>
        </xdr:cNvPr>
        <xdr:cNvCxnSpPr/>
      </xdr:nvCxnSpPr>
      <xdr:spPr>
        <a:xfrm rot="10800000" flipV="1">
          <a:off x="1332230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A03B4D7A-C240-4247-BBBF-DB7E9A40C204}"/>
            </a:ext>
          </a:extLst>
        </xdr:cNvPr>
        <xdr:cNvCxnSpPr/>
      </xdr:nvCxnSpPr>
      <xdr:spPr>
        <a:xfrm rot="10800000" flipV="1">
          <a:off x="1332230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87CFA176-C264-4F87-9095-F260DB9D6365}"/>
            </a:ext>
          </a:extLst>
        </xdr:cNvPr>
        <xdr:cNvCxnSpPr/>
      </xdr:nvCxnSpPr>
      <xdr:spPr>
        <a:xfrm rot="10800000" flipV="1">
          <a:off x="1238250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5E3ABFF9-55E5-493E-97D2-34ACD9B59D11}"/>
            </a:ext>
          </a:extLst>
        </xdr:cNvPr>
        <xdr:cNvCxnSpPr/>
      </xdr:nvCxnSpPr>
      <xdr:spPr>
        <a:xfrm rot="10800000" flipV="1">
          <a:off x="1147445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560ADC62-F647-40EC-93D5-A0A38DDEA9AF}"/>
            </a:ext>
          </a:extLst>
        </xdr:cNvPr>
        <xdr:cNvCxnSpPr/>
      </xdr:nvCxnSpPr>
      <xdr:spPr>
        <a:xfrm rot="10800000" flipV="1">
          <a:off x="10515600" y="14154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A2E8AF0D-93C9-4D06-90F0-4CBD608ED324}"/>
            </a:ext>
          </a:extLst>
        </xdr:cNvPr>
        <xdr:cNvCxnSpPr/>
      </xdr:nvCxnSpPr>
      <xdr:spPr>
        <a:xfrm rot="10800000" flipV="1">
          <a:off x="1238250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083BA55D-33B6-49B1-9527-C123E5156A0B}"/>
            </a:ext>
          </a:extLst>
        </xdr:cNvPr>
        <xdr:cNvCxnSpPr/>
      </xdr:nvCxnSpPr>
      <xdr:spPr>
        <a:xfrm rot="10800000" flipV="1">
          <a:off x="1332230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8F8D5E43-DBEA-4159-A616-F1B261DD9CBB}"/>
            </a:ext>
          </a:extLst>
        </xdr:cNvPr>
        <xdr:cNvCxnSpPr/>
      </xdr:nvCxnSpPr>
      <xdr:spPr>
        <a:xfrm>
          <a:off x="7702550" y="13601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223CDC45-EFA4-4DAC-BA56-736FE132E140}"/>
            </a:ext>
          </a:extLst>
        </xdr:cNvPr>
        <xdr:cNvCxnSpPr/>
      </xdr:nvCxnSpPr>
      <xdr:spPr>
        <a:xfrm>
          <a:off x="8693150" y="13601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1F9E4E4-E476-4A00-8506-1438873B606E}"/>
            </a:ext>
          </a:extLst>
        </xdr:cNvPr>
        <xdr:cNvCxnSpPr/>
      </xdr:nvCxnSpPr>
      <xdr:spPr>
        <a:xfrm>
          <a:off x="9582150" y="136017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661D7F2F-494A-4F7F-9069-06976166574B}"/>
            </a:ext>
          </a:extLst>
        </xdr:cNvPr>
        <xdr:cNvCxnSpPr/>
      </xdr:nvCxnSpPr>
      <xdr:spPr>
        <a:xfrm>
          <a:off x="10515600" y="13601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C12B6410-C49D-4C80-8A99-B39AF953D84C}"/>
            </a:ext>
          </a:extLst>
        </xdr:cNvPr>
        <xdr:cNvCxnSpPr/>
      </xdr:nvCxnSpPr>
      <xdr:spPr>
        <a:xfrm>
          <a:off x="1147445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022B20E8-6D3D-43F6-A0B7-8177732E305F}"/>
            </a:ext>
          </a:extLst>
        </xdr:cNvPr>
        <xdr:cNvCxnSpPr/>
      </xdr:nvCxnSpPr>
      <xdr:spPr>
        <a:xfrm>
          <a:off x="1238250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F86A451F-F9D9-4BFF-93CB-D167075B30D9}"/>
            </a:ext>
          </a:extLst>
        </xdr:cNvPr>
        <xdr:cNvCxnSpPr/>
      </xdr:nvCxnSpPr>
      <xdr:spPr>
        <a:xfrm>
          <a:off x="1332230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A03ECBB3-B6B5-4411-890D-8E41A7399F6C}"/>
            </a:ext>
          </a:extLst>
        </xdr:cNvPr>
        <xdr:cNvCxnSpPr/>
      </xdr:nvCxnSpPr>
      <xdr:spPr>
        <a:xfrm>
          <a:off x="1332230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B4C1F23D-73F6-412C-9BB7-067346552349}"/>
            </a:ext>
          </a:extLst>
        </xdr:cNvPr>
        <xdr:cNvCxnSpPr/>
      </xdr:nvCxnSpPr>
      <xdr:spPr>
        <a:xfrm>
          <a:off x="1238250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A3428CB4-A7AF-4957-A0FC-2612FCC85AAA}"/>
            </a:ext>
          </a:extLst>
        </xdr:cNvPr>
        <xdr:cNvCxnSpPr/>
      </xdr:nvCxnSpPr>
      <xdr:spPr>
        <a:xfrm>
          <a:off x="1147445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D816BC44-1E69-45F3-AA66-14563498764B}"/>
            </a:ext>
          </a:extLst>
        </xdr:cNvPr>
        <xdr:cNvCxnSpPr/>
      </xdr:nvCxnSpPr>
      <xdr:spPr>
        <a:xfrm>
          <a:off x="10515600" y="14154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5BE81657-6167-4CD5-A53D-0ADAF2768BDB}"/>
            </a:ext>
          </a:extLst>
        </xdr:cNvPr>
        <xdr:cNvCxnSpPr/>
      </xdr:nvCxnSpPr>
      <xdr:spPr>
        <a:xfrm>
          <a:off x="9582150" y="14154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C02A766A-E99E-4EC4-A34E-F7A7C42FE6C6}"/>
            </a:ext>
          </a:extLst>
        </xdr:cNvPr>
        <xdr:cNvCxnSpPr/>
      </xdr:nvCxnSpPr>
      <xdr:spPr>
        <a:xfrm>
          <a:off x="8693150" y="14154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4CA0F2F6-2248-4549-A663-27E40BBAA58D}"/>
            </a:ext>
          </a:extLst>
        </xdr:cNvPr>
        <xdr:cNvCxnSpPr/>
      </xdr:nvCxnSpPr>
      <xdr:spPr>
        <a:xfrm>
          <a:off x="7702550" y="14154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2DB60253-62BF-4B05-801D-6F63C22373B6}"/>
            </a:ext>
          </a:extLst>
        </xdr:cNvPr>
        <xdr:cNvCxnSpPr/>
      </xdr:nvCxnSpPr>
      <xdr:spPr>
        <a:xfrm rot="10800000" flipV="1">
          <a:off x="2771775" y="13049250"/>
          <a:ext cx="739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35DDD7A4-24BB-4C0B-AB0D-6F23F8F0D726}"/>
            </a:ext>
          </a:extLst>
        </xdr:cNvPr>
        <xdr:cNvCxnSpPr/>
      </xdr:nvCxnSpPr>
      <xdr:spPr>
        <a:xfrm>
          <a:off x="2762250" y="130492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AB282502-A2A3-4941-A601-FDAAA5FDE061}"/>
            </a:ext>
          </a:extLst>
        </xdr:cNvPr>
        <xdr:cNvCxnSpPr/>
      </xdr:nvCxnSpPr>
      <xdr:spPr>
        <a:xfrm>
          <a:off x="3511550" y="13049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935EACC1-D87E-425F-B023-F7154AC59F38}"/>
            </a:ext>
          </a:extLst>
        </xdr:cNvPr>
        <xdr:cNvCxnSpPr/>
      </xdr:nvCxnSpPr>
      <xdr:spPr>
        <a:xfrm>
          <a:off x="45783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304BBEC0-26F4-4B15-A956-2AEC009A5F66}"/>
            </a:ext>
          </a:extLst>
        </xdr:cNvPr>
        <xdr:cNvCxnSpPr/>
      </xdr:nvCxnSpPr>
      <xdr:spPr>
        <a:xfrm>
          <a:off x="5727700" y="130492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93754CB7-FCE4-4139-977A-E50CAF8F25F8}"/>
            </a:ext>
          </a:extLst>
        </xdr:cNvPr>
        <xdr:cNvCxnSpPr/>
      </xdr:nvCxnSpPr>
      <xdr:spPr>
        <a:xfrm>
          <a:off x="6699250" y="13049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7E7FB834-45D9-48D4-9EA2-0EE7933CA590}"/>
            </a:ext>
          </a:extLst>
        </xdr:cNvPr>
        <xdr:cNvCxnSpPr/>
      </xdr:nvCxnSpPr>
      <xdr:spPr>
        <a:xfrm>
          <a:off x="7702550" y="13049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473C6110-7EF6-4670-9768-49E70D68F15F}"/>
            </a:ext>
          </a:extLst>
        </xdr:cNvPr>
        <xdr:cNvCxnSpPr/>
      </xdr:nvCxnSpPr>
      <xdr:spPr>
        <a:xfrm>
          <a:off x="8693150" y="13049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B65CB1DE-C076-4C0C-BDCA-BEA18BAFBD4D}"/>
            </a:ext>
          </a:extLst>
        </xdr:cNvPr>
        <xdr:cNvCxnSpPr/>
      </xdr:nvCxnSpPr>
      <xdr:spPr>
        <a:xfrm>
          <a:off x="9582150" y="130492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A228123C-0E39-43E8-B2D7-7A2C15F716EF}"/>
            </a:ext>
          </a:extLst>
        </xdr:cNvPr>
        <xdr:cNvCxnSpPr/>
      </xdr:nvCxnSpPr>
      <xdr:spPr>
        <a:xfrm>
          <a:off x="10515600" y="13049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31335186-736F-4F67-99C9-38B045A5D3E9}"/>
            </a:ext>
          </a:extLst>
        </xdr:cNvPr>
        <xdr:cNvCxnSpPr/>
      </xdr:nvCxnSpPr>
      <xdr:spPr>
        <a:xfrm>
          <a:off x="1147445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CC8607F5-3434-45BC-B483-548AADDBEDEA}"/>
            </a:ext>
          </a:extLst>
        </xdr:cNvPr>
        <xdr:cNvCxnSpPr/>
      </xdr:nvCxnSpPr>
      <xdr:spPr>
        <a:xfrm>
          <a:off x="1238250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F64DC4B2-FD66-4320-B478-6B9B19CDCBCB}"/>
            </a:ext>
          </a:extLst>
        </xdr:cNvPr>
        <xdr:cNvCxnSpPr/>
      </xdr:nvCxnSpPr>
      <xdr:spPr>
        <a:xfrm>
          <a:off x="1332230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0A16A5F2-DFA1-400E-8666-4D0A8D1A6484}"/>
            </a:ext>
          </a:extLst>
        </xdr:cNvPr>
        <xdr:cNvCxnSpPr/>
      </xdr:nvCxnSpPr>
      <xdr:spPr>
        <a:xfrm rot="10800000" flipV="1">
          <a:off x="1332230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E91DEB27-6402-472D-98F9-137A82C3AC0E}"/>
            </a:ext>
          </a:extLst>
        </xdr:cNvPr>
        <xdr:cNvCxnSpPr/>
      </xdr:nvCxnSpPr>
      <xdr:spPr>
        <a:xfrm rot="10800000" flipV="1">
          <a:off x="1147445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0B9BBFEE-35FD-40D6-BA83-9D3E6339F98B}"/>
            </a:ext>
          </a:extLst>
        </xdr:cNvPr>
        <xdr:cNvCxnSpPr/>
      </xdr:nvCxnSpPr>
      <xdr:spPr>
        <a:xfrm rot="10800000" flipV="1">
          <a:off x="1238250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82D4598E-5BAC-4F8C-A8C2-757602005263}"/>
            </a:ext>
          </a:extLst>
        </xdr:cNvPr>
        <xdr:cNvCxnSpPr/>
      </xdr:nvCxnSpPr>
      <xdr:spPr>
        <a:xfrm rot="10800000" flipV="1">
          <a:off x="10515600" y="130492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97AF6CB8-F6C1-4F78-BCA0-87F1D5DC3FC5}"/>
            </a:ext>
          </a:extLst>
        </xdr:cNvPr>
        <xdr:cNvCxnSpPr/>
      </xdr:nvCxnSpPr>
      <xdr:spPr>
        <a:xfrm rot="10800000" flipV="1">
          <a:off x="9582150" y="130492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C05678A4-807A-449D-A60F-B54229498FB6}"/>
            </a:ext>
          </a:extLst>
        </xdr:cNvPr>
        <xdr:cNvCxnSpPr/>
      </xdr:nvCxnSpPr>
      <xdr:spPr>
        <a:xfrm rot="10800000" flipV="1">
          <a:off x="8693150" y="130492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93F66F65-9E57-4112-AB1A-C1B20F5BEFE8}"/>
            </a:ext>
          </a:extLst>
        </xdr:cNvPr>
        <xdr:cNvCxnSpPr/>
      </xdr:nvCxnSpPr>
      <xdr:spPr>
        <a:xfrm rot="10800000" flipV="1">
          <a:off x="7702550" y="130492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B64FF282-6416-48BE-BD2E-B168878AFC80}"/>
            </a:ext>
          </a:extLst>
        </xdr:cNvPr>
        <xdr:cNvCxnSpPr/>
      </xdr:nvCxnSpPr>
      <xdr:spPr>
        <a:xfrm rot="10800000" flipV="1">
          <a:off x="6699250" y="130492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0F8A0A39-3236-4519-9A56-6A17E59805B3}"/>
            </a:ext>
          </a:extLst>
        </xdr:cNvPr>
        <xdr:cNvCxnSpPr/>
      </xdr:nvCxnSpPr>
      <xdr:spPr>
        <a:xfrm rot="10800000" flipV="1">
          <a:off x="5727700" y="130492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67C7503E-4FCF-4B20-A61F-82FA5C34A98F}"/>
            </a:ext>
          </a:extLst>
        </xdr:cNvPr>
        <xdr:cNvCxnSpPr/>
      </xdr:nvCxnSpPr>
      <xdr:spPr>
        <a:xfrm rot="10800000" flipV="1">
          <a:off x="4578350" y="130492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553A7038-F16E-4B61-A2D2-06FE1DE8DB00}"/>
            </a:ext>
          </a:extLst>
        </xdr:cNvPr>
        <xdr:cNvCxnSpPr/>
      </xdr:nvCxnSpPr>
      <xdr:spPr>
        <a:xfrm rot="10800000" flipV="1">
          <a:off x="3511550" y="130492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BA00F4D7-BEFD-4E3A-AC32-1A771ABAECE3}"/>
            </a:ext>
          </a:extLst>
        </xdr:cNvPr>
        <xdr:cNvCxnSpPr/>
      </xdr:nvCxnSpPr>
      <xdr:spPr>
        <a:xfrm>
          <a:off x="2762250" y="11811000"/>
          <a:ext cx="746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4B91C134-9133-42A8-A689-53E67FF9F00B}"/>
            </a:ext>
          </a:extLst>
        </xdr:cNvPr>
        <xdr:cNvCxnSpPr/>
      </xdr:nvCxnSpPr>
      <xdr:spPr>
        <a:xfrm rot="10800000" flipV="1">
          <a:off x="2781300" y="11811000"/>
          <a:ext cx="730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7027E6C5-175F-458B-97A4-4237F76BAECF}"/>
            </a:ext>
          </a:extLst>
        </xdr:cNvPr>
        <xdr:cNvCxnSpPr/>
      </xdr:nvCxnSpPr>
      <xdr:spPr>
        <a:xfrm>
          <a:off x="3511550" y="1181100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61942A1A-00E5-46A3-9C60-401299F487A8}"/>
            </a:ext>
          </a:extLst>
        </xdr:cNvPr>
        <xdr:cNvCxnSpPr/>
      </xdr:nvCxnSpPr>
      <xdr:spPr>
        <a:xfrm rot="10800000" flipV="1">
          <a:off x="3530600" y="11811000"/>
          <a:ext cx="1047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80F806DA-0AE6-4DB9-9177-90F7A038F183}"/>
            </a:ext>
          </a:extLst>
        </xdr:cNvPr>
        <xdr:cNvCxnSpPr/>
      </xdr:nvCxnSpPr>
      <xdr:spPr>
        <a:xfrm>
          <a:off x="45783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BFDFD79B-CF56-4FE4-91C5-92316530873A}"/>
            </a:ext>
          </a:extLst>
        </xdr:cNvPr>
        <xdr:cNvCxnSpPr/>
      </xdr:nvCxnSpPr>
      <xdr:spPr>
        <a:xfrm rot="10800000" flipV="1">
          <a:off x="4597400" y="11811000"/>
          <a:ext cx="11303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86B8B9DF-651E-40E7-B3BD-CADC66D0DF0A}"/>
            </a:ext>
          </a:extLst>
        </xdr:cNvPr>
        <xdr:cNvCxnSpPr/>
      </xdr:nvCxnSpPr>
      <xdr:spPr>
        <a:xfrm>
          <a:off x="5727700" y="11811000"/>
          <a:ext cx="9683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DA1D7060-A808-4816-86F1-8CEC97A9F039}"/>
            </a:ext>
          </a:extLst>
        </xdr:cNvPr>
        <xdr:cNvCxnSpPr/>
      </xdr:nvCxnSpPr>
      <xdr:spPr>
        <a:xfrm rot="10800000" flipV="1">
          <a:off x="5746750" y="11811000"/>
          <a:ext cx="952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C1CDB72-7260-4991-BE29-43623554E7D3}"/>
            </a:ext>
          </a:extLst>
        </xdr:cNvPr>
        <xdr:cNvCxnSpPr/>
      </xdr:nvCxnSpPr>
      <xdr:spPr>
        <a:xfrm>
          <a:off x="6699250" y="1181100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FCACD3B7-0A17-4210-815C-6B5C0EE6530C}"/>
            </a:ext>
          </a:extLst>
        </xdr:cNvPr>
        <xdr:cNvCxnSpPr/>
      </xdr:nvCxnSpPr>
      <xdr:spPr>
        <a:xfrm rot="10800000" flipV="1">
          <a:off x="6718300" y="11811000"/>
          <a:ext cx="984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5FA6B37C-498A-49C0-B348-75646F8D606D}"/>
            </a:ext>
          </a:extLst>
        </xdr:cNvPr>
        <xdr:cNvCxnSpPr/>
      </xdr:nvCxnSpPr>
      <xdr:spPr>
        <a:xfrm>
          <a:off x="7702550" y="1181100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9A5AA471-4410-4EAA-8468-34910DEE093A}"/>
            </a:ext>
          </a:extLst>
        </xdr:cNvPr>
        <xdr:cNvCxnSpPr/>
      </xdr:nvCxnSpPr>
      <xdr:spPr>
        <a:xfrm rot="10800000" flipV="1">
          <a:off x="7721600" y="11811000"/>
          <a:ext cx="9715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6EB05FEC-7F29-422C-9E22-CCE90E45E34B}"/>
            </a:ext>
          </a:extLst>
        </xdr:cNvPr>
        <xdr:cNvCxnSpPr/>
      </xdr:nvCxnSpPr>
      <xdr:spPr>
        <a:xfrm>
          <a:off x="8693150" y="1181100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B5414A11-FEF6-4D8B-96B4-ABCE2AEFD66C}"/>
            </a:ext>
          </a:extLst>
        </xdr:cNvPr>
        <xdr:cNvCxnSpPr/>
      </xdr:nvCxnSpPr>
      <xdr:spPr>
        <a:xfrm rot="10800000" flipV="1">
          <a:off x="8712200" y="11811000"/>
          <a:ext cx="8699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DCD09397-CEDD-45E3-BD90-F29F6BCAC03F}"/>
            </a:ext>
          </a:extLst>
        </xdr:cNvPr>
        <xdr:cNvCxnSpPr/>
      </xdr:nvCxnSpPr>
      <xdr:spPr>
        <a:xfrm>
          <a:off x="9582150" y="11811000"/>
          <a:ext cx="9302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2B19411F-4593-4874-95C2-0258AC7EEBF8}"/>
            </a:ext>
          </a:extLst>
        </xdr:cNvPr>
        <xdr:cNvCxnSpPr/>
      </xdr:nvCxnSpPr>
      <xdr:spPr>
        <a:xfrm rot="10800000" flipV="1">
          <a:off x="9601200" y="11811000"/>
          <a:ext cx="9144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2EEF3CE9-A051-4743-A859-CA68862F878F}"/>
            </a:ext>
          </a:extLst>
        </xdr:cNvPr>
        <xdr:cNvCxnSpPr/>
      </xdr:nvCxnSpPr>
      <xdr:spPr>
        <a:xfrm>
          <a:off x="10515600" y="1181100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07FFE2B3-99FB-4676-A50F-8585B8C6A82D}"/>
            </a:ext>
          </a:extLst>
        </xdr:cNvPr>
        <xdr:cNvCxnSpPr/>
      </xdr:nvCxnSpPr>
      <xdr:spPr>
        <a:xfrm rot="10800000" flipV="1">
          <a:off x="10534650" y="11811000"/>
          <a:ext cx="939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F17CDB85-17CF-4BA6-9CBC-178FA719AD3D}"/>
            </a:ext>
          </a:extLst>
        </xdr:cNvPr>
        <xdr:cNvCxnSpPr/>
      </xdr:nvCxnSpPr>
      <xdr:spPr>
        <a:xfrm>
          <a:off x="1147445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BDE65AC7-E182-4BE8-AC03-E84F304666D7}"/>
            </a:ext>
          </a:extLst>
        </xdr:cNvPr>
        <xdr:cNvCxnSpPr/>
      </xdr:nvCxnSpPr>
      <xdr:spPr>
        <a:xfrm rot="10800000" flipV="1">
          <a:off x="1149350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DA43B906-8D79-4273-8228-3F6AD194CA72}"/>
            </a:ext>
          </a:extLst>
        </xdr:cNvPr>
        <xdr:cNvCxnSpPr/>
      </xdr:nvCxnSpPr>
      <xdr:spPr>
        <a:xfrm>
          <a:off x="1238250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D82ECBED-24DC-47BE-B84F-C090663D9287}"/>
            </a:ext>
          </a:extLst>
        </xdr:cNvPr>
        <xdr:cNvCxnSpPr/>
      </xdr:nvCxnSpPr>
      <xdr:spPr>
        <a:xfrm rot="10800000" flipV="1">
          <a:off x="1240155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F182D04-D6D0-4700-8FC5-90A6B8B1A776}"/>
            </a:ext>
          </a:extLst>
        </xdr:cNvPr>
        <xdr:cNvCxnSpPr/>
      </xdr:nvCxnSpPr>
      <xdr:spPr>
        <a:xfrm>
          <a:off x="1332230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5CF5A414-9E48-47F3-BBF9-30CEBD78C626}"/>
            </a:ext>
          </a:extLst>
        </xdr:cNvPr>
        <xdr:cNvCxnSpPr/>
      </xdr:nvCxnSpPr>
      <xdr:spPr>
        <a:xfrm rot="10800000" flipV="1">
          <a:off x="1334135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6B3E6521-5784-4B5E-8AC0-9C0AAFCDE319}"/>
            </a:ext>
          </a:extLst>
        </xdr:cNvPr>
        <xdr:cNvCxnSpPr/>
      </xdr:nvCxnSpPr>
      <xdr:spPr>
        <a:xfrm>
          <a:off x="2762250" y="101536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070828FC-5924-45FF-97D8-C70D1F21B103}"/>
            </a:ext>
          </a:extLst>
        </xdr:cNvPr>
        <xdr:cNvCxnSpPr/>
      </xdr:nvCxnSpPr>
      <xdr:spPr>
        <a:xfrm>
          <a:off x="2762250" y="112585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A39C80B7-F5A1-4147-AC00-99DC8A6847E2}"/>
            </a:ext>
          </a:extLst>
        </xdr:cNvPr>
        <xdr:cNvCxnSpPr/>
      </xdr:nvCxnSpPr>
      <xdr:spPr>
        <a:xfrm>
          <a:off x="35115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14F97E3D-5A9A-4ABB-BC5F-040822D879E3}"/>
            </a:ext>
          </a:extLst>
        </xdr:cNvPr>
        <xdr:cNvCxnSpPr/>
      </xdr:nvCxnSpPr>
      <xdr:spPr>
        <a:xfrm>
          <a:off x="35115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412F17EE-781E-4810-896B-4CF78855037B}"/>
            </a:ext>
          </a:extLst>
        </xdr:cNvPr>
        <xdr:cNvCxnSpPr/>
      </xdr:nvCxnSpPr>
      <xdr:spPr>
        <a:xfrm>
          <a:off x="45783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A0CBB177-07D6-49F1-98EA-DE835B3CAFC9}"/>
            </a:ext>
          </a:extLst>
        </xdr:cNvPr>
        <xdr:cNvCxnSpPr/>
      </xdr:nvCxnSpPr>
      <xdr:spPr>
        <a:xfrm>
          <a:off x="45783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15DE4E7B-393F-44A7-BD7B-375E4E9F49DB}"/>
            </a:ext>
          </a:extLst>
        </xdr:cNvPr>
        <xdr:cNvCxnSpPr/>
      </xdr:nvCxnSpPr>
      <xdr:spPr>
        <a:xfrm>
          <a:off x="5727700" y="101536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E35CC074-9C8C-4E59-AD1C-7F87D75B3D38}"/>
            </a:ext>
          </a:extLst>
        </xdr:cNvPr>
        <xdr:cNvCxnSpPr/>
      </xdr:nvCxnSpPr>
      <xdr:spPr>
        <a:xfrm>
          <a:off x="5727700" y="112585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D422F7E4-9EC1-4D7F-8DA8-D8355595C0A8}"/>
            </a:ext>
          </a:extLst>
        </xdr:cNvPr>
        <xdr:cNvCxnSpPr/>
      </xdr:nvCxnSpPr>
      <xdr:spPr>
        <a:xfrm>
          <a:off x="6699250" y="101536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CA6DE1D7-694B-4B72-80D1-2AF49258FC37}"/>
            </a:ext>
          </a:extLst>
        </xdr:cNvPr>
        <xdr:cNvCxnSpPr/>
      </xdr:nvCxnSpPr>
      <xdr:spPr>
        <a:xfrm>
          <a:off x="6699250" y="112585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4E62F8A4-DAF3-4133-9DCB-0AAD4D0CC2C7}"/>
            </a:ext>
          </a:extLst>
        </xdr:cNvPr>
        <xdr:cNvCxnSpPr/>
      </xdr:nvCxnSpPr>
      <xdr:spPr>
        <a:xfrm>
          <a:off x="7702550" y="101536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D80E600-1872-464F-907F-8A9A0A35C94D}"/>
            </a:ext>
          </a:extLst>
        </xdr:cNvPr>
        <xdr:cNvCxnSpPr/>
      </xdr:nvCxnSpPr>
      <xdr:spPr>
        <a:xfrm>
          <a:off x="7702550" y="112585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C141CE14-5FF8-4FAC-9E86-BCEC3D900170}"/>
            </a:ext>
          </a:extLst>
        </xdr:cNvPr>
        <xdr:cNvCxnSpPr/>
      </xdr:nvCxnSpPr>
      <xdr:spPr>
        <a:xfrm>
          <a:off x="8693150" y="101536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87235635-0A6D-4DB2-8832-82F213BE07A1}"/>
            </a:ext>
          </a:extLst>
        </xdr:cNvPr>
        <xdr:cNvCxnSpPr/>
      </xdr:nvCxnSpPr>
      <xdr:spPr>
        <a:xfrm>
          <a:off x="8693150" y="112585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9596C617-C571-4FE0-9F6D-CF1D48089297}"/>
            </a:ext>
          </a:extLst>
        </xdr:cNvPr>
        <xdr:cNvCxnSpPr/>
      </xdr:nvCxnSpPr>
      <xdr:spPr>
        <a:xfrm>
          <a:off x="9582150" y="101536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4E71A3E-2EE7-43D1-942E-366AEB793674}"/>
            </a:ext>
          </a:extLst>
        </xdr:cNvPr>
        <xdr:cNvCxnSpPr/>
      </xdr:nvCxnSpPr>
      <xdr:spPr>
        <a:xfrm>
          <a:off x="9582150" y="112585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AAFCB298-4EDF-4905-82E3-293BCDD29D27}"/>
            </a:ext>
          </a:extLst>
        </xdr:cNvPr>
        <xdr:cNvCxnSpPr/>
      </xdr:nvCxnSpPr>
      <xdr:spPr>
        <a:xfrm>
          <a:off x="10515600" y="101536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57AF9AF2-DE4C-492E-83C6-FE2CF49EADB9}"/>
            </a:ext>
          </a:extLst>
        </xdr:cNvPr>
        <xdr:cNvCxnSpPr/>
      </xdr:nvCxnSpPr>
      <xdr:spPr>
        <a:xfrm>
          <a:off x="10515600" y="112585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22FC8F24-796A-4D7D-A17D-F1C67CDC8438}"/>
            </a:ext>
          </a:extLst>
        </xdr:cNvPr>
        <xdr:cNvCxnSpPr/>
      </xdr:nvCxnSpPr>
      <xdr:spPr>
        <a:xfrm>
          <a:off x="1147445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4B2D5D84-9970-4204-9AAD-C8D70387BA0B}"/>
            </a:ext>
          </a:extLst>
        </xdr:cNvPr>
        <xdr:cNvCxnSpPr/>
      </xdr:nvCxnSpPr>
      <xdr:spPr>
        <a:xfrm>
          <a:off x="1147445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455C6408-7259-47E5-9B18-12C79653079D}"/>
            </a:ext>
          </a:extLst>
        </xdr:cNvPr>
        <xdr:cNvCxnSpPr/>
      </xdr:nvCxnSpPr>
      <xdr:spPr>
        <a:xfrm>
          <a:off x="1238250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B07124E3-EA6F-48A2-9147-A56278D0A944}"/>
            </a:ext>
          </a:extLst>
        </xdr:cNvPr>
        <xdr:cNvCxnSpPr/>
      </xdr:nvCxnSpPr>
      <xdr:spPr>
        <a:xfrm>
          <a:off x="1238250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84047729-43FD-4BE0-AF27-D7BFB8E97B74}"/>
            </a:ext>
          </a:extLst>
        </xdr:cNvPr>
        <xdr:cNvCxnSpPr/>
      </xdr:nvCxnSpPr>
      <xdr:spPr>
        <a:xfrm>
          <a:off x="1332230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6CD41256-3E7B-4CB2-A34A-8D2E605AF9D7}"/>
            </a:ext>
          </a:extLst>
        </xdr:cNvPr>
        <xdr:cNvCxnSpPr/>
      </xdr:nvCxnSpPr>
      <xdr:spPr>
        <a:xfrm>
          <a:off x="1332230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BE298874-D17D-4932-9233-C25429973D6E}"/>
            </a:ext>
          </a:extLst>
        </xdr:cNvPr>
        <xdr:cNvCxnSpPr/>
      </xdr:nvCxnSpPr>
      <xdr:spPr>
        <a:xfrm rot="10800000" flipV="1">
          <a:off x="133223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DFE82821-41A0-481C-A272-49C72A2344FF}"/>
            </a:ext>
          </a:extLst>
        </xdr:cNvPr>
        <xdr:cNvCxnSpPr/>
      </xdr:nvCxnSpPr>
      <xdr:spPr>
        <a:xfrm rot="10800000" flipV="1">
          <a:off x="133223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9B3D174B-752F-4BE0-A264-D6F7D370FC48}"/>
            </a:ext>
          </a:extLst>
        </xdr:cNvPr>
        <xdr:cNvCxnSpPr/>
      </xdr:nvCxnSpPr>
      <xdr:spPr>
        <a:xfrm rot="10800000" flipV="1">
          <a:off x="1238250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7A89A7EB-7ABD-42A3-B677-3BB51C40EF11}"/>
            </a:ext>
          </a:extLst>
        </xdr:cNvPr>
        <xdr:cNvCxnSpPr/>
      </xdr:nvCxnSpPr>
      <xdr:spPr>
        <a:xfrm rot="10800000" flipV="1">
          <a:off x="1238250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45B3E0B9-6122-466F-8237-7DDE6BB914B9}"/>
            </a:ext>
          </a:extLst>
        </xdr:cNvPr>
        <xdr:cNvCxnSpPr/>
      </xdr:nvCxnSpPr>
      <xdr:spPr>
        <a:xfrm rot="10800000" flipV="1">
          <a:off x="1147445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DADB8DF0-7B71-4FB0-9D2B-97B219257CBE}"/>
            </a:ext>
          </a:extLst>
        </xdr:cNvPr>
        <xdr:cNvCxnSpPr/>
      </xdr:nvCxnSpPr>
      <xdr:spPr>
        <a:xfrm rot="10800000" flipV="1">
          <a:off x="1147445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084D90-9CE6-490F-A39D-5E9B0B4DD77D}"/>
            </a:ext>
          </a:extLst>
        </xdr:cNvPr>
        <xdr:cNvCxnSpPr/>
      </xdr:nvCxnSpPr>
      <xdr:spPr>
        <a:xfrm rot="10800000" flipV="1">
          <a:off x="105156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FD13548-B342-45D7-8C44-1AE47357B467}"/>
            </a:ext>
          </a:extLst>
        </xdr:cNvPr>
        <xdr:cNvCxnSpPr/>
      </xdr:nvCxnSpPr>
      <xdr:spPr>
        <a:xfrm rot="10800000" flipV="1">
          <a:off x="105156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22516832-5B51-4B54-944A-D45735E27641}"/>
            </a:ext>
          </a:extLst>
        </xdr:cNvPr>
        <xdr:cNvCxnSpPr/>
      </xdr:nvCxnSpPr>
      <xdr:spPr>
        <a:xfrm rot="10800000" flipV="1">
          <a:off x="9582150" y="101536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82AC077-AD77-4CD2-A719-BA37234316BF}"/>
            </a:ext>
          </a:extLst>
        </xdr:cNvPr>
        <xdr:cNvCxnSpPr/>
      </xdr:nvCxnSpPr>
      <xdr:spPr>
        <a:xfrm rot="10800000" flipV="1">
          <a:off x="9582150" y="112585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30C99392-88CB-464E-9975-9A394C163433}"/>
            </a:ext>
          </a:extLst>
        </xdr:cNvPr>
        <xdr:cNvCxnSpPr/>
      </xdr:nvCxnSpPr>
      <xdr:spPr>
        <a:xfrm rot="10800000" flipV="1">
          <a:off x="8693150" y="101536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97C7A1DD-C834-4048-9371-25C6D8F5C661}"/>
            </a:ext>
          </a:extLst>
        </xdr:cNvPr>
        <xdr:cNvCxnSpPr/>
      </xdr:nvCxnSpPr>
      <xdr:spPr>
        <a:xfrm rot="10800000" flipV="1">
          <a:off x="8693150" y="112585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5C3EB31D-6C56-47B5-885F-8C6701713029}"/>
            </a:ext>
          </a:extLst>
        </xdr:cNvPr>
        <xdr:cNvCxnSpPr/>
      </xdr:nvCxnSpPr>
      <xdr:spPr>
        <a:xfrm rot="10800000" flipV="1">
          <a:off x="7702550" y="101536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FDF53D4E-9D2D-4FAC-908D-43C96859A35A}"/>
            </a:ext>
          </a:extLst>
        </xdr:cNvPr>
        <xdr:cNvCxnSpPr/>
      </xdr:nvCxnSpPr>
      <xdr:spPr>
        <a:xfrm rot="10800000" flipV="1">
          <a:off x="7702550" y="112585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421D0C9A-210E-4035-B8DB-7FB61EEAA761}"/>
            </a:ext>
          </a:extLst>
        </xdr:cNvPr>
        <xdr:cNvCxnSpPr/>
      </xdr:nvCxnSpPr>
      <xdr:spPr>
        <a:xfrm rot="10800000" flipV="1">
          <a:off x="6699250" y="101536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217E29CF-E100-4B93-A215-FB2FB5D16EC3}"/>
            </a:ext>
          </a:extLst>
        </xdr:cNvPr>
        <xdr:cNvCxnSpPr/>
      </xdr:nvCxnSpPr>
      <xdr:spPr>
        <a:xfrm rot="10800000" flipV="1">
          <a:off x="6699250" y="112585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72EE9F2F-65BF-443F-83FC-EF4E4B24B1B7}"/>
            </a:ext>
          </a:extLst>
        </xdr:cNvPr>
        <xdr:cNvCxnSpPr/>
      </xdr:nvCxnSpPr>
      <xdr:spPr>
        <a:xfrm rot="10800000" flipV="1">
          <a:off x="5727700" y="10153650"/>
          <a:ext cx="1009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ADDD09BE-F50D-42AD-B460-270390347855}"/>
            </a:ext>
          </a:extLst>
        </xdr:cNvPr>
        <xdr:cNvCxnSpPr/>
      </xdr:nvCxnSpPr>
      <xdr:spPr>
        <a:xfrm rot="10800000" flipV="1">
          <a:off x="5727700" y="11258550"/>
          <a:ext cx="1009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AFC8C43E-D95B-4CBC-A7B7-F6B0E20AB0A8}"/>
            </a:ext>
          </a:extLst>
        </xdr:cNvPr>
        <xdr:cNvCxnSpPr/>
      </xdr:nvCxnSpPr>
      <xdr:spPr>
        <a:xfrm rot="10800000" flipV="1">
          <a:off x="4578350" y="101536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53EF45C4-79DC-4D98-BE7F-4F70B9D4E126}"/>
            </a:ext>
          </a:extLst>
        </xdr:cNvPr>
        <xdr:cNvCxnSpPr/>
      </xdr:nvCxnSpPr>
      <xdr:spPr>
        <a:xfrm rot="10800000" flipV="1">
          <a:off x="4578350" y="112585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BDD980E8-519B-4D54-9999-F3E110B74921}"/>
            </a:ext>
          </a:extLst>
        </xdr:cNvPr>
        <xdr:cNvCxnSpPr/>
      </xdr:nvCxnSpPr>
      <xdr:spPr>
        <a:xfrm rot="10800000" flipV="1">
          <a:off x="3511550" y="101536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AFDF2DB3-A059-46DA-9C8A-D2C46F9E4D6B}"/>
            </a:ext>
          </a:extLst>
        </xdr:cNvPr>
        <xdr:cNvCxnSpPr/>
      </xdr:nvCxnSpPr>
      <xdr:spPr>
        <a:xfrm rot="10800000" flipV="1">
          <a:off x="3511550" y="112585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49B91ABD-6D23-4F21-92EA-E36E90D5BD51}"/>
            </a:ext>
          </a:extLst>
        </xdr:cNvPr>
        <xdr:cNvCxnSpPr/>
      </xdr:nvCxnSpPr>
      <xdr:spPr>
        <a:xfrm rot="10800000" flipV="1">
          <a:off x="2762250" y="10153650"/>
          <a:ext cx="787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2661655B-CE8F-4937-A88F-8F430346E843}"/>
            </a:ext>
          </a:extLst>
        </xdr:cNvPr>
        <xdr:cNvCxnSpPr/>
      </xdr:nvCxnSpPr>
      <xdr:spPr>
        <a:xfrm rot="10800000" flipV="1">
          <a:off x="2762250" y="11258550"/>
          <a:ext cx="787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91DAEA20-E11A-4DB6-99B4-C93CAD8BCBF1}"/>
            </a:ext>
          </a:extLst>
        </xdr:cNvPr>
        <xdr:cNvCxnSpPr/>
      </xdr:nvCxnSpPr>
      <xdr:spPr>
        <a:xfrm>
          <a:off x="2762250" y="46291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26E6FC40-A056-4F6E-B904-E5FDAFDA3785}"/>
            </a:ext>
          </a:extLst>
        </xdr:cNvPr>
        <xdr:cNvCxnSpPr/>
      </xdr:nvCxnSpPr>
      <xdr:spPr>
        <a:xfrm>
          <a:off x="35115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EEA93281-904C-4E2C-B919-11453FDC6BDA}"/>
            </a:ext>
          </a:extLst>
        </xdr:cNvPr>
        <xdr:cNvCxnSpPr/>
      </xdr:nvCxnSpPr>
      <xdr:spPr>
        <a:xfrm>
          <a:off x="45783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F222033F-258B-4018-AF78-A0229CA7B4D1}"/>
            </a:ext>
          </a:extLst>
        </xdr:cNvPr>
        <xdr:cNvCxnSpPr/>
      </xdr:nvCxnSpPr>
      <xdr:spPr>
        <a:xfrm>
          <a:off x="5727700" y="46291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7B92F995-1803-4B5D-975B-FFCF5D1B4EE3}"/>
            </a:ext>
          </a:extLst>
        </xdr:cNvPr>
        <xdr:cNvCxnSpPr/>
      </xdr:nvCxnSpPr>
      <xdr:spPr>
        <a:xfrm>
          <a:off x="2762250" y="51816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FB1740C6-DCDB-425B-9F5A-BAA2B16821A2}"/>
            </a:ext>
          </a:extLst>
        </xdr:cNvPr>
        <xdr:cNvCxnSpPr/>
      </xdr:nvCxnSpPr>
      <xdr:spPr>
        <a:xfrm>
          <a:off x="35115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711AF6B6-227C-42C1-A234-54AEBE6A1FFD}"/>
            </a:ext>
          </a:extLst>
        </xdr:cNvPr>
        <xdr:cNvCxnSpPr/>
      </xdr:nvCxnSpPr>
      <xdr:spPr>
        <a:xfrm>
          <a:off x="45783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BC35440-E240-46E7-BFCA-C12A5B965E03}"/>
            </a:ext>
          </a:extLst>
        </xdr:cNvPr>
        <xdr:cNvCxnSpPr/>
      </xdr:nvCxnSpPr>
      <xdr:spPr>
        <a:xfrm>
          <a:off x="5727700" y="51816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8753EA93-5EDD-49C7-8B11-D8A5B245AFC1}"/>
            </a:ext>
          </a:extLst>
        </xdr:cNvPr>
        <xdr:cNvCxnSpPr/>
      </xdr:nvCxnSpPr>
      <xdr:spPr>
        <a:xfrm>
          <a:off x="6699250" y="5181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988C6194-E942-42B0-A712-0F1A34DDB249}"/>
            </a:ext>
          </a:extLst>
        </xdr:cNvPr>
        <xdr:cNvCxnSpPr/>
      </xdr:nvCxnSpPr>
      <xdr:spPr>
        <a:xfrm>
          <a:off x="6699250" y="4629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63767B2-2CCF-48D5-980E-7BBF78E68A0A}"/>
            </a:ext>
          </a:extLst>
        </xdr:cNvPr>
        <xdr:cNvCxnSpPr/>
      </xdr:nvCxnSpPr>
      <xdr:spPr>
        <a:xfrm>
          <a:off x="7702550" y="4629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116EC52C-0FD4-4574-8BB3-EBA8E698B702}"/>
            </a:ext>
          </a:extLst>
        </xdr:cNvPr>
        <xdr:cNvCxnSpPr/>
      </xdr:nvCxnSpPr>
      <xdr:spPr>
        <a:xfrm>
          <a:off x="7702550" y="5181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0D5AD95A-91A6-4774-8332-D524FFD213B0}"/>
            </a:ext>
          </a:extLst>
        </xdr:cNvPr>
        <xdr:cNvCxnSpPr/>
      </xdr:nvCxnSpPr>
      <xdr:spPr>
        <a:xfrm>
          <a:off x="8693150" y="4629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E95438A-6B29-4630-88C5-9365BF7B5789}"/>
            </a:ext>
          </a:extLst>
        </xdr:cNvPr>
        <xdr:cNvCxnSpPr/>
      </xdr:nvCxnSpPr>
      <xdr:spPr>
        <a:xfrm>
          <a:off x="9582150" y="4629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160372B7-631A-4F27-9654-F2B16084DC92}"/>
            </a:ext>
          </a:extLst>
        </xdr:cNvPr>
        <xdr:cNvCxnSpPr/>
      </xdr:nvCxnSpPr>
      <xdr:spPr>
        <a:xfrm>
          <a:off x="8693150" y="5181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067B6093-0220-4519-940B-3DC766CCF8BC}"/>
            </a:ext>
          </a:extLst>
        </xdr:cNvPr>
        <xdr:cNvCxnSpPr/>
      </xdr:nvCxnSpPr>
      <xdr:spPr>
        <a:xfrm>
          <a:off x="9582150" y="5181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579851E5-66EB-4DFF-BF5B-4F3C511998C6}"/>
            </a:ext>
          </a:extLst>
        </xdr:cNvPr>
        <xdr:cNvCxnSpPr/>
      </xdr:nvCxnSpPr>
      <xdr:spPr>
        <a:xfrm>
          <a:off x="10515600" y="4629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147621F9-5E4E-4D19-8B72-42890AB66F7C}"/>
            </a:ext>
          </a:extLst>
        </xdr:cNvPr>
        <xdr:cNvCxnSpPr/>
      </xdr:nvCxnSpPr>
      <xdr:spPr>
        <a:xfrm>
          <a:off x="1147445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54959181-41A6-4022-AB20-6937C14EC59C}"/>
            </a:ext>
          </a:extLst>
        </xdr:cNvPr>
        <xdr:cNvCxnSpPr/>
      </xdr:nvCxnSpPr>
      <xdr:spPr>
        <a:xfrm>
          <a:off x="1238250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206C0114-7671-4055-AC14-AB61B7F76739}"/>
            </a:ext>
          </a:extLst>
        </xdr:cNvPr>
        <xdr:cNvCxnSpPr/>
      </xdr:nvCxnSpPr>
      <xdr:spPr>
        <a:xfrm>
          <a:off x="1332230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F9D0D738-EED3-4D3A-B503-2BA2AA5867B1}"/>
            </a:ext>
          </a:extLst>
        </xdr:cNvPr>
        <xdr:cNvCxnSpPr/>
      </xdr:nvCxnSpPr>
      <xdr:spPr>
        <a:xfrm>
          <a:off x="1332230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EA0A39BC-7A1C-4416-A499-8DAF1DF18013}"/>
            </a:ext>
          </a:extLst>
        </xdr:cNvPr>
        <xdr:cNvCxnSpPr/>
      </xdr:nvCxnSpPr>
      <xdr:spPr>
        <a:xfrm>
          <a:off x="1238250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6A66A5D6-8968-4331-8EA8-D016ECE815F7}"/>
            </a:ext>
          </a:extLst>
        </xdr:cNvPr>
        <xdr:cNvCxnSpPr/>
      </xdr:nvCxnSpPr>
      <xdr:spPr>
        <a:xfrm>
          <a:off x="1147445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CA0EDE44-DAC1-4EE3-A5F9-A9EA1DB5210A}"/>
            </a:ext>
          </a:extLst>
        </xdr:cNvPr>
        <xdr:cNvCxnSpPr/>
      </xdr:nvCxnSpPr>
      <xdr:spPr>
        <a:xfrm>
          <a:off x="10515600" y="5181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76DDE496-4B09-466D-8C07-A2E406AE23D2}"/>
            </a:ext>
          </a:extLst>
        </xdr:cNvPr>
        <xdr:cNvCxnSpPr/>
      </xdr:nvCxnSpPr>
      <xdr:spPr>
        <a:xfrm rot="10800000" flipV="1">
          <a:off x="1332230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3C02EC8D-5BF2-4C71-B6AB-95081BD40ADA}"/>
            </a:ext>
          </a:extLst>
        </xdr:cNvPr>
        <xdr:cNvCxnSpPr/>
      </xdr:nvCxnSpPr>
      <xdr:spPr>
        <a:xfrm rot="10800000" flipV="1">
          <a:off x="1238250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E2454054-6933-44F0-85FB-F43BF8326D2F}"/>
            </a:ext>
          </a:extLst>
        </xdr:cNvPr>
        <xdr:cNvCxnSpPr/>
      </xdr:nvCxnSpPr>
      <xdr:spPr>
        <a:xfrm rot="10800000" flipV="1">
          <a:off x="1147445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7CB5241-33D1-470D-818C-FD1E6AF7A8FF}"/>
            </a:ext>
          </a:extLst>
        </xdr:cNvPr>
        <xdr:cNvCxnSpPr/>
      </xdr:nvCxnSpPr>
      <xdr:spPr>
        <a:xfrm rot="10800000" flipV="1">
          <a:off x="1332230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BB5D145A-E764-4311-AD59-083937FB4D1D}"/>
            </a:ext>
          </a:extLst>
        </xdr:cNvPr>
        <xdr:cNvCxnSpPr/>
      </xdr:nvCxnSpPr>
      <xdr:spPr>
        <a:xfrm rot="10800000" flipV="1">
          <a:off x="1238250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7BF890BA-216B-4596-985F-9B525C20D343}"/>
            </a:ext>
          </a:extLst>
        </xdr:cNvPr>
        <xdr:cNvCxnSpPr/>
      </xdr:nvCxnSpPr>
      <xdr:spPr>
        <a:xfrm rot="10800000" flipV="1">
          <a:off x="1147445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E6C2C54D-7F3A-4E69-AB47-002785D32E2B}"/>
            </a:ext>
          </a:extLst>
        </xdr:cNvPr>
        <xdr:cNvCxnSpPr/>
      </xdr:nvCxnSpPr>
      <xdr:spPr>
        <a:xfrm rot="10800000" flipV="1">
          <a:off x="10515600" y="51816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BC4FE4F-2EF6-48C8-AD14-4F372A19EDE7}"/>
            </a:ext>
          </a:extLst>
        </xdr:cNvPr>
        <xdr:cNvCxnSpPr/>
      </xdr:nvCxnSpPr>
      <xdr:spPr>
        <a:xfrm rot="10800000" flipV="1">
          <a:off x="9582150" y="51816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D75D4BEE-1148-4D7A-A2DC-1E157BAB717E}"/>
            </a:ext>
          </a:extLst>
        </xdr:cNvPr>
        <xdr:cNvCxnSpPr/>
      </xdr:nvCxnSpPr>
      <xdr:spPr>
        <a:xfrm rot="10800000" flipV="1">
          <a:off x="8693150" y="51816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0A0F0E1-6531-40B0-BB7A-A7CAF00C94B2}"/>
            </a:ext>
          </a:extLst>
        </xdr:cNvPr>
        <xdr:cNvCxnSpPr/>
      </xdr:nvCxnSpPr>
      <xdr:spPr>
        <a:xfrm rot="10800000" flipV="1">
          <a:off x="8693150" y="46291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D13EFFA1-B7D8-4E18-89ED-B80553BF917A}"/>
            </a:ext>
          </a:extLst>
        </xdr:cNvPr>
        <xdr:cNvCxnSpPr/>
      </xdr:nvCxnSpPr>
      <xdr:spPr>
        <a:xfrm rot="10800000" flipV="1">
          <a:off x="9582150" y="46291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9F76AAAB-0542-43DB-A80D-D6191D5DB6D6}"/>
            </a:ext>
          </a:extLst>
        </xdr:cNvPr>
        <xdr:cNvCxnSpPr/>
      </xdr:nvCxnSpPr>
      <xdr:spPr>
        <a:xfrm rot="10800000" flipV="1">
          <a:off x="10515600" y="46291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42307352-A069-422B-BAB6-8897DE21CDB4}"/>
            </a:ext>
          </a:extLst>
        </xdr:cNvPr>
        <xdr:cNvCxnSpPr/>
      </xdr:nvCxnSpPr>
      <xdr:spPr>
        <a:xfrm rot="10800000" flipV="1">
          <a:off x="7702550" y="46291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DAB529F8-8E71-4682-A2A0-52356B8641FE}"/>
            </a:ext>
          </a:extLst>
        </xdr:cNvPr>
        <xdr:cNvCxnSpPr/>
      </xdr:nvCxnSpPr>
      <xdr:spPr>
        <a:xfrm rot="10800000" flipV="1">
          <a:off x="6699250" y="46291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8703FC9B-81FB-452F-B1CF-EB01A008F5F6}"/>
            </a:ext>
          </a:extLst>
        </xdr:cNvPr>
        <xdr:cNvCxnSpPr/>
      </xdr:nvCxnSpPr>
      <xdr:spPr>
        <a:xfrm rot="10800000" flipV="1">
          <a:off x="6699250" y="51816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103DC774-C944-4B59-BB55-A910AEA5D6B6}"/>
            </a:ext>
          </a:extLst>
        </xdr:cNvPr>
        <xdr:cNvCxnSpPr/>
      </xdr:nvCxnSpPr>
      <xdr:spPr>
        <a:xfrm rot="10800000" flipV="1">
          <a:off x="5727700" y="46291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C6DE065C-0F69-4399-90C5-B9A95E311C2E}"/>
            </a:ext>
          </a:extLst>
        </xdr:cNvPr>
        <xdr:cNvCxnSpPr/>
      </xdr:nvCxnSpPr>
      <xdr:spPr>
        <a:xfrm rot="10800000" flipV="1">
          <a:off x="5727700" y="518160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A7368375-113C-4580-8156-E50AC473DB46}"/>
            </a:ext>
          </a:extLst>
        </xdr:cNvPr>
        <xdr:cNvCxnSpPr/>
      </xdr:nvCxnSpPr>
      <xdr:spPr>
        <a:xfrm rot="10800000" flipV="1">
          <a:off x="4578350" y="46291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809A7FAB-E013-4389-96E6-0FA6F75FC4A7}"/>
            </a:ext>
          </a:extLst>
        </xdr:cNvPr>
        <xdr:cNvCxnSpPr/>
      </xdr:nvCxnSpPr>
      <xdr:spPr>
        <a:xfrm rot="10800000" flipV="1">
          <a:off x="4578350" y="51816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0BC3F864-411C-48CA-A09E-643DFFB16692}"/>
            </a:ext>
          </a:extLst>
        </xdr:cNvPr>
        <xdr:cNvCxnSpPr/>
      </xdr:nvCxnSpPr>
      <xdr:spPr>
        <a:xfrm rot="10800000" flipV="1">
          <a:off x="3511550" y="4629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F68B5D02-3569-4A6C-BF91-DAAEF55F3D6E}"/>
            </a:ext>
          </a:extLst>
        </xdr:cNvPr>
        <xdr:cNvCxnSpPr/>
      </xdr:nvCxnSpPr>
      <xdr:spPr>
        <a:xfrm rot="10800000" flipV="1">
          <a:off x="3511550" y="5181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AC2230EA-AEE0-4815-93F0-4D85A08711B8}"/>
            </a:ext>
          </a:extLst>
        </xdr:cNvPr>
        <xdr:cNvCxnSpPr/>
      </xdr:nvCxnSpPr>
      <xdr:spPr>
        <a:xfrm rot="10800000" flipV="1">
          <a:off x="2762250" y="46291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AB550475-40D6-44C2-96A8-DD291FD564AC}"/>
            </a:ext>
          </a:extLst>
        </xdr:cNvPr>
        <xdr:cNvCxnSpPr/>
      </xdr:nvCxnSpPr>
      <xdr:spPr>
        <a:xfrm rot="10800000" flipV="1">
          <a:off x="2762250" y="518160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006DA145-AEB5-4193-89A4-6CBD0B93E34C}"/>
            </a:ext>
          </a:extLst>
        </xdr:cNvPr>
        <xdr:cNvCxnSpPr/>
      </xdr:nvCxnSpPr>
      <xdr:spPr>
        <a:xfrm rot="10800000" flipV="1">
          <a:off x="7702550" y="518160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47B585C-F209-4756-9257-BB82643B63F5}"/>
            </a:ext>
          </a:extLst>
        </xdr:cNvPr>
        <xdr:cNvCxnSpPr/>
      </xdr:nvCxnSpPr>
      <xdr:spPr>
        <a:xfrm>
          <a:off x="2762250" y="90487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8D2781B6-1CBE-431C-B543-67B5632BAC47}"/>
            </a:ext>
          </a:extLst>
        </xdr:cNvPr>
        <xdr:cNvCxnSpPr/>
      </xdr:nvCxnSpPr>
      <xdr:spPr>
        <a:xfrm>
          <a:off x="35115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5B038660-2227-4185-8DA3-E04D7C46DD13}"/>
            </a:ext>
          </a:extLst>
        </xdr:cNvPr>
        <xdr:cNvCxnSpPr/>
      </xdr:nvCxnSpPr>
      <xdr:spPr>
        <a:xfrm>
          <a:off x="45783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80468AE5-A947-4E7B-BDD7-9D3EBB1F5249}"/>
            </a:ext>
          </a:extLst>
        </xdr:cNvPr>
        <xdr:cNvCxnSpPr/>
      </xdr:nvCxnSpPr>
      <xdr:spPr>
        <a:xfrm>
          <a:off x="5727700" y="90487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7456313A-A9CB-4E35-9F3F-74B281BC816D}"/>
            </a:ext>
          </a:extLst>
        </xdr:cNvPr>
        <xdr:cNvCxnSpPr/>
      </xdr:nvCxnSpPr>
      <xdr:spPr>
        <a:xfrm>
          <a:off x="6699250" y="90487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94887047-2EB9-4A70-82E9-53757B31DF5D}"/>
            </a:ext>
          </a:extLst>
        </xdr:cNvPr>
        <xdr:cNvCxnSpPr/>
      </xdr:nvCxnSpPr>
      <xdr:spPr>
        <a:xfrm>
          <a:off x="7702550" y="90487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6D665167-73EE-4C00-A5BA-923F4FFD9B18}"/>
            </a:ext>
          </a:extLst>
        </xdr:cNvPr>
        <xdr:cNvCxnSpPr/>
      </xdr:nvCxnSpPr>
      <xdr:spPr>
        <a:xfrm>
          <a:off x="2762250" y="96012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FA0F3F83-FC07-47B7-9978-8E4A8A3F573B}"/>
            </a:ext>
          </a:extLst>
        </xdr:cNvPr>
        <xdr:cNvCxnSpPr/>
      </xdr:nvCxnSpPr>
      <xdr:spPr>
        <a:xfrm>
          <a:off x="35115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58C181AD-3561-485C-A957-17FB17CAF16B}"/>
            </a:ext>
          </a:extLst>
        </xdr:cNvPr>
        <xdr:cNvCxnSpPr/>
      </xdr:nvCxnSpPr>
      <xdr:spPr>
        <a:xfrm>
          <a:off x="45783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51B7A627-7F15-47B6-AD98-B7824CC2AB6E}"/>
            </a:ext>
          </a:extLst>
        </xdr:cNvPr>
        <xdr:cNvCxnSpPr/>
      </xdr:nvCxnSpPr>
      <xdr:spPr>
        <a:xfrm>
          <a:off x="5727700" y="96012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A936AD03-FCB2-458C-8CCE-43137282BF9F}"/>
            </a:ext>
          </a:extLst>
        </xdr:cNvPr>
        <xdr:cNvCxnSpPr/>
      </xdr:nvCxnSpPr>
      <xdr:spPr>
        <a:xfrm>
          <a:off x="6699250" y="96012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B7C58F9E-39E8-4BBE-8D22-546CEFC4E5C0}"/>
            </a:ext>
          </a:extLst>
        </xdr:cNvPr>
        <xdr:cNvCxnSpPr/>
      </xdr:nvCxnSpPr>
      <xdr:spPr>
        <a:xfrm>
          <a:off x="7702550" y="96012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0A78EE05-FC33-47B8-9278-67C3D6336EB9}"/>
            </a:ext>
          </a:extLst>
        </xdr:cNvPr>
        <xdr:cNvCxnSpPr/>
      </xdr:nvCxnSpPr>
      <xdr:spPr>
        <a:xfrm>
          <a:off x="8693150" y="90487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4DF54545-56F3-4DB5-AC72-9D34713E23BE}"/>
            </a:ext>
          </a:extLst>
        </xdr:cNvPr>
        <xdr:cNvCxnSpPr/>
      </xdr:nvCxnSpPr>
      <xdr:spPr>
        <a:xfrm>
          <a:off x="8693150" y="96012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15B4FFED-866F-48A4-8A06-779FC2DABF1B}"/>
            </a:ext>
          </a:extLst>
        </xdr:cNvPr>
        <xdr:cNvCxnSpPr/>
      </xdr:nvCxnSpPr>
      <xdr:spPr>
        <a:xfrm>
          <a:off x="9582150" y="90487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F6C62C82-1EBE-4686-AD10-30EA502D5978}"/>
            </a:ext>
          </a:extLst>
        </xdr:cNvPr>
        <xdr:cNvCxnSpPr/>
      </xdr:nvCxnSpPr>
      <xdr:spPr>
        <a:xfrm>
          <a:off x="9582150" y="96012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6AA61251-F2C0-41F7-8B20-E9F092B722C0}"/>
            </a:ext>
          </a:extLst>
        </xdr:cNvPr>
        <xdr:cNvCxnSpPr/>
      </xdr:nvCxnSpPr>
      <xdr:spPr>
        <a:xfrm>
          <a:off x="10515600" y="90487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575809FC-6B25-4F3E-85CD-09CC9F25FD6E}"/>
            </a:ext>
          </a:extLst>
        </xdr:cNvPr>
        <xdr:cNvCxnSpPr/>
      </xdr:nvCxnSpPr>
      <xdr:spPr>
        <a:xfrm>
          <a:off x="10515600" y="96012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5FE36EC4-9EBB-491E-AF74-D5E3C3085A1F}"/>
            </a:ext>
          </a:extLst>
        </xdr:cNvPr>
        <xdr:cNvCxnSpPr/>
      </xdr:nvCxnSpPr>
      <xdr:spPr>
        <a:xfrm>
          <a:off x="1147445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17FCF29B-BE5D-4E6B-8806-75805B1C6BBD}"/>
            </a:ext>
          </a:extLst>
        </xdr:cNvPr>
        <xdr:cNvCxnSpPr/>
      </xdr:nvCxnSpPr>
      <xdr:spPr>
        <a:xfrm>
          <a:off x="1147445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A6C7A035-DAE6-4B9A-984E-46F40D634B67}"/>
            </a:ext>
          </a:extLst>
        </xdr:cNvPr>
        <xdr:cNvCxnSpPr/>
      </xdr:nvCxnSpPr>
      <xdr:spPr>
        <a:xfrm>
          <a:off x="1238250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9469EBEA-667F-40F5-B857-80AEE636EB51}"/>
            </a:ext>
          </a:extLst>
        </xdr:cNvPr>
        <xdr:cNvCxnSpPr/>
      </xdr:nvCxnSpPr>
      <xdr:spPr>
        <a:xfrm>
          <a:off x="1238250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E79C1EA2-68B3-4B30-8998-8627CD21AE72}"/>
            </a:ext>
          </a:extLst>
        </xdr:cNvPr>
        <xdr:cNvCxnSpPr/>
      </xdr:nvCxnSpPr>
      <xdr:spPr>
        <a:xfrm>
          <a:off x="1332230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E9E9C271-0452-45BF-B140-39D7318DC1F5}"/>
            </a:ext>
          </a:extLst>
        </xdr:cNvPr>
        <xdr:cNvCxnSpPr/>
      </xdr:nvCxnSpPr>
      <xdr:spPr>
        <a:xfrm>
          <a:off x="1332230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C55CE151-E871-46F7-A54F-DD3769D56265}"/>
            </a:ext>
          </a:extLst>
        </xdr:cNvPr>
        <xdr:cNvCxnSpPr/>
      </xdr:nvCxnSpPr>
      <xdr:spPr>
        <a:xfrm>
          <a:off x="1332230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512FC442-7666-452A-A486-2264ED2AC4B8}"/>
            </a:ext>
          </a:extLst>
        </xdr:cNvPr>
        <xdr:cNvCxnSpPr/>
      </xdr:nvCxnSpPr>
      <xdr:spPr>
        <a:xfrm>
          <a:off x="1238250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632525B-0D38-4FCD-AE80-D6E716C27468}"/>
            </a:ext>
          </a:extLst>
        </xdr:cNvPr>
        <xdr:cNvCxnSpPr/>
      </xdr:nvCxnSpPr>
      <xdr:spPr>
        <a:xfrm>
          <a:off x="1147445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AB34737A-A277-4BBD-BB16-72C78F0A3E28}"/>
            </a:ext>
          </a:extLst>
        </xdr:cNvPr>
        <xdr:cNvCxnSpPr/>
      </xdr:nvCxnSpPr>
      <xdr:spPr>
        <a:xfrm>
          <a:off x="10515600" y="1241425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BD3C0F5D-0E33-4736-9292-EA78BB4436C3}"/>
            </a:ext>
          </a:extLst>
        </xdr:cNvPr>
        <xdr:cNvCxnSpPr/>
      </xdr:nvCxnSpPr>
      <xdr:spPr>
        <a:xfrm>
          <a:off x="9582150" y="12414250"/>
          <a:ext cx="9334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89455DEC-0644-4494-B5CC-EBFA6303C8D8}"/>
            </a:ext>
          </a:extLst>
        </xdr:cNvPr>
        <xdr:cNvCxnSpPr/>
      </xdr:nvCxnSpPr>
      <xdr:spPr>
        <a:xfrm>
          <a:off x="8693150" y="1241425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F1FB142D-FE00-4E94-A07A-7F7674F105CA}"/>
            </a:ext>
          </a:extLst>
        </xdr:cNvPr>
        <xdr:cNvCxnSpPr/>
      </xdr:nvCxnSpPr>
      <xdr:spPr>
        <a:xfrm>
          <a:off x="7702550" y="1241425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A38386C-C289-4479-9423-6B61C42D4E97}"/>
            </a:ext>
          </a:extLst>
        </xdr:cNvPr>
        <xdr:cNvCxnSpPr/>
      </xdr:nvCxnSpPr>
      <xdr:spPr>
        <a:xfrm>
          <a:off x="6699250" y="1241425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E6750B6E-1989-454B-9A15-A0A7226115CF}"/>
            </a:ext>
          </a:extLst>
        </xdr:cNvPr>
        <xdr:cNvCxnSpPr/>
      </xdr:nvCxnSpPr>
      <xdr:spPr>
        <a:xfrm>
          <a:off x="5727700" y="12414250"/>
          <a:ext cx="9683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3A7ED7FB-0249-4D92-A192-B95476026973}"/>
            </a:ext>
          </a:extLst>
        </xdr:cNvPr>
        <xdr:cNvCxnSpPr/>
      </xdr:nvCxnSpPr>
      <xdr:spPr>
        <a:xfrm>
          <a:off x="45783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611EFDB7-B2CE-4382-B039-B827B33C39EA}"/>
            </a:ext>
          </a:extLst>
        </xdr:cNvPr>
        <xdr:cNvCxnSpPr/>
      </xdr:nvCxnSpPr>
      <xdr:spPr>
        <a:xfrm>
          <a:off x="3511550" y="1241425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869FF271-5136-4080-9FBE-42DCD67E1EFC}"/>
            </a:ext>
          </a:extLst>
        </xdr:cNvPr>
        <xdr:cNvCxnSpPr/>
      </xdr:nvCxnSpPr>
      <xdr:spPr>
        <a:xfrm>
          <a:off x="2762250" y="12414250"/>
          <a:ext cx="746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7CDBF9D9-76A2-48F8-9F4E-01C74D4136F4}"/>
            </a:ext>
          </a:extLst>
        </xdr:cNvPr>
        <xdr:cNvCxnSpPr/>
      </xdr:nvCxnSpPr>
      <xdr:spPr>
        <a:xfrm rot="10800000" flipV="1">
          <a:off x="2762250" y="12414250"/>
          <a:ext cx="7493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B54748CC-8497-4E43-871D-B186B4453554}"/>
            </a:ext>
          </a:extLst>
        </xdr:cNvPr>
        <xdr:cNvCxnSpPr/>
      </xdr:nvCxnSpPr>
      <xdr:spPr>
        <a:xfrm rot="10800000" flipV="1">
          <a:off x="3511550" y="12414250"/>
          <a:ext cx="1016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D7B89E9E-B23B-4C9C-8153-D491E2A05629}"/>
            </a:ext>
          </a:extLst>
        </xdr:cNvPr>
        <xdr:cNvCxnSpPr/>
      </xdr:nvCxnSpPr>
      <xdr:spPr>
        <a:xfrm rot="10800000" flipV="1">
          <a:off x="45783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388112DA-C01A-4FA8-865E-4ACE79B31A8F}"/>
            </a:ext>
          </a:extLst>
        </xdr:cNvPr>
        <xdr:cNvCxnSpPr/>
      </xdr:nvCxnSpPr>
      <xdr:spPr>
        <a:xfrm rot="10800000" flipV="1">
          <a:off x="5727700" y="12414250"/>
          <a:ext cx="9715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0E4C2C7F-7ED8-4A49-9778-DCBC7BD343FE}"/>
            </a:ext>
          </a:extLst>
        </xdr:cNvPr>
        <xdr:cNvCxnSpPr/>
      </xdr:nvCxnSpPr>
      <xdr:spPr>
        <a:xfrm rot="10800000" flipV="1">
          <a:off x="6699250" y="12414250"/>
          <a:ext cx="10033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0706657F-958C-4F23-BEB0-BAC4074BEFF9}"/>
            </a:ext>
          </a:extLst>
        </xdr:cNvPr>
        <xdr:cNvCxnSpPr/>
      </xdr:nvCxnSpPr>
      <xdr:spPr>
        <a:xfrm rot="10800000" flipV="1">
          <a:off x="7702550" y="12414250"/>
          <a:ext cx="9906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F949824D-78CD-4D28-8787-BC9DB376279E}"/>
            </a:ext>
          </a:extLst>
        </xdr:cNvPr>
        <xdr:cNvCxnSpPr/>
      </xdr:nvCxnSpPr>
      <xdr:spPr>
        <a:xfrm rot="10800000" flipV="1">
          <a:off x="8693150" y="12414250"/>
          <a:ext cx="889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27A0D517-27B8-49BC-B13A-8795463A8924}"/>
            </a:ext>
          </a:extLst>
        </xdr:cNvPr>
        <xdr:cNvCxnSpPr/>
      </xdr:nvCxnSpPr>
      <xdr:spPr>
        <a:xfrm rot="10800000" flipV="1">
          <a:off x="958215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2DC1C6BF-7B38-44EA-ADA0-C5C9B4565FDE}"/>
            </a:ext>
          </a:extLst>
        </xdr:cNvPr>
        <xdr:cNvCxnSpPr/>
      </xdr:nvCxnSpPr>
      <xdr:spPr>
        <a:xfrm rot="10800000" flipV="1">
          <a:off x="10515600" y="12414250"/>
          <a:ext cx="9588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7936169B-78EA-470E-954B-0A592F530BA5}"/>
            </a:ext>
          </a:extLst>
        </xdr:cNvPr>
        <xdr:cNvCxnSpPr/>
      </xdr:nvCxnSpPr>
      <xdr:spPr>
        <a:xfrm rot="10800000" flipV="1">
          <a:off x="1147445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AA85BC6F-B904-4E6B-8CBC-A8B70B70DC26}"/>
            </a:ext>
          </a:extLst>
        </xdr:cNvPr>
        <xdr:cNvCxnSpPr/>
      </xdr:nvCxnSpPr>
      <xdr:spPr>
        <a:xfrm rot="10800000" flipV="1">
          <a:off x="123825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8D46792-56A6-4725-8765-2E42F163B829}"/>
            </a:ext>
          </a:extLst>
        </xdr:cNvPr>
        <xdr:cNvCxnSpPr/>
      </xdr:nvCxnSpPr>
      <xdr:spPr>
        <a:xfrm rot="10800000" flipV="1">
          <a:off x="1332230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2F1E784A-317D-4647-A445-CD3FB8E86D80}"/>
            </a:ext>
          </a:extLst>
        </xdr:cNvPr>
        <xdr:cNvCxnSpPr/>
      </xdr:nvCxnSpPr>
      <xdr:spPr>
        <a:xfrm rot="10800000" flipV="1">
          <a:off x="1332230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57B2D56B-B441-4AD2-A159-EA5453DEDD82}"/>
            </a:ext>
          </a:extLst>
        </xdr:cNvPr>
        <xdr:cNvCxnSpPr/>
      </xdr:nvCxnSpPr>
      <xdr:spPr>
        <a:xfrm rot="10800000" flipV="1">
          <a:off x="123825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DFBB331-A1D6-44B2-AAFB-F9CF4A6A424C}"/>
            </a:ext>
          </a:extLst>
        </xdr:cNvPr>
        <xdr:cNvCxnSpPr/>
      </xdr:nvCxnSpPr>
      <xdr:spPr>
        <a:xfrm rot="10800000" flipV="1">
          <a:off x="1147445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A3C55BBA-99A4-4421-8C52-67F8B2DA908A}"/>
            </a:ext>
          </a:extLst>
        </xdr:cNvPr>
        <xdr:cNvCxnSpPr/>
      </xdr:nvCxnSpPr>
      <xdr:spPr>
        <a:xfrm rot="10800000" flipV="1">
          <a:off x="10515600" y="90487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D3004DA6-3E16-46CE-A92D-9CE10AE26B0C}"/>
            </a:ext>
          </a:extLst>
        </xdr:cNvPr>
        <xdr:cNvCxnSpPr/>
      </xdr:nvCxnSpPr>
      <xdr:spPr>
        <a:xfrm rot="10800000" flipV="1">
          <a:off x="958215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81CFCE4C-0B44-4E7C-A6DC-8E8ACF7D26B8}"/>
            </a:ext>
          </a:extLst>
        </xdr:cNvPr>
        <xdr:cNvCxnSpPr/>
      </xdr:nvCxnSpPr>
      <xdr:spPr>
        <a:xfrm rot="10800000" flipV="1">
          <a:off x="8693150" y="90487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37DA6DC-6BD3-4521-9C4A-2961D9E63B9B}"/>
            </a:ext>
          </a:extLst>
        </xdr:cNvPr>
        <xdr:cNvCxnSpPr/>
      </xdr:nvCxnSpPr>
      <xdr:spPr>
        <a:xfrm rot="10800000" flipV="1">
          <a:off x="7702550" y="90487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8B479C51-2CFA-4454-B74F-5BCD1385AFE8}"/>
            </a:ext>
          </a:extLst>
        </xdr:cNvPr>
        <xdr:cNvCxnSpPr/>
      </xdr:nvCxnSpPr>
      <xdr:spPr>
        <a:xfrm rot="10800000" flipV="1">
          <a:off x="6699250" y="90487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01E7D9EE-CA43-4B32-A1C9-1286B263259B}"/>
            </a:ext>
          </a:extLst>
        </xdr:cNvPr>
        <xdr:cNvCxnSpPr/>
      </xdr:nvCxnSpPr>
      <xdr:spPr>
        <a:xfrm rot="10800000" flipV="1">
          <a:off x="5727700" y="90487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E440FD28-B28D-4E8E-905F-3910BBF2446F}"/>
            </a:ext>
          </a:extLst>
        </xdr:cNvPr>
        <xdr:cNvCxnSpPr/>
      </xdr:nvCxnSpPr>
      <xdr:spPr>
        <a:xfrm rot="10800000" flipV="1">
          <a:off x="45783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63000306-9C4B-4E99-8073-742101270929}"/>
            </a:ext>
          </a:extLst>
        </xdr:cNvPr>
        <xdr:cNvCxnSpPr/>
      </xdr:nvCxnSpPr>
      <xdr:spPr>
        <a:xfrm rot="10800000" flipV="1">
          <a:off x="351155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1113468E-C0C1-4F28-ADFF-93D1FE7AA31F}"/>
            </a:ext>
          </a:extLst>
        </xdr:cNvPr>
        <xdr:cNvCxnSpPr/>
      </xdr:nvCxnSpPr>
      <xdr:spPr>
        <a:xfrm rot="10800000" flipV="1">
          <a:off x="1332230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2680A11A-A7F6-42A7-A4E4-11C483D8090E}"/>
            </a:ext>
          </a:extLst>
        </xdr:cNvPr>
        <xdr:cNvCxnSpPr/>
      </xdr:nvCxnSpPr>
      <xdr:spPr>
        <a:xfrm rot="10800000" flipV="1">
          <a:off x="123825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CF939983-82D1-454F-AD1D-62A57D19BF07}"/>
            </a:ext>
          </a:extLst>
        </xdr:cNvPr>
        <xdr:cNvCxnSpPr/>
      </xdr:nvCxnSpPr>
      <xdr:spPr>
        <a:xfrm rot="10800000" flipV="1">
          <a:off x="1147445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F0168201-F9F5-4BFE-AEA1-A0B749A98DF8}"/>
            </a:ext>
          </a:extLst>
        </xdr:cNvPr>
        <xdr:cNvCxnSpPr/>
      </xdr:nvCxnSpPr>
      <xdr:spPr>
        <a:xfrm rot="10800000" flipV="1">
          <a:off x="10515600" y="96012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C76B49E2-D5C8-4FC6-96F0-3FDD8035A471}"/>
            </a:ext>
          </a:extLst>
        </xdr:cNvPr>
        <xdr:cNvCxnSpPr/>
      </xdr:nvCxnSpPr>
      <xdr:spPr>
        <a:xfrm rot="10800000" flipV="1">
          <a:off x="958215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8834BCF6-0E37-422F-9F6B-B2435B8026C7}"/>
            </a:ext>
          </a:extLst>
        </xdr:cNvPr>
        <xdr:cNvCxnSpPr/>
      </xdr:nvCxnSpPr>
      <xdr:spPr>
        <a:xfrm rot="10800000" flipV="1">
          <a:off x="8693150" y="960120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5CE4550F-1F09-441F-9149-C9EA596DEA78}"/>
            </a:ext>
          </a:extLst>
        </xdr:cNvPr>
        <xdr:cNvCxnSpPr/>
      </xdr:nvCxnSpPr>
      <xdr:spPr>
        <a:xfrm rot="10800000" flipV="1">
          <a:off x="7702550" y="960120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0572033E-2E55-4AA4-81EF-E0821D0326DE}"/>
            </a:ext>
          </a:extLst>
        </xdr:cNvPr>
        <xdr:cNvCxnSpPr/>
      </xdr:nvCxnSpPr>
      <xdr:spPr>
        <a:xfrm rot="10800000" flipV="1">
          <a:off x="6699250" y="960120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F3293C39-3F8B-4044-9D39-AE29ACA0793B}"/>
            </a:ext>
          </a:extLst>
        </xdr:cNvPr>
        <xdr:cNvCxnSpPr/>
      </xdr:nvCxnSpPr>
      <xdr:spPr>
        <a:xfrm rot="10800000" flipV="1">
          <a:off x="5727700" y="96012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2FD6F6AD-A0F9-47E6-B016-469E451433FF}"/>
            </a:ext>
          </a:extLst>
        </xdr:cNvPr>
        <xdr:cNvCxnSpPr/>
      </xdr:nvCxnSpPr>
      <xdr:spPr>
        <a:xfrm rot="10800000" flipV="1">
          <a:off x="45783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535F83FC-FF10-4F22-B71E-71E4A0EA5D0A}"/>
            </a:ext>
          </a:extLst>
        </xdr:cNvPr>
        <xdr:cNvCxnSpPr/>
      </xdr:nvCxnSpPr>
      <xdr:spPr>
        <a:xfrm rot="10800000" flipV="1">
          <a:off x="351155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ED6D4BEA-03E4-46B2-A174-6FA874155C75}"/>
            </a:ext>
          </a:extLst>
        </xdr:cNvPr>
        <xdr:cNvCxnSpPr/>
      </xdr:nvCxnSpPr>
      <xdr:spPr>
        <a:xfrm rot="10800000" flipV="1">
          <a:off x="2762250" y="9048750"/>
          <a:ext cx="749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5FDED84E-3258-4DBC-BD1B-7B838F83460B}"/>
            </a:ext>
          </a:extLst>
        </xdr:cNvPr>
        <xdr:cNvCxnSpPr/>
      </xdr:nvCxnSpPr>
      <xdr:spPr>
        <a:xfrm rot="10800000" flipV="1">
          <a:off x="2762250" y="9601200"/>
          <a:ext cx="749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E4D43986-468F-41D0-9104-36CB3B1B76E9}"/>
            </a:ext>
          </a:extLst>
        </xdr:cNvPr>
        <xdr:cNvCxnSpPr/>
      </xdr:nvCxnSpPr>
      <xdr:spPr>
        <a:xfrm>
          <a:off x="2762250" y="147066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213CAB96-B09E-4540-8843-4ABA7A3C5788}"/>
            </a:ext>
          </a:extLst>
        </xdr:cNvPr>
        <xdr:cNvCxnSpPr/>
      </xdr:nvCxnSpPr>
      <xdr:spPr>
        <a:xfrm>
          <a:off x="3511550" y="14706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60748C18-51AE-460E-9706-2E07BB1377C0}"/>
            </a:ext>
          </a:extLst>
        </xdr:cNvPr>
        <xdr:cNvCxnSpPr/>
      </xdr:nvCxnSpPr>
      <xdr:spPr>
        <a:xfrm>
          <a:off x="45783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868F4002-7454-4D51-9259-2B39C669D95B}"/>
            </a:ext>
          </a:extLst>
        </xdr:cNvPr>
        <xdr:cNvCxnSpPr/>
      </xdr:nvCxnSpPr>
      <xdr:spPr>
        <a:xfrm>
          <a:off x="5727700" y="147066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4E15ABF0-23B0-4936-A4D3-9F3F14C2B43E}"/>
            </a:ext>
          </a:extLst>
        </xdr:cNvPr>
        <xdr:cNvCxnSpPr/>
      </xdr:nvCxnSpPr>
      <xdr:spPr>
        <a:xfrm>
          <a:off x="6699250" y="14706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6E84DD31-DCF0-41C7-9F22-B8DCA740939C}"/>
            </a:ext>
          </a:extLst>
        </xdr:cNvPr>
        <xdr:cNvCxnSpPr/>
      </xdr:nvCxnSpPr>
      <xdr:spPr>
        <a:xfrm rot="10800000" flipV="1">
          <a:off x="2762250" y="14706600"/>
          <a:ext cx="746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6234E9CB-7AD0-4F9A-AE6B-D9D47EE45283}"/>
            </a:ext>
          </a:extLst>
        </xdr:cNvPr>
        <xdr:cNvCxnSpPr/>
      </xdr:nvCxnSpPr>
      <xdr:spPr>
        <a:xfrm rot="10800000" flipV="1">
          <a:off x="3511550" y="147066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4B2E93B4-C0E3-45D4-963F-20F6FC41205A}"/>
            </a:ext>
          </a:extLst>
        </xdr:cNvPr>
        <xdr:cNvCxnSpPr/>
      </xdr:nvCxnSpPr>
      <xdr:spPr>
        <a:xfrm rot="10800000" flipV="1">
          <a:off x="45783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1873C9DF-8E98-405D-8A2B-D6F9F65B25C4}"/>
            </a:ext>
          </a:extLst>
        </xdr:cNvPr>
        <xdr:cNvCxnSpPr/>
      </xdr:nvCxnSpPr>
      <xdr:spPr>
        <a:xfrm rot="10800000" flipV="1">
          <a:off x="5727700" y="14706600"/>
          <a:ext cx="9683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CB6435B0-3CB8-4212-AEA3-0144D3673B95}"/>
            </a:ext>
          </a:extLst>
        </xdr:cNvPr>
        <xdr:cNvCxnSpPr/>
      </xdr:nvCxnSpPr>
      <xdr:spPr>
        <a:xfrm rot="10800000" flipV="1">
          <a:off x="6699250" y="147066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E8D7BE01-4148-4ECE-B376-BABA27646AD3}"/>
            </a:ext>
          </a:extLst>
        </xdr:cNvPr>
        <xdr:cNvCxnSpPr/>
      </xdr:nvCxnSpPr>
      <xdr:spPr>
        <a:xfrm rot="10800000" flipV="1">
          <a:off x="7702550" y="147066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72E75CE4-D2B7-4BC4-BA97-E9583E2B578A}"/>
            </a:ext>
          </a:extLst>
        </xdr:cNvPr>
        <xdr:cNvCxnSpPr/>
      </xdr:nvCxnSpPr>
      <xdr:spPr>
        <a:xfrm rot="10800000" flipV="1">
          <a:off x="8693150" y="147066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7BB99C24-7C02-4D0A-ABC0-ED7B2FF43837}"/>
            </a:ext>
          </a:extLst>
        </xdr:cNvPr>
        <xdr:cNvCxnSpPr/>
      </xdr:nvCxnSpPr>
      <xdr:spPr>
        <a:xfrm rot="10800000" flipV="1">
          <a:off x="9582150" y="147066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9459E200-C551-4215-A527-35D1E05B2B89}"/>
            </a:ext>
          </a:extLst>
        </xdr:cNvPr>
        <xdr:cNvCxnSpPr/>
      </xdr:nvCxnSpPr>
      <xdr:spPr>
        <a:xfrm rot="10800000" flipV="1">
          <a:off x="1332230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AF5AA1C8-4CBF-435A-8518-54184C0A6610}"/>
            </a:ext>
          </a:extLst>
        </xdr:cNvPr>
        <xdr:cNvCxnSpPr/>
      </xdr:nvCxnSpPr>
      <xdr:spPr>
        <a:xfrm rot="10800000" flipV="1">
          <a:off x="1238250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0F1DD6AC-0FC1-4671-A55A-70A16A6B06F8}"/>
            </a:ext>
          </a:extLst>
        </xdr:cNvPr>
        <xdr:cNvCxnSpPr/>
      </xdr:nvCxnSpPr>
      <xdr:spPr>
        <a:xfrm rot="10800000" flipV="1">
          <a:off x="1147445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9EA71436-D93A-469D-B090-273F749964AB}"/>
            </a:ext>
          </a:extLst>
        </xdr:cNvPr>
        <xdr:cNvCxnSpPr/>
      </xdr:nvCxnSpPr>
      <xdr:spPr>
        <a:xfrm rot="10800000" flipV="1">
          <a:off x="10515600" y="14706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39B691A9-4D87-4D66-8AFB-39DDA40022FF}"/>
            </a:ext>
          </a:extLst>
        </xdr:cNvPr>
        <xdr:cNvCxnSpPr/>
      </xdr:nvCxnSpPr>
      <xdr:spPr>
        <a:xfrm>
          <a:off x="1332230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E186F38D-7E2F-4F09-8966-C4DEA4019F4E}"/>
            </a:ext>
          </a:extLst>
        </xdr:cNvPr>
        <xdr:cNvCxnSpPr/>
      </xdr:nvCxnSpPr>
      <xdr:spPr>
        <a:xfrm>
          <a:off x="1238250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2350E13A-E24D-454E-8C66-1F97574EEFE5}"/>
            </a:ext>
          </a:extLst>
        </xdr:cNvPr>
        <xdr:cNvCxnSpPr/>
      </xdr:nvCxnSpPr>
      <xdr:spPr>
        <a:xfrm>
          <a:off x="1147445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520AF6D9-F255-4E24-BE38-A37D133D9146}"/>
            </a:ext>
          </a:extLst>
        </xdr:cNvPr>
        <xdr:cNvCxnSpPr/>
      </xdr:nvCxnSpPr>
      <xdr:spPr>
        <a:xfrm>
          <a:off x="10515600" y="14706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9C276E4A-88C1-4475-AD0B-41467F594B30}"/>
            </a:ext>
          </a:extLst>
        </xdr:cNvPr>
        <xdr:cNvCxnSpPr/>
      </xdr:nvCxnSpPr>
      <xdr:spPr>
        <a:xfrm>
          <a:off x="9582150" y="14706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1D70D517-BC68-4062-9D16-9A06E7E5D340}"/>
            </a:ext>
          </a:extLst>
        </xdr:cNvPr>
        <xdr:cNvCxnSpPr/>
      </xdr:nvCxnSpPr>
      <xdr:spPr>
        <a:xfrm>
          <a:off x="8693150" y="14706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508028E5-7012-43DA-BB69-E0E13E747D39}"/>
            </a:ext>
          </a:extLst>
        </xdr:cNvPr>
        <xdr:cNvCxnSpPr/>
      </xdr:nvCxnSpPr>
      <xdr:spPr>
        <a:xfrm>
          <a:off x="7702550" y="14706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04CF8383-D942-4597-88B5-C5FA295C3207}"/>
            </a:ext>
          </a:extLst>
        </xdr:cNvPr>
        <xdr:cNvCxnSpPr/>
      </xdr:nvCxnSpPr>
      <xdr:spPr>
        <a:xfrm rot="10800000" flipV="1">
          <a:off x="2771775" y="15259050"/>
          <a:ext cx="739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257DDBAB-B1BF-47CA-AD68-61DED4E40695}"/>
            </a:ext>
          </a:extLst>
        </xdr:cNvPr>
        <xdr:cNvCxnSpPr/>
      </xdr:nvCxnSpPr>
      <xdr:spPr>
        <a:xfrm>
          <a:off x="2762250" y="152590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65B5CF03-3B56-4E6B-AF6F-F34FE92CFFC9}"/>
            </a:ext>
          </a:extLst>
        </xdr:cNvPr>
        <xdr:cNvCxnSpPr/>
      </xdr:nvCxnSpPr>
      <xdr:spPr>
        <a:xfrm>
          <a:off x="3511550" y="15259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5BB02969-13D8-4AFB-A233-A5500E2BEC1F}"/>
            </a:ext>
          </a:extLst>
        </xdr:cNvPr>
        <xdr:cNvCxnSpPr/>
      </xdr:nvCxnSpPr>
      <xdr:spPr>
        <a:xfrm>
          <a:off x="45783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3EBCF3C2-A1F9-471A-A156-7CE8AFFB0043}"/>
            </a:ext>
          </a:extLst>
        </xdr:cNvPr>
        <xdr:cNvCxnSpPr/>
      </xdr:nvCxnSpPr>
      <xdr:spPr>
        <a:xfrm>
          <a:off x="5727700" y="152590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19257F56-87BB-435E-9C93-C3B37D523845}"/>
            </a:ext>
          </a:extLst>
        </xdr:cNvPr>
        <xdr:cNvCxnSpPr/>
      </xdr:nvCxnSpPr>
      <xdr:spPr>
        <a:xfrm>
          <a:off x="6699250" y="15259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44291A2C-1FE5-4F3C-AE21-274694FDF0D1}"/>
            </a:ext>
          </a:extLst>
        </xdr:cNvPr>
        <xdr:cNvCxnSpPr/>
      </xdr:nvCxnSpPr>
      <xdr:spPr>
        <a:xfrm>
          <a:off x="7702550" y="15259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FC62801A-7757-4724-A907-113FE7E39D9C}"/>
            </a:ext>
          </a:extLst>
        </xdr:cNvPr>
        <xdr:cNvCxnSpPr/>
      </xdr:nvCxnSpPr>
      <xdr:spPr>
        <a:xfrm>
          <a:off x="8693150" y="15259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0423CCBB-C752-43D2-93F0-FCAD4B2E7E19}"/>
            </a:ext>
          </a:extLst>
        </xdr:cNvPr>
        <xdr:cNvCxnSpPr/>
      </xdr:nvCxnSpPr>
      <xdr:spPr>
        <a:xfrm>
          <a:off x="9582150" y="15259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816DA281-2F62-40C7-B3AD-81BCFB1FDB73}"/>
            </a:ext>
          </a:extLst>
        </xdr:cNvPr>
        <xdr:cNvCxnSpPr/>
      </xdr:nvCxnSpPr>
      <xdr:spPr>
        <a:xfrm>
          <a:off x="1051560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D2EC20B9-3B43-4620-885B-1651EB93F237}"/>
            </a:ext>
          </a:extLst>
        </xdr:cNvPr>
        <xdr:cNvCxnSpPr/>
      </xdr:nvCxnSpPr>
      <xdr:spPr>
        <a:xfrm>
          <a:off x="1147445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21206B54-2CE9-47E1-81F9-F70F69F49CC9}"/>
            </a:ext>
          </a:extLst>
        </xdr:cNvPr>
        <xdr:cNvCxnSpPr/>
      </xdr:nvCxnSpPr>
      <xdr:spPr>
        <a:xfrm>
          <a:off x="1238250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BBDDBA33-1D52-457E-B4E9-4372115B8B58}"/>
            </a:ext>
          </a:extLst>
        </xdr:cNvPr>
        <xdr:cNvCxnSpPr/>
      </xdr:nvCxnSpPr>
      <xdr:spPr>
        <a:xfrm>
          <a:off x="1332230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27B26523-D67D-46FF-8660-02E26779B7E3}"/>
            </a:ext>
          </a:extLst>
        </xdr:cNvPr>
        <xdr:cNvCxnSpPr/>
      </xdr:nvCxnSpPr>
      <xdr:spPr>
        <a:xfrm rot="10800000" flipV="1">
          <a:off x="1332230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5BEE198A-C6C2-48EA-800D-FB416CDE4C3F}"/>
            </a:ext>
          </a:extLst>
        </xdr:cNvPr>
        <xdr:cNvCxnSpPr/>
      </xdr:nvCxnSpPr>
      <xdr:spPr>
        <a:xfrm rot="10800000" flipV="1">
          <a:off x="1147445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E3B59B4A-10D9-49FC-8A2F-C09C5C54985F}"/>
            </a:ext>
          </a:extLst>
        </xdr:cNvPr>
        <xdr:cNvCxnSpPr/>
      </xdr:nvCxnSpPr>
      <xdr:spPr>
        <a:xfrm rot="10800000" flipV="1">
          <a:off x="1238250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689E456C-5B42-41A0-9821-830578A6CF0B}"/>
            </a:ext>
          </a:extLst>
        </xdr:cNvPr>
        <xdr:cNvCxnSpPr/>
      </xdr:nvCxnSpPr>
      <xdr:spPr>
        <a:xfrm rot="10800000" flipV="1">
          <a:off x="1051560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A71A1095-D6C7-4F69-8673-DF03296A01B5}"/>
            </a:ext>
          </a:extLst>
        </xdr:cNvPr>
        <xdr:cNvCxnSpPr/>
      </xdr:nvCxnSpPr>
      <xdr:spPr>
        <a:xfrm rot="10800000" flipV="1">
          <a:off x="9582150" y="15259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5B014007-B84E-4974-BD91-E3F9C9AE93FE}"/>
            </a:ext>
          </a:extLst>
        </xdr:cNvPr>
        <xdr:cNvCxnSpPr/>
      </xdr:nvCxnSpPr>
      <xdr:spPr>
        <a:xfrm rot="10800000" flipV="1">
          <a:off x="8693150" y="15259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9FB2D400-60C7-4AA3-8913-B4E753C5B68D}"/>
            </a:ext>
          </a:extLst>
        </xdr:cNvPr>
        <xdr:cNvCxnSpPr/>
      </xdr:nvCxnSpPr>
      <xdr:spPr>
        <a:xfrm rot="10800000" flipV="1">
          <a:off x="7702550" y="152590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18</xdr:col>
      <xdr:colOff>47625</xdr:colOff>
      <xdr:row>84</xdr:row>
      <xdr:rowOff>238125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77FAC240-79BE-4470-9AC0-1690AC860AD2}"/>
            </a:ext>
          </a:extLst>
        </xdr:cNvPr>
        <xdr:cNvCxnSpPr/>
      </xdr:nvCxnSpPr>
      <xdr:spPr>
        <a:xfrm rot="10800000" flipV="1">
          <a:off x="6699250" y="15259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16EFEAED-3795-46BC-887C-4212E52812AC}"/>
            </a:ext>
          </a:extLst>
        </xdr:cNvPr>
        <xdr:cNvCxnSpPr/>
      </xdr:nvCxnSpPr>
      <xdr:spPr>
        <a:xfrm rot="10800000" flipV="1">
          <a:off x="5727700" y="152590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8859B8DA-D226-4877-A053-D4E4D7BDC189}"/>
            </a:ext>
          </a:extLst>
        </xdr:cNvPr>
        <xdr:cNvCxnSpPr/>
      </xdr:nvCxnSpPr>
      <xdr:spPr>
        <a:xfrm rot="10800000" flipV="1">
          <a:off x="4578350" y="15259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498E0172-0610-4A8A-B344-446B31C4CD6C}"/>
            </a:ext>
          </a:extLst>
        </xdr:cNvPr>
        <xdr:cNvCxnSpPr/>
      </xdr:nvCxnSpPr>
      <xdr:spPr>
        <a:xfrm rot="10800000" flipV="1">
          <a:off x="3511550" y="152590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973BA716-E651-41F9-9E95-F573A9EF78F7}"/>
            </a:ext>
          </a:extLst>
        </xdr:cNvPr>
        <xdr:cNvCxnSpPr/>
      </xdr:nvCxnSpPr>
      <xdr:spPr>
        <a:xfrm rot="10800000" flipV="1">
          <a:off x="133223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8E5230DE-2C93-44A0-9278-7E63B0DD040C}"/>
            </a:ext>
          </a:extLst>
        </xdr:cNvPr>
        <xdr:cNvCxnSpPr/>
      </xdr:nvCxnSpPr>
      <xdr:spPr>
        <a:xfrm rot="10800000" flipV="1">
          <a:off x="123825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751FC90C-B155-4DD3-84AA-135001A6E228}"/>
            </a:ext>
          </a:extLst>
        </xdr:cNvPr>
        <xdr:cNvCxnSpPr/>
      </xdr:nvCxnSpPr>
      <xdr:spPr>
        <a:xfrm rot="10800000" flipV="1">
          <a:off x="114744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894D3803-351C-456A-BB28-A59BD29103D4}"/>
            </a:ext>
          </a:extLst>
        </xdr:cNvPr>
        <xdr:cNvCxnSpPr/>
      </xdr:nvCxnSpPr>
      <xdr:spPr>
        <a:xfrm rot="10800000" flipV="1">
          <a:off x="133223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2328C9D6-FDB4-4864-8D0F-CB65C2F15B00}"/>
            </a:ext>
          </a:extLst>
        </xdr:cNvPr>
        <xdr:cNvCxnSpPr/>
      </xdr:nvCxnSpPr>
      <xdr:spPr>
        <a:xfrm rot="10800000" flipV="1">
          <a:off x="123825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67129D33-82B9-4BB1-81A1-749599D0FFD5}"/>
            </a:ext>
          </a:extLst>
        </xdr:cNvPr>
        <xdr:cNvCxnSpPr/>
      </xdr:nvCxnSpPr>
      <xdr:spPr>
        <a:xfrm rot="10800000" flipV="1">
          <a:off x="114744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BE21CD91-D08A-44F9-8604-615DDB69490A}"/>
            </a:ext>
          </a:extLst>
        </xdr:cNvPr>
        <xdr:cNvCxnSpPr/>
      </xdr:nvCxnSpPr>
      <xdr:spPr>
        <a:xfrm>
          <a:off x="2762250" y="68389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977EF73B-2814-4A03-8D25-152049BB2DB5}"/>
            </a:ext>
          </a:extLst>
        </xdr:cNvPr>
        <xdr:cNvCxnSpPr/>
      </xdr:nvCxnSpPr>
      <xdr:spPr>
        <a:xfrm rot="10800000" flipV="1">
          <a:off x="2762250" y="684847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0E93BD0F-9D68-4B02-A8D9-E2AAD2FA16E9}"/>
            </a:ext>
          </a:extLst>
        </xdr:cNvPr>
        <xdr:cNvCxnSpPr/>
      </xdr:nvCxnSpPr>
      <xdr:spPr>
        <a:xfrm>
          <a:off x="35115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E4C79DB2-A02B-480E-8A80-E59B028604D6}"/>
            </a:ext>
          </a:extLst>
        </xdr:cNvPr>
        <xdr:cNvCxnSpPr/>
      </xdr:nvCxnSpPr>
      <xdr:spPr>
        <a:xfrm rot="10800000" flipV="1">
          <a:off x="35115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4BDB71C3-67BC-47A9-87BF-7C1E1173C34E}"/>
            </a:ext>
          </a:extLst>
        </xdr:cNvPr>
        <xdr:cNvCxnSpPr/>
      </xdr:nvCxnSpPr>
      <xdr:spPr>
        <a:xfrm>
          <a:off x="45783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5D93C04C-701A-49F6-BF67-C4EEA4E65D3F}"/>
            </a:ext>
          </a:extLst>
        </xdr:cNvPr>
        <xdr:cNvCxnSpPr/>
      </xdr:nvCxnSpPr>
      <xdr:spPr>
        <a:xfrm rot="10800000" flipV="1">
          <a:off x="45783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D25EB05C-9385-48B8-A3FC-CDF6C21228E2}"/>
            </a:ext>
          </a:extLst>
        </xdr:cNvPr>
        <xdr:cNvCxnSpPr/>
      </xdr:nvCxnSpPr>
      <xdr:spPr>
        <a:xfrm>
          <a:off x="5727700" y="68389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97B91C57-AF45-40CD-9601-AAE1C3785FFB}"/>
            </a:ext>
          </a:extLst>
        </xdr:cNvPr>
        <xdr:cNvCxnSpPr/>
      </xdr:nvCxnSpPr>
      <xdr:spPr>
        <a:xfrm rot="10800000" flipV="1">
          <a:off x="5727700" y="6848475"/>
          <a:ext cx="968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E0D4B6C2-53FB-4386-B712-F6E18D16F269}"/>
            </a:ext>
          </a:extLst>
        </xdr:cNvPr>
        <xdr:cNvCxnSpPr/>
      </xdr:nvCxnSpPr>
      <xdr:spPr>
        <a:xfrm>
          <a:off x="6699250" y="68389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ACFC7222-2D85-4A79-B885-A68D08660CA4}"/>
            </a:ext>
          </a:extLst>
        </xdr:cNvPr>
        <xdr:cNvCxnSpPr/>
      </xdr:nvCxnSpPr>
      <xdr:spPr>
        <a:xfrm rot="10800000" flipV="1">
          <a:off x="6699250" y="68484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75DA8424-57E7-4E09-9853-560E9DFDC01C}"/>
            </a:ext>
          </a:extLst>
        </xdr:cNvPr>
        <xdr:cNvCxnSpPr/>
      </xdr:nvCxnSpPr>
      <xdr:spPr>
        <a:xfrm>
          <a:off x="7702550" y="68389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D018B0EF-F493-4DB3-B3DC-72AAF5EA269D}"/>
            </a:ext>
          </a:extLst>
        </xdr:cNvPr>
        <xdr:cNvCxnSpPr/>
      </xdr:nvCxnSpPr>
      <xdr:spPr>
        <a:xfrm rot="10800000" flipV="1">
          <a:off x="7702550" y="68484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F489874E-7AFD-4276-AE54-A7280C6CDDA9}"/>
            </a:ext>
          </a:extLst>
        </xdr:cNvPr>
        <xdr:cNvCxnSpPr/>
      </xdr:nvCxnSpPr>
      <xdr:spPr>
        <a:xfrm>
          <a:off x="8693150" y="68389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262A5D2B-ADCB-496B-B938-F27941AF180D}"/>
            </a:ext>
          </a:extLst>
        </xdr:cNvPr>
        <xdr:cNvCxnSpPr/>
      </xdr:nvCxnSpPr>
      <xdr:spPr>
        <a:xfrm rot="10800000" flipV="1">
          <a:off x="8693150" y="68484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FD9BBA11-2441-4785-AD6D-1E5AD9DD8BA2}"/>
            </a:ext>
          </a:extLst>
        </xdr:cNvPr>
        <xdr:cNvCxnSpPr/>
      </xdr:nvCxnSpPr>
      <xdr:spPr>
        <a:xfrm>
          <a:off x="9582150" y="68389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7F50599D-8D68-43DE-94D7-AAE8EB7963F5}"/>
            </a:ext>
          </a:extLst>
        </xdr:cNvPr>
        <xdr:cNvCxnSpPr/>
      </xdr:nvCxnSpPr>
      <xdr:spPr>
        <a:xfrm rot="10800000" flipV="1">
          <a:off x="9582150" y="68484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4F626BA7-99E9-4B92-A795-32A9D9098D0C}"/>
            </a:ext>
          </a:extLst>
        </xdr:cNvPr>
        <xdr:cNvCxnSpPr/>
      </xdr:nvCxnSpPr>
      <xdr:spPr>
        <a:xfrm>
          <a:off x="10515600" y="68389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B8765B03-CAA1-4CB1-ADB4-E3D78B67BA7C}"/>
            </a:ext>
          </a:extLst>
        </xdr:cNvPr>
        <xdr:cNvCxnSpPr/>
      </xdr:nvCxnSpPr>
      <xdr:spPr>
        <a:xfrm rot="10800000" flipV="1">
          <a:off x="10515600" y="68484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3957FBBA-6487-4115-8320-DBE30185F70A}"/>
            </a:ext>
          </a:extLst>
        </xdr:cNvPr>
        <xdr:cNvCxnSpPr/>
      </xdr:nvCxnSpPr>
      <xdr:spPr>
        <a:xfrm>
          <a:off x="1147445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2BC7D91F-EBBE-4DB0-8CDE-3932BB7393D8}"/>
            </a:ext>
          </a:extLst>
        </xdr:cNvPr>
        <xdr:cNvCxnSpPr/>
      </xdr:nvCxnSpPr>
      <xdr:spPr>
        <a:xfrm rot="10800000" flipV="1">
          <a:off x="1147445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31914325-CADE-44DF-B8EB-93E9595475A8}"/>
            </a:ext>
          </a:extLst>
        </xdr:cNvPr>
        <xdr:cNvCxnSpPr/>
      </xdr:nvCxnSpPr>
      <xdr:spPr>
        <a:xfrm>
          <a:off x="1238250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B0EFC629-795A-4DA8-A8EE-AC623A79AB1B}"/>
            </a:ext>
          </a:extLst>
        </xdr:cNvPr>
        <xdr:cNvCxnSpPr/>
      </xdr:nvCxnSpPr>
      <xdr:spPr>
        <a:xfrm rot="10800000" flipV="1">
          <a:off x="1238250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5CF6EA4E-C4D3-4BEE-A708-F90D85ADEE7F}"/>
            </a:ext>
          </a:extLst>
        </xdr:cNvPr>
        <xdr:cNvCxnSpPr/>
      </xdr:nvCxnSpPr>
      <xdr:spPr>
        <a:xfrm>
          <a:off x="1332230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EB104DCF-1243-4AE7-8359-1A1088108B35}"/>
            </a:ext>
          </a:extLst>
        </xdr:cNvPr>
        <xdr:cNvCxnSpPr/>
      </xdr:nvCxnSpPr>
      <xdr:spPr>
        <a:xfrm rot="10800000" flipV="1">
          <a:off x="1332230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3EF4B385-8470-4C99-ACC5-363D97EFC8A8}"/>
            </a:ext>
          </a:extLst>
        </xdr:cNvPr>
        <xdr:cNvCxnSpPr/>
      </xdr:nvCxnSpPr>
      <xdr:spPr>
        <a:xfrm>
          <a:off x="2762250" y="73914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74AD2D4B-39D6-4170-A850-14E9E963022A}"/>
            </a:ext>
          </a:extLst>
        </xdr:cNvPr>
        <xdr:cNvCxnSpPr/>
      </xdr:nvCxnSpPr>
      <xdr:spPr>
        <a:xfrm rot="10800000" flipV="1">
          <a:off x="2762250" y="740092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BE0833FA-2C0C-4BB1-AA13-D171803F2B5C}"/>
            </a:ext>
          </a:extLst>
        </xdr:cNvPr>
        <xdr:cNvCxnSpPr/>
      </xdr:nvCxnSpPr>
      <xdr:spPr>
        <a:xfrm>
          <a:off x="35115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DB644112-80CB-487E-899C-7DF53445E212}"/>
            </a:ext>
          </a:extLst>
        </xdr:cNvPr>
        <xdr:cNvCxnSpPr/>
      </xdr:nvCxnSpPr>
      <xdr:spPr>
        <a:xfrm rot="10800000" flipV="1">
          <a:off x="35115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AE9B7973-2D0E-478C-8EFB-8955B5674041}"/>
            </a:ext>
          </a:extLst>
        </xdr:cNvPr>
        <xdr:cNvCxnSpPr/>
      </xdr:nvCxnSpPr>
      <xdr:spPr>
        <a:xfrm>
          <a:off x="45783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CB4965C6-4F6F-4616-84B1-AF884C95070F}"/>
            </a:ext>
          </a:extLst>
        </xdr:cNvPr>
        <xdr:cNvCxnSpPr/>
      </xdr:nvCxnSpPr>
      <xdr:spPr>
        <a:xfrm rot="10800000" flipV="1">
          <a:off x="45783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D5F5A0C1-C88B-497D-BA1D-71A66FB42615}"/>
            </a:ext>
          </a:extLst>
        </xdr:cNvPr>
        <xdr:cNvCxnSpPr/>
      </xdr:nvCxnSpPr>
      <xdr:spPr>
        <a:xfrm>
          <a:off x="5727700" y="73914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19726760-4CA8-4A0F-9D3E-ACB16921E641}"/>
            </a:ext>
          </a:extLst>
        </xdr:cNvPr>
        <xdr:cNvCxnSpPr/>
      </xdr:nvCxnSpPr>
      <xdr:spPr>
        <a:xfrm rot="10800000" flipV="1">
          <a:off x="5727700" y="7400925"/>
          <a:ext cx="9683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59CAAF05-4B68-4211-8E83-58F0A0FFED1B}"/>
            </a:ext>
          </a:extLst>
        </xdr:cNvPr>
        <xdr:cNvCxnSpPr/>
      </xdr:nvCxnSpPr>
      <xdr:spPr>
        <a:xfrm>
          <a:off x="6699250" y="73914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553EFF12-3336-465B-B929-A09645E4CD4F}"/>
            </a:ext>
          </a:extLst>
        </xdr:cNvPr>
        <xdr:cNvCxnSpPr/>
      </xdr:nvCxnSpPr>
      <xdr:spPr>
        <a:xfrm rot="10800000" flipV="1">
          <a:off x="6699250" y="74009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2FC77595-3A5B-4E22-95B5-7835F8B0B8E0}"/>
            </a:ext>
          </a:extLst>
        </xdr:cNvPr>
        <xdr:cNvCxnSpPr/>
      </xdr:nvCxnSpPr>
      <xdr:spPr>
        <a:xfrm>
          <a:off x="7702550" y="73914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6A4AEE0A-312F-425E-B455-2F061F02175F}"/>
            </a:ext>
          </a:extLst>
        </xdr:cNvPr>
        <xdr:cNvCxnSpPr/>
      </xdr:nvCxnSpPr>
      <xdr:spPr>
        <a:xfrm rot="10800000" flipV="1">
          <a:off x="7702550" y="74009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EE6E0441-4630-4E84-B868-D17B869C64CD}"/>
            </a:ext>
          </a:extLst>
        </xdr:cNvPr>
        <xdr:cNvCxnSpPr/>
      </xdr:nvCxnSpPr>
      <xdr:spPr>
        <a:xfrm>
          <a:off x="8693150" y="73914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C6985D8B-25CC-4648-84C5-6B8E80EFBADC}"/>
            </a:ext>
          </a:extLst>
        </xdr:cNvPr>
        <xdr:cNvCxnSpPr/>
      </xdr:nvCxnSpPr>
      <xdr:spPr>
        <a:xfrm rot="10800000" flipV="1">
          <a:off x="8693150" y="74009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3F480E86-75A5-45BC-81B1-1EC1716A0698}"/>
            </a:ext>
          </a:extLst>
        </xdr:cNvPr>
        <xdr:cNvCxnSpPr/>
      </xdr:nvCxnSpPr>
      <xdr:spPr>
        <a:xfrm>
          <a:off x="9582150" y="73914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723695B5-EF0D-45B9-8EF8-77DC32608C87}"/>
            </a:ext>
          </a:extLst>
        </xdr:cNvPr>
        <xdr:cNvCxnSpPr/>
      </xdr:nvCxnSpPr>
      <xdr:spPr>
        <a:xfrm rot="10800000" flipV="1">
          <a:off x="9582150" y="74009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E2EF50D3-E498-45EB-9885-213ED4C88FEF}"/>
            </a:ext>
          </a:extLst>
        </xdr:cNvPr>
        <xdr:cNvCxnSpPr/>
      </xdr:nvCxnSpPr>
      <xdr:spPr>
        <a:xfrm>
          <a:off x="10515600" y="73914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5839ED56-D23F-4A12-9AE1-7DB73CDF1C3E}"/>
            </a:ext>
          </a:extLst>
        </xdr:cNvPr>
        <xdr:cNvCxnSpPr/>
      </xdr:nvCxnSpPr>
      <xdr:spPr>
        <a:xfrm rot="10800000" flipV="1">
          <a:off x="10515600" y="74009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0C2CE844-5568-44B3-BC21-6629F092B053}"/>
            </a:ext>
          </a:extLst>
        </xdr:cNvPr>
        <xdr:cNvCxnSpPr/>
      </xdr:nvCxnSpPr>
      <xdr:spPr>
        <a:xfrm>
          <a:off x="1147445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B3C0EC61-EC00-4728-85EA-32E82384C841}"/>
            </a:ext>
          </a:extLst>
        </xdr:cNvPr>
        <xdr:cNvCxnSpPr/>
      </xdr:nvCxnSpPr>
      <xdr:spPr>
        <a:xfrm rot="10800000" flipV="1">
          <a:off x="1147445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8A3A69A3-5FDA-4304-A454-E58FCCDFBA17}"/>
            </a:ext>
          </a:extLst>
        </xdr:cNvPr>
        <xdr:cNvCxnSpPr/>
      </xdr:nvCxnSpPr>
      <xdr:spPr>
        <a:xfrm>
          <a:off x="1238250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CA4C3B1E-396D-4B79-9DBB-458B1ACAC2E1}"/>
            </a:ext>
          </a:extLst>
        </xdr:cNvPr>
        <xdr:cNvCxnSpPr/>
      </xdr:nvCxnSpPr>
      <xdr:spPr>
        <a:xfrm rot="10800000" flipV="1">
          <a:off x="1238250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42346544-54E6-469F-B8CE-B467B1774336}"/>
            </a:ext>
          </a:extLst>
        </xdr:cNvPr>
        <xdr:cNvCxnSpPr/>
      </xdr:nvCxnSpPr>
      <xdr:spPr>
        <a:xfrm>
          <a:off x="1332230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350ABF9C-4D89-44F5-BE7C-D0B098009610}"/>
            </a:ext>
          </a:extLst>
        </xdr:cNvPr>
        <xdr:cNvCxnSpPr/>
      </xdr:nvCxnSpPr>
      <xdr:spPr>
        <a:xfrm rot="10800000" flipV="1">
          <a:off x="1332230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2C38E6DB-2D69-47BA-AE12-5AA88EA32FB0}"/>
            </a:ext>
          </a:extLst>
        </xdr:cNvPr>
        <xdr:cNvCxnSpPr/>
      </xdr:nvCxnSpPr>
      <xdr:spPr>
        <a:xfrm>
          <a:off x="2762250" y="79438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7EA0EE7E-9F3B-4082-8045-5016B146DD15}"/>
            </a:ext>
          </a:extLst>
        </xdr:cNvPr>
        <xdr:cNvCxnSpPr/>
      </xdr:nvCxnSpPr>
      <xdr:spPr>
        <a:xfrm>
          <a:off x="35115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FEC654F9-3354-4B32-AE9C-130913510B95}"/>
            </a:ext>
          </a:extLst>
        </xdr:cNvPr>
        <xdr:cNvCxnSpPr/>
      </xdr:nvCxnSpPr>
      <xdr:spPr>
        <a:xfrm>
          <a:off x="45783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46FDADC5-DFEC-4654-B1A4-2FEF1DF198A4}"/>
            </a:ext>
          </a:extLst>
        </xdr:cNvPr>
        <xdr:cNvCxnSpPr/>
      </xdr:nvCxnSpPr>
      <xdr:spPr>
        <a:xfrm>
          <a:off x="5727700" y="794385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31DFFD3B-059F-4139-936C-CF8AFE67A3B1}"/>
            </a:ext>
          </a:extLst>
        </xdr:cNvPr>
        <xdr:cNvCxnSpPr/>
      </xdr:nvCxnSpPr>
      <xdr:spPr>
        <a:xfrm>
          <a:off x="6699250" y="79438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3CBE0F34-D641-4B29-9750-4C1E56806183}"/>
            </a:ext>
          </a:extLst>
        </xdr:cNvPr>
        <xdr:cNvCxnSpPr/>
      </xdr:nvCxnSpPr>
      <xdr:spPr>
        <a:xfrm>
          <a:off x="7702550" y="79438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60D6CC32-8E18-4921-AB22-AB091CFC0D4B}"/>
            </a:ext>
          </a:extLst>
        </xdr:cNvPr>
        <xdr:cNvCxnSpPr/>
      </xdr:nvCxnSpPr>
      <xdr:spPr>
        <a:xfrm>
          <a:off x="8693150" y="79438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76FCD2D4-C9CA-4B82-95FA-592BB9211064}"/>
            </a:ext>
          </a:extLst>
        </xdr:cNvPr>
        <xdr:cNvCxnSpPr/>
      </xdr:nvCxnSpPr>
      <xdr:spPr>
        <a:xfrm>
          <a:off x="9582150" y="79438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EF137F84-1AAA-48D0-B7F4-91781D6A4552}"/>
            </a:ext>
          </a:extLst>
        </xdr:cNvPr>
        <xdr:cNvCxnSpPr/>
      </xdr:nvCxnSpPr>
      <xdr:spPr>
        <a:xfrm>
          <a:off x="10515600" y="79438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C620F28A-29D1-43D0-8FC2-91D2BF4E002A}"/>
            </a:ext>
          </a:extLst>
        </xdr:cNvPr>
        <xdr:cNvCxnSpPr/>
      </xdr:nvCxnSpPr>
      <xdr:spPr>
        <a:xfrm>
          <a:off x="1147445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243FC841-1B58-45F9-89F0-510779B99C45}"/>
            </a:ext>
          </a:extLst>
        </xdr:cNvPr>
        <xdr:cNvCxnSpPr/>
      </xdr:nvCxnSpPr>
      <xdr:spPr>
        <a:xfrm>
          <a:off x="1238250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30D183A5-3001-4676-8CCE-94DD897CE5F3}"/>
            </a:ext>
          </a:extLst>
        </xdr:cNvPr>
        <xdr:cNvCxnSpPr/>
      </xdr:nvCxnSpPr>
      <xdr:spPr>
        <a:xfrm>
          <a:off x="1332230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BED57569-68BF-49B7-B950-94BA4BAEE6EA}"/>
            </a:ext>
          </a:extLst>
        </xdr:cNvPr>
        <xdr:cNvCxnSpPr/>
      </xdr:nvCxnSpPr>
      <xdr:spPr>
        <a:xfrm rot="10800000" flipV="1">
          <a:off x="1332230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98C4EDFE-B73B-436C-8A87-1BD629BC9770}"/>
            </a:ext>
          </a:extLst>
        </xdr:cNvPr>
        <xdr:cNvCxnSpPr/>
      </xdr:nvCxnSpPr>
      <xdr:spPr>
        <a:xfrm rot="10800000" flipV="1">
          <a:off x="123825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6AEA042C-C1CD-41D3-AE3F-B4D10632FCC6}"/>
            </a:ext>
          </a:extLst>
        </xdr:cNvPr>
        <xdr:cNvCxnSpPr/>
      </xdr:nvCxnSpPr>
      <xdr:spPr>
        <a:xfrm rot="10800000" flipV="1">
          <a:off x="1147445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1C9E2932-710D-4047-8EFE-11E6BB981845}"/>
            </a:ext>
          </a:extLst>
        </xdr:cNvPr>
        <xdr:cNvCxnSpPr/>
      </xdr:nvCxnSpPr>
      <xdr:spPr>
        <a:xfrm rot="10800000" flipV="1">
          <a:off x="10515600" y="79438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EE8D3EC2-A51C-447F-B577-0D1F85649B9A}"/>
            </a:ext>
          </a:extLst>
        </xdr:cNvPr>
        <xdr:cNvCxnSpPr/>
      </xdr:nvCxnSpPr>
      <xdr:spPr>
        <a:xfrm rot="10800000" flipV="1">
          <a:off x="958215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9EA14AA6-DB65-407D-B0A4-F22BE721FB8F}"/>
            </a:ext>
          </a:extLst>
        </xdr:cNvPr>
        <xdr:cNvCxnSpPr/>
      </xdr:nvCxnSpPr>
      <xdr:spPr>
        <a:xfrm rot="10800000" flipV="1">
          <a:off x="8693150" y="79438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5DECEDA6-BEA2-4E0A-8AC9-35F1C9285A39}"/>
            </a:ext>
          </a:extLst>
        </xdr:cNvPr>
        <xdr:cNvCxnSpPr/>
      </xdr:nvCxnSpPr>
      <xdr:spPr>
        <a:xfrm rot="10800000" flipV="1">
          <a:off x="7702550" y="79438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F287A959-C7B8-4BDE-B6C0-DF2E7372E79D}"/>
            </a:ext>
          </a:extLst>
        </xdr:cNvPr>
        <xdr:cNvCxnSpPr/>
      </xdr:nvCxnSpPr>
      <xdr:spPr>
        <a:xfrm rot="10800000" flipV="1">
          <a:off x="6699250" y="79438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3C2519EF-6D08-48D6-9EC1-5538AAFE6657}"/>
            </a:ext>
          </a:extLst>
        </xdr:cNvPr>
        <xdr:cNvCxnSpPr/>
      </xdr:nvCxnSpPr>
      <xdr:spPr>
        <a:xfrm rot="10800000" flipV="1">
          <a:off x="5727700" y="79438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CDCB854C-1B12-4FA5-818D-BA1F6C7F08DE}"/>
            </a:ext>
          </a:extLst>
        </xdr:cNvPr>
        <xdr:cNvCxnSpPr/>
      </xdr:nvCxnSpPr>
      <xdr:spPr>
        <a:xfrm rot="10800000" flipV="1">
          <a:off x="45783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ADFBDCA5-AF86-4509-AE41-4F20A3CCE3BB}"/>
            </a:ext>
          </a:extLst>
        </xdr:cNvPr>
        <xdr:cNvCxnSpPr/>
      </xdr:nvCxnSpPr>
      <xdr:spPr>
        <a:xfrm rot="10800000" flipV="1">
          <a:off x="351155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77445C82-E698-4955-B42B-58B705AA823D}"/>
            </a:ext>
          </a:extLst>
        </xdr:cNvPr>
        <xdr:cNvCxnSpPr/>
      </xdr:nvCxnSpPr>
      <xdr:spPr>
        <a:xfrm rot="10800000" flipV="1">
          <a:off x="2762250" y="7943850"/>
          <a:ext cx="749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46465B77-A504-4E08-81C5-6779620124E0}"/>
            </a:ext>
          </a:extLst>
        </xdr:cNvPr>
        <xdr:cNvCxnSpPr/>
      </xdr:nvCxnSpPr>
      <xdr:spPr>
        <a:xfrm>
          <a:off x="2762250" y="107061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39AF1F86-58E2-4D7C-8B0B-7FAEA658F2A0}"/>
            </a:ext>
          </a:extLst>
        </xdr:cNvPr>
        <xdr:cNvCxnSpPr/>
      </xdr:nvCxnSpPr>
      <xdr:spPr>
        <a:xfrm>
          <a:off x="35115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02FCB67D-E124-4B4E-ADDB-F62A0F1CD950}"/>
            </a:ext>
          </a:extLst>
        </xdr:cNvPr>
        <xdr:cNvCxnSpPr/>
      </xdr:nvCxnSpPr>
      <xdr:spPr>
        <a:xfrm>
          <a:off x="45783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7C70433C-8DED-4046-ABC1-BF3305554686}"/>
            </a:ext>
          </a:extLst>
        </xdr:cNvPr>
        <xdr:cNvCxnSpPr/>
      </xdr:nvCxnSpPr>
      <xdr:spPr>
        <a:xfrm>
          <a:off x="5727700" y="10706100"/>
          <a:ext cx="968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CA7B5998-1F1A-47FD-99D7-7889D4C04A01}"/>
            </a:ext>
          </a:extLst>
        </xdr:cNvPr>
        <xdr:cNvCxnSpPr/>
      </xdr:nvCxnSpPr>
      <xdr:spPr>
        <a:xfrm>
          <a:off x="6699250" y="107061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912378E9-38A1-4727-BEEC-18AD7CF010F4}"/>
            </a:ext>
          </a:extLst>
        </xdr:cNvPr>
        <xdr:cNvCxnSpPr/>
      </xdr:nvCxnSpPr>
      <xdr:spPr>
        <a:xfrm>
          <a:off x="7702550" y="107061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3E6319AF-8328-47B5-BFF6-B6B606D87800}"/>
            </a:ext>
          </a:extLst>
        </xdr:cNvPr>
        <xdr:cNvCxnSpPr/>
      </xdr:nvCxnSpPr>
      <xdr:spPr>
        <a:xfrm>
          <a:off x="8693150" y="107061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2822C2B3-D844-4A13-BFF4-58A9F683365C}"/>
            </a:ext>
          </a:extLst>
        </xdr:cNvPr>
        <xdr:cNvCxnSpPr/>
      </xdr:nvCxnSpPr>
      <xdr:spPr>
        <a:xfrm>
          <a:off x="9582150" y="107061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A28D9CB9-A237-4D11-927B-137C6DFB0094}"/>
            </a:ext>
          </a:extLst>
        </xdr:cNvPr>
        <xdr:cNvCxnSpPr/>
      </xdr:nvCxnSpPr>
      <xdr:spPr>
        <a:xfrm>
          <a:off x="10515600" y="107061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0A7283DC-0F30-4A53-8BD4-353ADE068401}"/>
            </a:ext>
          </a:extLst>
        </xdr:cNvPr>
        <xdr:cNvCxnSpPr/>
      </xdr:nvCxnSpPr>
      <xdr:spPr>
        <a:xfrm>
          <a:off x="1147445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22E1D56B-229D-45A1-A9A8-803474F3493C}"/>
            </a:ext>
          </a:extLst>
        </xdr:cNvPr>
        <xdr:cNvCxnSpPr/>
      </xdr:nvCxnSpPr>
      <xdr:spPr>
        <a:xfrm>
          <a:off x="1238250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8275E4FE-4EB1-40AF-8010-3640162DD666}"/>
            </a:ext>
          </a:extLst>
        </xdr:cNvPr>
        <xdr:cNvCxnSpPr/>
      </xdr:nvCxnSpPr>
      <xdr:spPr>
        <a:xfrm>
          <a:off x="1332230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C313EF5A-F6D2-4F67-84BE-2FCB1497CB16}"/>
            </a:ext>
          </a:extLst>
        </xdr:cNvPr>
        <xdr:cNvCxnSpPr/>
      </xdr:nvCxnSpPr>
      <xdr:spPr>
        <a:xfrm rot="10800000" flipV="1">
          <a:off x="133223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5C39535B-E46E-4E9D-BF52-F2AC9C7043FF}"/>
            </a:ext>
          </a:extLst>
        </xdr:cNvPr>
        <xdr:cNvCxnSpPr/>
      </xdr:nvCxnSpPr>
      <xdr:spPr>
        <a:xfrm rot="10800000" flipV="1">
          <a:off x="1238250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EB4D7099-7921-4185-9F56-AFE0002E483F}"/>
            </a:ext>
          </a:extLst>
        </xdr:cNvPr>
        <xdr:cNvCxnSpPr/>
      </xdr:nvCxnSpPr>
      <xdr:spPr>
        <a:xfrm rot="10800000" flipV="1">
          <a:off x="1147445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B1A85E3C-6292-4CB7-BEF3-518E6E7925DF}"/>
            </a:ext>
          </a:extLst>
        </xdr:cNvPr>
        <xdr:cNvCxnSpPr/>
      </xdr:nvCxnSpPr>
      <xdr:spPr>
        <a:xfrm rot="10800000" flipV="1">
          <a:off x="105156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3A390A5B-0B9E-4DA8-95BE-D85B37465018}"/>
            </a:ext>
          </a:extLst>
        </xdr:cNvPr>
        <xdr:cNvCxnSpPr/>
      </xdr:nvCxnSpPr>
      <xdr:spPr>
        <a:xfrm rot="10800000" flipV="1">
          <a:off x="9582150" y="107061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5A3136F8-5985-430E-BDA6-3FF45DE09A32}"/>
            </a:ext>
          </a:extLst>
        </xdr:cNvPr>
        <xdr:cNvCxnSpPr/>
      </xdr:nvCxnSpPr>
      <xdr:spPr>
        <a:xfrm rot="10800000" flipV="1">
          <a:off x="8693150" y="1070610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53BC7CB6-C7B1-4AF1-AA46-0749E47E34D3}"/>
            </a:ext>
          </a:extLst>
        </xdr:cNvPr>
        <xdr:cNvCxnSpPr/>
      </xdr:nvCxnSpPr>
      <xdr:spPr>
        <a:xfrm rot="10800000" flipV="1">
          <a:off x="7702550" y="1070610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FAFE382C-B54E-4989-AB5D-A1CDAD13B091}"/>
            </a:ext>
          </a:extLst>
        </xdr:cNvPr>
        <xdr:cNvCxnSpPr/>
      </xdr:nvCxnSpPr>
      <xdr:spPr>
        <a:xfrm rot="10800000" flipV="1">
          <a:off x="6699250" y="107061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1008A7AA-EC8B-4DFF-8E61-BCF47B90EE11}"/>
            </a:ext>
          </a:extLst>
        </xdr:cNvPr>
        <xdr:cNvCxnSpPr/>
      </xdr:nvCxnSpPr>
      <xdr:spPr>
        <a:xfrm rot="10800000" flipV="1">
          <a:off x="5727700" y="10706100"/>
          <a:ext cx="1009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F1F534AA-4023-4AB5-9005-4DB2D75A2FBE}"/>
            </a:ext>
          </a:extLst>
        </xdr:cNvPr>
        <xdr:cNvCxnSpPr/>
      </xdr:nvCxnSpPr>
      <xdr:spPr>
        <a:xfrm rot="10800000" flipV="1">
          <a:off x="4578350" y="1070610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C135714A-A8AC-43D9-A96E-0ACF77C085C5}"/>
            </a:ext>
          </a:extLst>
        </xdr:cNvPr>
        <xdr:cNvCxnSpPr/>
      </xdr:nvCxnSpPr>
      <xdr:spPr>
        <a:xfrm rot="10800000" flipV="1">
          <a:off x="3511550" y="107061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E53D288F-3B55-4736-88C4-A93140326D88}"/>
            </a:ext>
          </a:extLst>
        </xdr:cNvPr>
        <xdr:cNvCxnSpPr/>
      </xdr:nvCxnSpPr>
      <xdr:spPr>
        <a:xfrm rot="10800000" flipV="1">
          <a:off x="2762250" y="10706100"/>
          <a:ext cx="787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85</xdr:row>
      <xdr:rowOff>0</xdr:rowOff>
    </xdr:from>
    <xdr:to>
      <xdr:col>6</xdr:col>
      <xdr:colOff>0</xdr:colOff>
      <xdr:row>87</xdr:row>
      <xdr:rowOff>238125</xdr:rowOff>
    </xdr:to>
    <xdr:cxnSp macro="">
      <xdr:nvCxnSpPr>
        <xdr:cNvPr id="608" name="Straight Connector 505">
          <a:extLst>
            <a:ext uri="{FF2B5EF4-FFF2-40B4-BE49-F238E27FC236}">
              <a16:creationId xmlns:a16="http://schemas.microsoft.com/office/drawing/2014/main" id="{B39A7070-55F8-4DA3-91DB-713A642BFA38}"/>
            </a:ext>
          </a:extLst>
        </xdr:cNvPr>
        <xdr:cNvCxnSpPr/>
      </xdr:nvCxnSpPr>
      <xdr:spPr>
        <a:xfrm rot="10800000" flipV="1">
          <a:off x="2771775" y="15259050"/>
          <a:ext cx="739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609" name="Straight Connector 506">
          <a:extLst>
            <a:ext uri="{FF2B5EF4-FFF2-40B4-BE49-F238E27FC236}">
              <a16:creationId xmlns:a16="http://schemas.microsoft.com/office/drawing/2014/main" id="{F3E5ADA2-206A-4ACE-A420-A26FA345D14E}"/>
            </a:ext>
          </a:extLst>
        </xdr:cNvPr>
        <xdr:cNvCxnSpPr/>
      </xdr:nvCxnSpPr>
      <xdr:spPr>
        <a:xfrm>
          <a:off x="2762250" y="152590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610" name="Straight Connector 507">
          <a:extLst>
            <a:ext uri="{FF2B5EF4-FFF2-40B4-BE49-F238E27FC236}">
              <a16:creationId xmlns:a16="http://schemas.microsoft.com/office/drawing/2014/main" id="{B799359E-956B-4A73-B735-71AC31857932}"/>
            </a:ext>
          </a:extLst>
        </xdr:cNvPr>
        <xdr:cNvCxnSpPr/>
      </xdr:nvCxnSpPr>
      <xdr:spPr>
        <a:xfrm>
          <a:off x="3511550" y="15259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611" name="Straight Connector 508">
          <a:extLst>
            <a:ext uri="{FF2B5EF4-FFF2-40B4-BE49-F238E27FC236}">
              <a16:creationId xmlns:a16="http://schemas.microsoft.com/office/drawing/2014/main" id="{C640089E-CC8C-44A3-BD90-F9985E2F7169}"/>
            </a:ext>
          </a:extLst>
        </xdr:cNvPr>
        <xdr:cNvCxnSpPr/>
      </xdr:nvCxnSpPr>
      <xdr:spPr>
        <a:xfrm>
          <a:off x="45783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612" name="Straight Connector 509">
          <a:extLst>
            <a:ext uri="{FF2B5EF4-FFF2-40B4-BE49-F238E27FC236}">
              <a16:creationId xmlns:a16="http://schemas.microsoft.com/office/drawing/2014/main" id="{E81D71A9-2C36-4128-A610-9FF4D10190D9}"/>
            </a:ext>
          </a:extLst>
        </xdr:cNvPr>
        <xdr:cNvCxnSpPr/>
      </xdr:nvCxnSpPr>
      <xdr:spPr>
        <a:xfrm>
          <a:off x="57277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613" name="Straight Connector 510">
          <a:extLst>
            <a:ext uri="{FF2B5EF4-FFF2-40B4-BE49-F238E27FC236}">
              <a16:creationId xmlns:a16="http://schemas.microsoft.com/office/drawing/2014/main" id="{001B219A-AE5A-4B80-A8F3-FA76B4CF5438}"/>
            </a:ext>
          </a:extLst>
        </xdr:cNvPr>
        <xdr:cNvCxnSpPr/>
      </xdr:nvCxnSpPr>
      <xdr:spPr>
        <a:xfrm>
          <a:off x="6877050" y="15259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14" name="Straight Connector 511">
          <a:extLst>
            <a:ext uri="{FF2B5EF4-FFF2-40B4-BE49-F238E27FC236}">
              <a16:creationId xmlns:a16="http://schemas.microsoft.com/office/drawing/2014/main" id="{71D1FF62-7181-437B-99D9-FC258EC96A81}"/>
            </a:ext>
          </a:extLst>
        </xdr:cNvPr>
        <xdr:cNvCxnSpPr/>
      </xdr:nvCxnSpPr>
      <xdr:spPr>
        <a:xfrm>
          <a:off x="7880350" y="15259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15" name="Straight Connector 512">
          <a:extLst>
            <a:ext uri="{FF2B5EF4-FFF2-40B4-BE49-F238E27FC236}">
              <a16:creationId xmlns:a16="http://schemas.microsoft.com/office/drawing/2014/main" id="{B256D180-4674-4FF7-B170-1B7F6EC02FDF}"/>
            </a:ext>
          </a:extLst>
        </xdr:cNvPr>
        <xdr:cNvCxnSpPr/>
      </xdr:nvCxnSpPr>
      <xdr:spPr>
        <a:xfrm>
          <a:off x="8870950" y="15259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16" name="Straight Connector 513">
          <a:extLst>
            <a:ext uri="{FF2B5EF4-FFF2-40B4-BE49-F238E27FC236}">
              <a16:creationId xmlns:a16="http://schemas.microsoft.com/office/drawing/2014/main" id="{82EF0EB4-AFDE-481A-9CDD-1DECDCBB7964}"/>
            </a:ext>
          </a:extLst>
        </xdr:cNvPr>
        <xdr:cNvCxnSpPr/>
      </xdr:nvCxnSpPr>
      <xdr:spPr>
        <a:xfrm>
          <a:off x="9759950" y="15259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17" name="Straight Connector 514">
          <a:extLst>
            <a:ext uri="{FF2B5EF4-FFF2-40B4-BE49-F238E27FC236}">
              <a16:creationId xmlns:a16="http://schemas.microsoft.com/office/drawing/2014/main" id="{1CBE3A64-2165-4572-8F13-25640CFC72A5}"/>
            </a:ext>
          </a:extLst>
        </xdr:cNvPr>
        <xdr:cNvCxnSpPr/>
      </xdr:nvCxnSpPr>
      <xdr:spPr>
        <a:xfrm>
          <a:off x="1069340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18" name="Straight Connector 515">
          <a:extLst>
            <a:ext uri="{FF2B5EF4-FFF2-40B4-BE49-F238E27FC236}">
              <a16:creationId xmlns:a16="http://schemas.microsoft.com/office/drawing/2014/main" id="{CD7B67EA-D087-4A13-A004-A878088CCCBB}"/>
            </a:ext>
          </a:extLst>
        </xdr:cNvPr>
        <xdr:cNvCxnSpPr/>
      </xdr:nvCxnSpPr>
      <xdr:spPr>
        <a:xfrm>
          <a:off x="1165225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19" name="Straight Connector 516">
          <a:extLst>
            <a:ext uri="{FF2B5EF4-FFF2-40B4-BE49-F238E27FC236}">
              <a16:creationId xmlns:a16="http://schemas.microsoft.com/office/drawing/2014/main" id="{DF32050A-CC74-4B77-BD1D-F180DD3B0832}"/>
            </a:ext>
          </a:extLst>
        </xdr:cNvPr>
        <xdr:cNvCxnSpPr/>
      </xdr:nvCxnSpPr>
      <xdr:spPr>
        <a:xfrm>
          <a:off x="1256030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20" name="Straight Connector 517">
          <a:extLst>
            <a:ext uri="{FF2B5EF4-FFF2-40B4-BE49-F238E27FC236}">
              <a16:creationId xmlns:a16="http://schemas.microsoft.com/office/drawing/2014/main" id="{01F652E8-9356-4079-8581-0848A0A1034B}"/>
            </a:ext>
          </a:extLst>
        </xdr:cNvPr>
        <xdr:cNvCxnSpPr/>
      </xdr:nvCxnSpPr>
      <xdr:spPr>
        <a:xfrm>
          <a:off x="1350010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9525</xdr:rowOff>
    </xdr:from>
    <xdr:to>
      <xdr:col>38</xdr:col>
      <xdr:colOff>333375</xdr:colOff>
      <xdr:row>88</xdr:row>
      <xdr:rowOff>0</xdr:rowOff>
    </xdr:to>
    <xdr:cxnSp macro="">
      <xdr:nvCxnSpPr>
        <xdr:cNvPr id="621" name="Straight Connector 518">
          <a:extLst>
            <a:ext uri="{FF2B5EF4-FFF2-40B4-BE49-F238E27FC236}">
              <a16:creationId xmlns:a16="http://schemas.microsoft.com/office/drawing/2014/main" id="{3BCA4907-8547-4A87-8412-6DDD0AB2A199}"/>
            </a:ext>
          </a:extLst>
        </xdr:cNvPr>
        <xdr:cNvCxnSpPr/>
      </xdr:nvCxnSpPr>
      <xdr:spPr>
        <a:xfrm rot="10800000" flipV="1">
          <a:off x="1350010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33</xdr:col>
      <xdr:colOff>47625</xdr:colOff>
      <xdr:row>87</xdr:row>
      <xdr:rowOff>238125</xdr:rowOff>
    </xdr:to>
    <xdr:cxnSp macro="">
      <xdr:nvCxnSpPr>
        <xdr:cNvPr id="622" name="Straight Connector 519">
          <a:extLst>
            <a:ext uri="{FF2B5EF4-FFF2-40B4-BE49-F238E27FC236}">
              <a16:creationId xmlns:a16="http://schemas.microsoft.com/office/drawing/2014/main" id="{AB5AEDEA-D477-46B1-9062-B5DB6C532233}"/>
            </a:ext>
          </a:extLst>
        </xdr:cNvPr>
        <xdr:cNvCxnSpPr/>
      </xdr:nvCxnSpPr>
      <xdr:spPr>
        <a:xfrm rot="10800000" flipV="1">
          <a:off x="1165225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36</xdr:col>
      <xdr:colOff>0</xdr:colOff>
      <xdr:row>87</xdr:row>
      <xdr:rowOff>238125</xdr:rowOff>
    </xdr:to>
    <xdr:cxnSp macro="">
      <xdr:nvCxnSpPr>
        <xdr:cNvPr id="623" name="Straight Connector 520">
          <a:extLst>
            <a:ext uri="{FF2B5EF4-FFF2-40B4-BE49-F238E27FC236}">
              <a16:creationId xmlns:a16="http://schemas.microsoft.com/office/drawing/2014/main" id="{6AD398C4-428C-4DD2-9046-67AD58766979}"/>
            </a:ext>
          </a:extLst>
        </xdr:cNvPr>
        <xdr:cNvCxnSpPr/>
      </xdr:nvCxnSpPr>
      <xdr:spPr>
        <a:xfrm rot="10800000" flipV="1">
          <a:off x="1256030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30</xdr:col>
      <xdr:colOff>47625</xdr:colOff>
      <xdr:row>87</xdr:row>
      <xdr:rowOff>238125</xdr:rowOff>
    </xdr:to>
    <xdr:cxnSp macro="">
      <xdr:nvCxnSpPr>
        <xdr:cNvPr id="624" name="Straight Connector 521">
          <a:extLst>
            <a:ext uri="{FF2B5EF4-FFF2-40B4-BE49-F238E27FC236}">
              <a16:creationId xmlns:a16="http://schemas.microsoft.com/office/drawing/2014/main" id="{1567D782-78B5-4050-B78F-39EAAA5EBBD1}"/>
            </a:ext>
          </a:extLst>
        </xdr:cNvPr>
        <xdr:cNvCxnSpPr/>
      </xdr:nvCxnSpPr>
      <xdr:spPr>
        <a:xfrm rot="10800000" flipV="1">
          <a:off x="1069340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27</xdr:col>
      <xdr:colOff>38100</xdr:colOff>
      <xdr:row>87</xdr:row>
      <xdr:rowOff>238125</xdr:rowOff>
    </xdr:to>
    <xdr:cxnSp macro="">
      <xdr:nvCxnSpPr>
        <xdr:cNvPr id="625" name="Straight Connector 522">
          <a:extLst>
            <a:ext uri="{FF2B5EF4-FFF2-40B4-BE49-F238E27FC236}">
              <a16:creationId xmlns:a16="http://schemas.microsoft.com/office/drawing/2014/main" id="{26E9059D-4630-49BE-95B6-278C01215C77}"/>
            </a:ext>
          </a:extLst>
        </xdr:cNvPr>
        <xdr:cNvCxnSpPr/>
      </xdr:nvCxnSpPr>
      <xdr:spPr>
        <a:xfrm rot="10800000" flipV="1">
          <a:off x="9759950" y="15259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24</xdr:col>
      <xdr:colOff>47625</xdr:colOff>
      <xdr:row>87</xdr:row>
      <xdr:rowOff>238125</xdr:rowOff>
    </xdr:to>
    <xdr:cxnSp macro="">
      <xdr:nvCxnSpPr>
        <xdr:cNvPr id="626" name="Straight Connector 523">
          <a:extLst>
            <a:ext uri="{FF2B5EF4-FFF2-40B4-BE49-F238E27FC236}">
              <a16:creationId xmlns:a16="http://schemas.microsoft.com/office/drawing/2014/main" id="{5DD77927-628F-4272-8E41-017C9334A1AB}"/>
            </a:ext>
          </a:extLst>
        </xdr:cNvPr>
        <xdr:cNvCxnSpPr/>
      </xdr:nvCxnSpPr>
      <xdr:spPr>
        <a:xfrm rot="10800000" flipV="1">
          <a:off x="8870950" y="15259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21</xdr:col>
      <xdr:colOff>38100</xdr:colOff>
      <xdr:row>87</xdr:row>
      <xdr:rowOff>238125</xdr:rowOff>
    </xdr:to>
    <xdr:cxnSp macro="">
      <xdr:nvCxnSpPr>
        <xdr:cNvPr id="627" name="Straight Connector 524">
          <a:extLst>
            <a:ext uri="{FF2B5EF4-FFF2-40B4-BE49-F238E27FC236}">
              <a16:creationId xmlns:a16="http://schemas.microsoft.com/office/drawing/2014/main" id="{DCD6354B-E743-4CC9-BDF0-E73FDF1FA48F}"/>
            </a:ext>
          </a:extLst>
        </xdr:cNvPr>
        <xdr:cNvCxnSpPr/>
      </xdr:nvCxnSpPr>
      <xdr:spPr>
        <a:xfrm rot="10800000" flipV="1">
          <a:off x="7880350" y="152590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18</xdr:col>
      <xdr:colOff>47625</xdr:colOff>
      <xdr:row>87</xdr:row>
      <xdr:rowOff>238125</xdr:rowOff>
    </xdr:to>
    <xdr:cxnSp macro="">
      <xdr:nvCxnSpPr>
        <xdr:cNvPr id="628" name="Straight Connector 525">
          <a:extLst>
            <a:ext uri="{FF2B5EF4-FFF2-40B4-BE49-F238E27FC236}">
              <a16:creationId xmlns:a16="http://schemas.microsoft.com/office/drawing/2014/main" id="{74E691EA-5CA3-4419-B684-D243A026F4A2}"/>
            </a:ext>
          </a:extLst>
        </xdr:cNvPr>
        <xdr:cNvCxnSpPr/>
      </xdr:nvCxnSpPr>
      <xdr:spPr>
        <a:xfrm rot="10800000" flipV="1">
          <a:off x="6877050" y="15259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15</xdr:col>
      <xdr:colOff>47625</xdr:colOff>
      <xdr:row>87</xdr:row>
      <xdr:rowOff>238125</xdr:rowOff>
    </xdr:to>
    <xdr:cxnSp macro="">
      <xdr:nvCxnSpPr>
        <xdr:cNvPr id="629" name="Straight Connector 526">
          <a:extLst>
            <a:ext uri="{FF2B5EF4-FFF2-40B4-BE49-F238E27FC236}">
              <a16:creationId xmlns:a16="http://schemas.microsoft.com/office/drawing/2014/main" id="{336BA66E-60EF-45E6-B48D-5F304C0243F7}"/>
            </a:ext>
          </a:extLst>
        </xdr:cNvPr>
        <xdr:cNvCxnSpPr/>
      </xdr:nvCxnSpPr>
      <xdr:spPr>
        <a:xfrm rot="10800000" flipV="1">
          <a:off x="5727700" y="15259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12</xdr:col>
      <xdr:colOff>47625</xdr:colOff>
      <xdr:row>87</xdr:row>
      <xdr:rowOff>238125</xdr:rowOff>
    </xdr:to>
    <xdr:cxnSp macro="">
      <xdr:nvCxnSpPr>
        <xdr:cNvPr id="630" name="Straight Connector 527">
          <a:extLst>
            <a:ext uri="{FF2B5EF4-FFF2-40B4-BE49-F238E27FC236}">
              <a16:creationId xmlns:a16="http://schemas.microsoft.com/office/drawing/2014/main" id="{6C6CD64D-102E-4C11-A949-D46554830608}"/>
            </a:ext>
          </a:extLst>
        </xdr:cNvPr>
        <xdr:cNvCxnSpPr/>
      </xdr:nvCxnSpPr>
      <xdr:spPr>
        <a:xfrm rot="10800000" flipV="1">
          <a:off x="4578350" y="15259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9</xdr:col>
      <xdr:colOff>47625</xdr:colOff>
      <xdr:row>87</xdr:row>
      <xdr:rowOff>238125</xdr:rowOff>
    </xdr:to>
    <xdr:cxnSp macro="">
      <xdr:nvCxnSpPr>
        <xdr:cNvPr id="631" name="Straight Connector 528">
          <a:extLst>
            <a:ext uri="{FF2B5EF4-FFF2-40B4-BE49-F238E27FC236}">
              <a16:creationId xmlns:a16="http://schemas.microsoft.com/office/drawing/2014/main" id="{D06A0581-871F-461B-991A-2CA6275919A1}"/>
            </a:ext>
          </a:extLst>
        </xdr:cNvPr>
        <xdr:cNvCxnSpPr/>
      </xdr:nvCxnSpPr>
      <xdr:spPr>
        <a:xfrm rot="10800000" flipV="1">
          <a:off x="3511550" y="152590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DB9B8B1-9C6A-48B9-A5CF-5B6D07449A05}"/>
            </a:ext>
          </a:extLst>
        </xdr:cNvPr>
        <xdr:cNvCxnSpPr/>
      </xdr:nvCxnSpPr>
      <xdr:spPr>
        <a:xfrm>
          <a:off x="2771775" y="1857375"/>
          <a:ext cx="7493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05E66E8-4706-4581-87A0-C4F5AA755B0B}"/>
            </a:ext>
          </a:extLst>
        </xdr:cNvPr>
        <xdr:cNvCxnSpPr/>
      </xdr:nvCxnSpPr>
      <xdr:spPr>
        <a:xfrm rot="10800000" flipV="1">
          <a:off x="2771775" y="1847850"/>
          <a:ext cx="7397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4701E09-91CC-416D-8E78-ECB47D394D1C}"/>
            </a:ext>
          </a:extLst>
        </xdr:cNvPr>
        <xdr:cNvCxnSpPr/>
      </xdr:nvCxnSpPr>
      <xdr:spPr>
        <a:xfrm>
          <a:off x="2762250" y="2416175"/>
          <a:ext cx="7493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2CFFE72-234B-485F-8C80-3FF853EC1FF9}"/>
            </a:ext>
          </a:extLst>
        </xdr:cNvPr>
        <xdr:cNvCxnSpPr/>
      </xdr:nvCxnSpPr>
      <xdr:spPr>
        <a:xfrm rot="10800000" flipV="1">
          <a:off x="2762250" y="241617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B3AE466-9E4F-49E9-8219-318C8DD855AD}"/>
            </a:ext>
          </a:extLst>
        </xdr:cNvPr>
        <xdr:cNvCxnSpPr/>
      </xdr:nvCxnSpPr>
      <xdr:spPr>
        <a:xfrm>
          <a:off x="2762250" y="2959100"/>
          <a:ext cx="7461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8A538ED-3612-49B4-8D1F-6B92C4DBC73C}"/>
            </a:ext>
          </a:extLst>
        </xdr:cNvPr>
        <xdr:cNvCxnSpPr/>
      </xdr:nvCxnSpPr>
      <xdr:spPr>
        <a:xfrm>
          <a:off x="2762250" y="35242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708B1A5-9DBF-4753-B99C-D6AF7E3A0C1B}"/>
            </a:ext>
          </a:extLst>
        </xdr:cNvPr>
        <xdr:cNvCxnSpPr/>
      </xdr:nvCxnSpPr>
      <xdr:spPr>
        <a:xfrm>
          <a:off x="2762250" y="40767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5023EBF-EFB7-4CF4-B9A2-869D623C63CD}"/>
            </a:ext>
          </a:extLst>
        </xdr:cNvPr>
        <xdr:cNvCxnSpPr/>
      </xdr:nvCxnSpPr>
      <xdr:spPr>
        <a:xfrm>
          <a:off x="2762250" y="84963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B2A5230-DBE0-4303-BD48-2D604469B3FD}"/>
            </a:ext>
          </a:extLst>
        </xdr:cNvPr>
        <xdr:cNvCxnSpPr/>
      </xdr:nvCxnSpPr>
      <xdr:spPr>
        <a:xfrm rot="10800000" flipV="1">
          <a:off x="2771775" y="2959100"/>
          <a:ext cx="739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3D14EDDF-2D67-4F20-8513-61EDB67E883F}"/>
            </a:ext>
          </a:extLst>
        </xdr:cNvPr>
        <xdr:cNvCxnSpPr/>
      </xdr:nvCxnSpPr>
      <xdr:spPr>
        <a:xfrm rot="10800000" flipV="1">
          <a:off x="2762250" y="353377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74547228-C678-4FD2-9158-C068E84E5C76}"/>
            </a:ext>
          </a:extLst>
        </xdr:cNvPr>
        <xdr:cNvCxnSpPr/>
      </xdr:nvCxnSpPr>
      <xdr:spPr>
        <a:xfrm rot="10800000" flipV="1">
          <a:off x="2762250" y="408622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97EC7CD-1C7B-4304-9595-3DE015708881}"/>
            </a:ext>
          </a:extLst>
        </xdr:cNvPr>
        <xdr:cNvCxnSpPr/>
      </xdr:nvCxnSpPr>
      <xdr:spPr>
        <a:xfrm rot="10800000" flipV="1">
          <a:off x="2762250" y="850582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2AC72D-1136-42E8-A723-E9BE073DE530}"/>
            </a:ext>
          </a:extLst>
        </xdr:cNvPr>
        <xdr:cNvCxnSpPr/>
      </xdr:nvCxnSpPr>
      <xdr:spPr>
        <a:xfrm>
          <a:off x="3511550" y="1847850"/>
          <a:ext cx="10255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82290E9-C2D0-43A0-B91D-DFA86E7CCDDE}"/>
            </a:ext>
          </a:extLst>
        </xdr:cNvPr>
        <xdr:cNvCxnSpPr/>
      </xdr:nvCxnSpPr>
      <xdr:spPr>
        <a:xfrm rot="10800000" flipV="1">
          <a:off x="3521075" y="1847850"/>
          <a:ext cx="1057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77846339-1272-43E2-BC58-64C1AF8D4EA3}"/>
            </a:ext>
          </a:extLst>
        </xdr:cNvPr>
        <xdr:cNvCxnSpPr/>
      </xdr:nvCxnSpPr>
      <xdr:spPr>
        <a:xfrm>
          <a:off x="3511550" y="2416175"/>
          <a:ext cx="1066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6A030B7F-B510-4A89-A096-653EA57A9F75}"/>
            </a:ext>
          </a:extLst>
        </xdr:cNvPr>
        <xdr:cNvCxnSpPr/>
      </xdr:nvCxnSpPr>
      <xdr:spPr>
        <a:xfrm rot="10800000" flipV="1">
          <a:off x="35115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C69CF35-AD79-48DD-8650-0F1E42B95E0B}"/>
            </a:ext>
          </a:extLst>
        </xdr:cNvPr>
        <xdr:cNvCxnSpPr/>
      </xdr:nvCxnSpPr>
      <xdr:spPr>
        <a:xfrm>
          <a:off x="35115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6C826D4-20C4-4A8F-AE3F-D266BE2331AE}"/>
            </a:ext>
          </a:extLst>
        </xdr:cNvPr>
        <xdr:cNvCxnSpPr/>
      </xdr:nvCxnSpPr>
      <xdr:spPr>
        <a:xfrm>
          <a:off x="35115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16B5D65-2A90-4AF2-B443-CD318A0384E0}"/>
            </a:ext>
          </a:extLst>
        </xdr:cNvPr>
        <xdr:cNvCxnSpPr/>
      </xdr:nvCxnSpPr>
      <xdr:spPr>
        <a:xfrm>
          <a:off x="35115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331C5B3-3073-49E5-B951-1DFD0AFAE681}"/>
            </a:ext>
          </a:extLst>
        </xdr:cNvPr>
        <xdr:cNvCxnSpPr/>
      </xdr:nvCxnSpPr>
      <xdr:spPr>
        <a:xfrm>
          <a:off x="35115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4B7EDB9C-65CA-49EE-8516-5F8F8DFA3E0B}"/>
            </a:ext>
          </a:extLst>
        </xdr:cNvPr>
        <xdr:cNvCxnSpPr/>
      </xdr:nvCxnSpPr>
      <xdr:spPr>
        <a:xfrm rot="10800000" flipV="1">
          <a:off x="3521075" y="2959100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EBD3659C-EEF6-4DED-91B6-FA2580678B24}"/>
            </a:ext>
          </a:extLst>
        </xdr:cNvPr>
        <xdr:cNvCxnSpPr/>
      </xdr:nvCxnSpPr>
      <xdr:spPr>
        <a:xfrm rot="10800000" flipV="1">
          <a:off x="35115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200859FC-35A2-424C-8442-39FACFB63667}"/>
            </a:ext>
          </a:extLst>
        </xdr:cNvPr>
        <xdr:cNvCxnSpPr/>
      </xdr:nvCxnSpPr>
      <xdr:spPr>
        <a:xfrm rot="10800000" flipV="1">
          <a:off x="35115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61FC9D1C-7025-4FBA-AE47-4AA1E45B8844}"/>
            </a:ext>
          </a:extLst>
        </xdr:cNvPr>
        <xdr:cNvCxnSpPr/>
      </xdr:nvCxnSpPr>
      <xdr:spPr>
        <a:xfrm rot="10800000" flipV="1">
          <a:off x="35115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EEC5C592-535E-46E1-905A-5E3FBFBBA810}"/>
            </a:ext>
          </a:extLst>
        </xdr:cNvPr>
        <xdr:cNvCxnSpPr/>
      </xdr:nvCxnSpPr>
      <xdr:spPr>
        <a:xfrm>
          <a:off x="4587875" y="1857375"/>
          <a:ext cx="11398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92A182D-BC9C-4963-8735-5F59E9E4E3CC}"/>
            </a:ext>
          </a:extLst>
        </xdr:cNvPr>
        <xdr:cNvCxnSpPr/>
      </xdr:nvCxnSpPr>
      <xdr:spPr>
        <a:xfrm rot="10800000" flipV="1">
          <a:off x="4587875" y="1847850"/>
          <a:ext cx="11398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B25032D2-6E13-4D36-8194-ACA9AE77D675}"/>
            </a:ext>
          </a:extLst>
        </xdr:cNvPr>
        <xdr:cNvCxnSpPr/>
      </xdr:nvCxnSpPr>
      <xdr:spPr>
        <a:xfrm>
          <a:off x="4578350" y="2416175"/>
          <a:ext cx="11493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5CE276CC-DF9B-4AE7-8176-2C7D311D8E12}"/>
            </a:ext>
          </a:extLst>
        </xdr:cNvPr>
        <xdr:cNvCxnSpPr/>
      </xdr:nvCxnSpPr>
      <xdr:spPr>
        <a:xfrm rot="10800000" flipV="1">
          <a:off x="45783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6B63FACA-D9DB-4890-81BA-E22C716B6738}"/>
            </a:ext>
          </a:extLst>
        </xdr:cNvPr>
        <xdr:cNvCxnSpPr/>
      </xdr:nvCxnSpPr>
      <xdr:spPr>
        <a:xfrm>
          <a:off x="45783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40637E2A-5F97-45FD-83B2-097687492913}"/>
            </a:ext>
          </a:extLst>
        </xdr:cNvPr>
        <xdr:cNvCxnSpPr/>
      </xdr:nvCxnSpPr>
      <xdr:spPr>
        <a:xfrm>
          <a:off x="45783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872FEEB9-5D44-4262-A78D-A9C9D12BF370}"/>
            </a:ext>
          </a:extLst>
        </xdr:cNvPr>
        <xdr:cNvCxnSpPr/>
      </xdr:nvCxnSpPr>
      <xdr:spPr>
        <a:xfrm>
          <a:off x="45783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93D39F79-12C0-4437-98F4-1B570C2AC92E}"/>
            </a:ext>
          </a:extLst>
        </xdr:cNvPr>
        <xdr:cNvCxnSpPr/>
      </xdr:nvCxnSpPr>
      <xdr:spPr>
        <a:xfrm>
          <a:off x="45783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7A3DE25E-E73B-469C-992C-5657A49CD08A}"/>
            </a:ext>
          </a:extLst>
        </xdr:cNvPr>
        <xdr:cNvCxnSpPr/>
      </xdr:nvCxnSpPr>
      <xdr:spPr>
        <a:xfrm rot="10800000" flipV="1">
          <a:off x="4587875" y="2959100"/>
          <a:ext cx="1139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696A6AC0-8A15-4DE7-BAB1-93C33BCF8BC7}"/>
            </a:ext>
          </a:extLst>
        </xdr:cNvPr>
        <xdr:cNvCxnSpPr/>
      </xdr:nvCxnSpPr>
      <xdr:spPr>
        <a:xfrm rot="10800000" flipV="1">
          <a:off x="45783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8A6EE7A3-AB7F-40A0-A944-599F0C24747D}"/>
            </a:ext>
          </a:extLst>
        </xdr:cNvPr>
        <xdr:cNvCxnSpPr/>
      </xdr:nvCxnSpPr>
      <xdr:spPr>
        <a:xfrm rot="10800000" flipV="1">
          <a:off x="45783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C50A49CF-2E7A-4421-90AE-38A00DD60921}"/>
            </a:ext>
          </a:extLst>
        </xdr:cNvPr>
        <xdr:cNvCxnSpPr/>
      </xdr:nvCxnSpPr>
      <xdr:spPr>
        <a:xfrm rot="10800000" flipV="1">
          <a:off x="45783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FDB0F749-4888-405A-B28D-11D406FAD626}"/>
            </a:ext>
          </a:extLst>
        </xdr:cNvPr>
        <xdr:cNvCxnSpPr/>
      </xdr:nvCxnSpPr>
      <xdr:spPr>
        <a:xfrm>
          <a:off x="5737225" y="1857375"/>
          <a:ext cx="11398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75EDDC96-E66C-4896-B074-ADC9892042CC}"/>
            </a:ext>
          </a:extLst>
        </xdr:cNvPr>
        <xdr:cNvCxnSpPr/>
      </xdr:nvCxnSpPr>
      <xdr:spPr>
        <a:xfrm rot="10800000" flipV="1">
          <a:off x="5737225" y="1847850"/>
          <a:ext cx="11398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5C98E10C-FDD7-4BD0-82FE-44A6D02F1014}"/>
            </a:ext>
          </a:extLst>
        </xdr:cNvPr>
        <xdr:cNvCxnSpPr/>
      </xdr:nvCxnSpPr>
      <xdr:spPr>
        <a:xfrm>
          <a:off x="5727700" y="2416175"/>
          <a:ext cx="11493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616CFD94-D18B-4E30-BAB7-245705099C22}"/>
            </a:ext>
          </a:extLst>
        </xdr:cNvPr>
        <xdr:cNvCxnSpPr/>
      </xdr:nvCxnSpPr>
      <xdr:spPr>
        <a:xfrm rot="10800000" flipV="1">
          <a:off x="57277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4C778514-20F9-4952-8598-10BCFD42DA78}"/>
            </a:ext>
          </a:extLst>
        </xdr:cNvPr>
        <xdr:cNvCxnSpPr/>
      </xdr:nvCxnSpPr>
      <xdr:spPr>
        <a:xfrm>
          <a:off x="57277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BEAC6B9A-85E3-464E-A5D3-DCD400615514}"/>
            </a:ext>
          </a:extLst>
        </xdr:cNvPr>
        <xdr:cNvCxnSpPr/>
      </xdr:nvCxnSpPr>
      <xdr:spPr>
        <a:xfrm>
          <a:off x="57277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598DFC5F-70F8-46AB-842F-ADE76525BE68}"/>
            </a:ext>
          </a:extLst>
        </xdr:cNvPr>
        <xdr:cNvCxnSpPr/>
      </xdr:nvCxnSpPr>
      <xdr:spPr>
        <a:xfrm>
          <a:off x="57277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F4F1F481-B729-4F9C-A4B9-67957B3854D4}"/>
            </a:ext>
          </a:extLst>
        </xdr:cNvPr>
        <xdr:cNvCxnSpPr/>
      </xdr:nvCxnSpPr>
      <xdr:spPr>
        <a:xfrm>
          <a:off x="57277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E1C42756-FDAC-45D9-88B3-BD48D6283FBF}"/>
            </a:ext>
          </a:extLst>
        </xdr:cNvPr>
        <xdr:cNvCxnSpPr/>
      </xdr:nvCxnSpPr>
      <xdr:spPr>
        <a:xfrm rot="10800000" flipV="1">
          <a:off x="5737225" y="2959100"/>
          <a:ext cx="1139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66088E02-7016-4C73-81E7-0A53EB8A068A}"/>
            </a:ext>
          </a:extLst>
        </xdr:cNvPr>
        <xdr:cNvCxnSpPr/>
      </xdr:nvCxnSpPr>
      <xdr:spPr>
        <a:xfrm rot="10800000" flipV="1">
          <a:off x="57277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D797B1E7-C9E9-4556-BE8D-306251F1215B}"/>
            </a:ext>
          </a:extLst>
        </xdr:cNvPr>
        <xdr:cNvCxnSpPr/>
      </xdr:nvCxnSpPr>
      <xdr:spPr>
        <a:xfrm rot="10800000" flipV="1">
          <a:off x="57277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A94CAAA-D30E-4A96-87D5-B2ABCED4FC12}"/>
            </a:ext>
          </a:extLst>
        </xdr:cNvPr>
        <xdr:cNvCxnSpPr/>
      </xdr:nvCxnSpPr>
      <xdr:spPr>
        <a:xfrm rot="10800000" flipV="1">
          <a:off x="57277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FA59606A-0887-4B71-9E4D-B6ED5D894288}"/>
            </a:ext>
          </a:extLst>
        </xdr:cNvPr>
        <xdr:cNvCxnSpPr/>
      </xdr:nvCxnSpPr>
      <xdr:spPr>
        <a:xfrm>
          <a:off x="6886575" y="1857375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923E523A-9870-4679-8C69-D0E2BB918B15}"/>
            </a:ext>
          </a:extLst>
        </xdr:cNvPr>
        <xdr:cNvCxnSpPr/>
      </xdr:nvCxnSpPr>
      <xdr:spPr>
        <a:xfrm rot="10800000" flipV="1">
          <a:off x="6886575" y="1847850"/>
          <a:ext cx="9937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DC3A44A-D212-4C01-A9DC-2688399944BF}"/>
            </a:ext>
          </a:extLst>
        </xdr:cNvPr>
        <xdr:cNvCxnSpPr/>
      </xdr:nvCxnSpPr>
      <xdr:spPr>
        <a:xfrm>
          <a:off x="6877050" y="2416175"/>
          <a:ext cx="10033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8C66058A-AAC0-49AF-AA39-13AC7DAD1EBE}"/>
            </a:ext>
          </a:extLst>
        </xdr:cNvPr>
        <xdr:cNvCxnSpPr/>
      </xdr:nvCxnSpPr>
      <xdr:spPr>
        <a:xfrm rot="10800000" flipV="1">
          <a:off x="6877050" y="24161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2954D3D8-EE1F-46B6-8B19-458FFE468A09}"/>
            </a:ext>
          </a:extLst>
        </xdr:cNvPr>
        <xdr:cNvCxnSpPr/>
      </xdr:nvCxnSpPr>
      <xdr:spPr>
        <a:xfrm>
          <a:off x="6877050" y="2959100"/>
          <a:ext cx="10001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D82298F4-118F-4190-A93D-FAAF6B087F8E}"/>
            </a:ext>
          </a:extLst>
        </xdr:cNvPr>
        <xdr:cNvCxnSpPr/>
      </xdr:nvCxnSpPr>
      <xdr:spPr>
        <a:xfrm>
          <a:off x="6877050" y="3524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1136BBCE-6D90-41E9-8A0B-B11AF98A2D18}"/>
            </a:ext>
          </a:extLst>
        </xdr:cNvPr>
        <xdr:cNvCxnSpPr/>
      </xdr:nvCxnSpPr>
      <xdr:spPr>
        <a:xfrm>
          <a:off x="6877050" y="4076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36A5AE2C-CEF4-439C-8C8E-A615600AED5C}"/>
            </a:ext>
          </a:extLst>
        </xdr:cNvPr>
        <xdr:cNvCxnSpPr/>
      </xdr:nvCxnSpPr>
      <xdr:spPr>
        <a:xfrm>
          <a:off x="6877050" y="84963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AD6E20C6-9717-424C-A739-538EF942A0E9}"/>
            </a:ext>
          </a:extLst>
        </xdr:cNvPr>
        <xdr:cNvCxnSpPr/>
      </xdr:nvCxnSpPr>
      <xdr:spPr>
        <a:xfrm rot="10800000" flipV="1">
          <a:off x="6886575" y="2959100"/>
          <a:ext cx="993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2B1914FC-DC95-4C04-A77B-972A45C61057}"/>
            </a:ext>
          </a:extLst>
        </xdr:cNvPr>
        <xdr:cNvCxnSpPr/>
      </xdr:nvCxnSpPr>
      <xdr:spPr>
        <a:xfrm rot="10800000" flipV="1">
          <a:off x="6877050" y="35337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2ED22917-B87E-4CDA-99A2-9A25DB3B5DF9}"/>
            </a:ext>
          </a:extLst>
        </xdr:cNvPr>
        <xdr:cNvCxnSpPr/>
      </xdr:nvCxnSpPr>
      <xdr:spPr>
        <a:xfrm rot="10800000" flipV="1">
          <a:off x="6877050" y="40862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8FE010A9-3BC1-4BAC-9E96-909DE0B6B253}"/>
            </a:ext>
          </a:extLst>
        </xdr:cNvPr>
        <xdr:cNvCxnSpPr/>
      </xdr:nvCxnSpPr>
      <xdr:spPr>
        <a:xfrm rot="10800000" flipV="1">
          <a:off x="6877050" y="85058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908971C-6CBB-4706-9B5F-F5AE1496E1A1}"/>
            </a:ext>
          </a:extLst>
        </xdr:cNvPr>
        <xdr:cNvCxnSpPr/>
      </xdr:nvCxnSpPr>
      <xdr:spPr>
        <a:xfrm>
          <a:off x="7889875" y="1857375"/>
          <a:ext cx="9906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7C7FB88B-B1EA-4A46-94B0-D99872313B90}"/>
            </a:ext>
          </a:extLst>
        </xdr:cNvPr>
        <xdr:cNvCxnSpPr/>
      </xdr:nvCxnSpPr>
      <xdr:spPr>
        <a:xfrm rot="10800000" flipV="1">
          <a:off x="7889875" y="1847850"/>
          <a:ext cx="9810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BB99D67C-01A3-4B06-873A-B26511799250}"/>
            </a:ext>
          </a:extLst>
        </xdr:cNvPr>
        <xdr:cNvCxnSpPr/>
      </xdr:nvCxnSpPr>
      <xdr:spPr>
        <a:xfrm>
          <a:off x="7880350" y="2416175"/>
          <a:ext cx="9906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72696300-0A38-421C-9112-58DBDF5B4F73}"/>
            </a:ext>
          </a:extLst>
        </xdr:cNvPr>
        <xdr:cNvCxnSpPr/>
      </xdr:nvCxnSpPr>
      <xdr:spPr>
        <a:xfrm rot="10800000" flipV="1">
          <a:off x="7880350" y="24161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1751E82C-2CB0-4495-8D76-579B92612818}"/>
            </a:ext>
          </a:extLst>
        </xdr:cNvPr>
        <xdr:cNvCxnSpPr/>
      </xdr:nvCxnSpPr>
      <xdr:spPr>
        <a:xfrm>
          <a:off x="7880350" y="2959100"/>
          <a:ext cx="987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1CD9967A-C0E4-492E-A775-F416C9C86C14}"/>
            </a:ext>
          </a:extLst>
        </xdr:cNvPr>
        <xdr:cNvCxnSpPr/>
      </xdr:nvCxnSpPr>
      <xdr:spPr>
        <a:xfrm>
          <a:off x="7880350" y="3524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385AE436-A5CF-4198-BA72-2A97ADD65C0A}"/>
            </a:ext>
          </a:extLst>
        </xdr:cNvPr>
        <xdr:cNvCxnSpPr/>
      </xdr:nvCxnSpPr>
      <xdr:spPr>
        <a:xfrm>
          <a:off x="7880350" y="4076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2329F087-89F9-4FBF-9EFE-D09E3FCFC169}"/>
            </a:ext>
          </a:extLst>
        </xdr:cNvPr>
        <xdr:cNvCxnSpPr/>
      </xdr:nvCxnSpPr>
      <xdr:spPr>
        <a:xfrm>
          <a:off x="7880350" y="84963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CACE483B-0315-4AB3-9A0D-A045348E1DB2}"/>
            </a:ext>
          </a:extLst>
        </xdr:cNvPr>
        <xdr:cNvCxnSpPr/>
      </xdr:nvCxnSpPr>
      <xdr:spPr>
        <a:xfrm rot="10800000" flipV="1">
          <a:off x="7889875" y="2959100"/>
          <a:ext cx="9810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35A498-9542-490C-B86F-165C5A9BC821}"/>
            </a:ext>
          </a:extLst>
        </xdr:cNvPr>
        <xdr:cNvCxnSpPr/>
      </xdr:nvCxnSpPr>
      <xdr:spPr>
        <a:xfrm rot="10800000" flipV="1">
          <a:off x="7880350" y="35337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BD1E8DAF-E744-4F06-9F04-7DBE314B69FF}"/>
            </a:ext>
          </a:extLst>
        </xdr:cNvPr>
        <xdr:cNvCxnSpPr/>
      </xdr:nvCxnSpPr>
      <xdr:spPr>
        <a:xfrm rot="10800000" flipV="1">
          <a:off x="7880350" y="40862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E3AA5AF6-5B4D-4C24-B0A8-EFFD3D479DA4}"/>
            </a:ext>
          </a:extLst>
        </xdr:cNvPr>
        <xdr:cNvCxnSpPr/>
      </xdr:nvCxnSpPr>
      <xdr:spPr>
        <a:xfrm rot="10800000" flipV="1">
          <a:off x="7880350" y="85058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101C46A2-E2A7-4414-8BC7-B6B2AAE98F92}"/>
            </a:ext>
          </a:extLst>
        </xdr:cNvPr>
        <xdr:cNvCxnSpPr/>
      </xdr:nvCxnSpPr>
      <xdr:spPr>
        <a:xfrm>
          <a:off x="8880475" y="1857375"/>
          <a:ext cx="8794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515F9EF-60B0-4B56-A7D2-E20DD7ED361D}"/>
            </a:ext>
          </a:extLst>
        </xdr:cNvPr>
        <xdr:cNvCxnSpPr/>
      </xdr:nvCxnSpPr>
      <xdr:spPr>
        <a:xfrm rot="10800000" flipV="1">
          <a:off x="8880475" y="1847850"/>
          <a:ext cx="8794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9FB5AE9F-D649-415A-A0CE-EE401F658D17}"/>
            </a:ext>
          </a:extLst>
        </xdr:cNvPr>
        <xdr:cNvCxnSpPr/>
      </xdr:nvCxnSpPr>
      <xdr:spPr>
        <a:xfrm>
          <a:off x="8870950" y="2416175"/>
          <a:ext cx="8890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1720CD20-840A-410D-B08F-3204B8858151}"/>
            </a:ext>
          </a:extLst>
        </xdr:cNvPr>
        <xdr:cNvCxnSpPr/>
      </xdr:nvCxnSpPr>
      <xdr:spPr>
        <a:xfrm rot="10800000" flipV="1">
          <a:off x="8870950" y="24161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95AB0ECB-F813-4786-A3C9-BA3537892FDF}"/>
            </a:ext>
          </a:extLst>
        </xdr:cNvPr>
        <xdr:cNvCxnSpPr/>
      </xdr:nvCxnSpPr>
      <xdr:spPr>
        <a:xfrm>
          <a:off x="8870950" y="2959100"/>
          <a:ext cx="8858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51283AE0-C76B-4E8D-BF68-7DF417D4D7ED}"/>
            </a:ext>
          </a:extLst>
        </xdr:cNvPr>
        <xdr:cNvCxnSpPr/>
      </xdr:nvCxnSpPr>
      <xdr:spPr>
        <a:xfrm>
          <a:off x="8870950" y="3524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F2B0712-2D06-4E5C-8C7C-727C46FB552B}"/>
            </a:ext>
          </a:extLst>
        </xdr:cNvPr>
        <xdr:cNvCxnSpPr/>
      </xdr:nvCxnSpPr>
      <xdr:spPr>
        <a:xfrm>
          <a:off x="8870950" y="4076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2515D4C2-1510-4940-BBE0-2CF356C8F7B2}"/>
            </a:ext>
          </a:extLst>
        </xdr:cNvPr>
        <xdr:cNvCxnSpPr/>
      </xdr:nvCxnSpPr>
      <xdr:spPr>
        <a:xfrm>
          <a:off x="8870950" y="84963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794B236B-E17F-47F3-BFD5-900CF667C7AC}"/>
            </a:ext>
          </a:extLst>
        </xdr:cNvPr>
        <xdr:cNvCxnSpPr/>
      </xdr:nvCxnSpPr>
      <xdr:spPr>
        <a:xfrm rot="10800000" flipV="1">
          <a:off x="8880475" y="2959100"/>
          <a:ext cx="879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7D46166-1C2C-430A-9CD5-6EBAF772B499}"/>
            </a:ext>
          </a:extLst>
        </xdr:cNvPr>
        <xdr:cNvCxnSpPr/>
      </xdr:nvCxnSpPr>
      <xdr:spPr>
        <a:xfrm rot="10800000" flipV="1">
          <a:off x="8870950" y="35337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A9C1A6C1-3CF8-4DB7-A694-DB7D475B7F4D}"/>
            </a:ext>
          </a:extLst>
        </xdr:cNvPr>
        <xdr:cNvCxnSpPr/>
      </xdr:nvCxnSpPr>
      <xdr:spPr>
        <a:xfrm rot="10800000" flipV="1">
          <a:off x="8870950" y="40862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6AA6F737-15A4-4997-AD4D-8AC884CDA98D}"/>
            </a:ext>
          </a:extLst>
        </xdr:cNvPr>
        <xdr:cNvCxnSpPr/>
      </xdr:nvCxnSpPr>
      <xdr:spPr>
        <a:xfrm rot="10800000" flipV="1">
          <a:off x="8870950" y="85058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6AF851D2-EAD5-40A7-B169-A1004CFC3534}"/>
            </a:ext>
          </a:extLst>
        </xdr:cNvPr>
        <xdr:cNvCxnSpPr/>
      </xdr:nvCxnSpPr>
      <xdr:spPr>
        <a:xfrm>
          <a:off x="9769475" y="1857375"/>
          <a:ext cx="9239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882FE1FC-B2FC-41C6-984F-A908AAF5BFDE}"/>
            </a:ext>
          </a:extLst>
        </xdr:cNvPr>
        <xdr:cNvCxnSpPr/>
      </xdr:nvCxnSpPr>
      <xdr:spPr>
        <a:xfrm rot="10800000" flipV="1">
          <a:off x="9769475" y="1847850"/>
          <a:ext cx="9239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A1D1F785-E75B-43D6-95DB-1D9B71DB0CE3}"/>
            </a:ext>
          </a:extLst>
        </xdr:cNvPr>
        <xdr:cNvCxnSpPr/>
      </xdr:nvCxnSpPr>
      <xdr:spPr>
        <a:xfrm>
          <a:off x="9759950" y="24066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B12E4D91-2A8F-4139-82D7-90D1E75FDBD7}"/>
            </a:ext>
          </a:extLst>
        </xdr:cNvPr>
        <xdr:cNvCxnSpPr/>
      </xdr:nvCxnSpPr>
      <xdr:spPr>
        <a:xfrm rot="10800000" flipV="1">
          <a:off x="9759950" y="24161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31161174-AC23-4F03-B4AD-2AC0904E0901}"/>
            </a:ext>
          </a:extLst>
        </xdr:cNvPr>
        <xdr:cNvCxnSpPr/>
      </xdr:nvCxnSpPr>
      <xdr:spPr>
        <a:xfrm>
          <a:off x="9759950" y="2959100"/>
          <a:ext cx="9302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333BD090-2395-41D0-BA9A-F140DDF35739}"/>
            </a:ext>
          </a:extLst>
        </xdr:cNvPr>
        <xdr:cNvCxnSpPr/>
      </xdr:nvCxnSpPr>
      <xdr:spPr>
        <a:xfrm>
          <a:off x="9759950" y="35242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F1FC305E-3A3F-4252-8F65-B88C065BD98B}"/>
            </a:ext>
          </a:extLst>
        </xdr:cNvPr>
        <xdr:cNvCxnSpPr/>
      </xdr:nvCxnSpPr>
      <xdr:spPr>
        <a:xfrm>
          <a:off x="9759950" y="40767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5331FB3B-564D-46AA-AAAD-11DB1B383DA3}"/>
            </a:ext>
          </a:extLst>
        </xdr:cNvPr>
        <xdr:cNvCxnSpPr/>
      </xdr:nvCxnSpPr>
      <xdr:spPr>
        <a:xfrm>
          <a:off x="9759950" y="84963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741F43D6-FC7A-49FE-B0C2-2A0BDABC9C77}"/>
            </a:ext>
          </a:extLst>
        </xdr:cNvPr>
        <xdr:cNvCxnSpPr/>
      </xdr:nvCxnSpPr>
      <xdr:spPr>
        <a:xfrm rot="10800000" flipV="1">
          <a:off x="9769475" y="2959100"/>
          <a:ext cx="923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98DA77D7-81B2-4ECB-9BFA-2BE1E36B5F06}"/>
            </a:ext>
          </a:extLst>
        </xdr:cNvPr>
        <xdr:cNvCxnSpPr/>
      </xdr:nvCxnSpPr>
      <xdr:spPr>
        <a:xfrm rot="10800000" flipV="1">
          <a:off x="9759950" y="35337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1BCA5379-8AFB-4495-A0E4-0643A4A0EB78}"/>
            </a:ext>
          </a:extLst>
        </xdr:cNvPr>
        <xdr:cNvCxnSpPr/>
      </xdr:nvCxnSpPr>
      <xdr:spPr>
        <a:xfrm rot="10800000" flipV="1">
          <a:off x="9759950" y="40862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EA5093E0-97A9-4D84-A914-1CD3737B890B}"/>
            </a:ext>
          </a:extLst>
        </xdr:cNvPr>
        <xdr:cNvCxnSpPr/>
      </xdr:nvCxnSpPr>
      <xdr:spPr>
        <a:xfrm rot="10800000" flipV="1">
          <a:off x="9759950" y="85058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3775E135-0029-4AA1-8695-714E68824ADA}"/>
            </a:ext>
          </a:extLst>
        </xdr:cNvPr>
        <xdr:cNvCxnSpPr/>
      </xdr:nvCxnSpPr>
      <xdr:spPr>
        <a:xfrm>
          <a:off x="10702925" y="1857375"/>
          <a:ext cx="949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3FA21B06-FB2E-4D97-9F61-95002C5AEC66}"/>
            </a:ext>
          </a:extLst>
        </xdr:cNvPr>
        <xdr:cNvCxnSpPr/>
      </xdr:nvCxnSpPr>
      <xdr:spPr>
        <a:xfrm rot="10800000" flipV="1">
          <a:off x="10702925" y="1847850"/>
          <a:ext cx="949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77E1B004-718B-47C2-BACA-6715F4CD40CE}"/>
            </a:ext>
          </a:extLst>
        </xdr:cNvPr>
        <xdr:cNvCxnSpPr/>
      </xdr:nvCxnSpPr>
      <xdr:spPr>
        <a:xfrm>
          <a:off x="10693400" y="2416175"/>
          <a:ext cx="958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C2DF623D-CB18-4B04-92B7-C2C60E170D06}"/>
            </a:ext>
          </a:extLst>
        </xdr:cNvPr>
        <xdr:cNvCxnSpPr/>
      </xdr:nvCxnSpPr>
      <xdr:spPr>
        <a:xfrm rot="10800000" flipV="1">
          <a:off x="10693400" y="24161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FE742F78-F5AD-431E-91AA-E96325657D54}"/>
            </a:ext>
          </a:extLst>
        </xdr:cNvPr>
        <xdr:cNvCxnSpPr/>
      </xdr:nvCxnSpPr>
      <xdr:spPr>
        <a:xfrm>
          <a:off x="10693400" y="2959100"/>
          <a:ext cx="955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E93E7616-4340-4FD3-8B9C-D9C63773DE76}"/>
            </a:ext>
          </a:extLst>
        </xdr:cNvPr>
        <xdr:cNvCxnSpPr/>
      </xdr:nvCxnSpPr>
      <xdr:spPr>
        <a:xfrm>
          <a:off x="10693400" y="3524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7C6D372F-EEB0-45EA-A2A4-68F25B7B5CB2}"/>
            </a:ext>
          </a:extLst>
        </xdr:cNvPr>
        <xdr:cNvCxnSpPr/>
      </xdr:nvCxnSpPr>
      <xdr:spPr>
        <a:xfrm>
          <a:off x="10693400" y="4076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6D0EE195-DD63-4B6B-BCBD-DC9AEACE98FF}"/>
            </a:ext>
          </a:extLst>
        </xdr:cNvPr>
        <xdr:cNvCxnSpPr/>
      </xdr:nvCxnSpPr>
      <xdr:spPr>
        <a:xfrm>
          <a:off x="10693400" y="84963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5625BE41-ECD7-461F-900F-FC20C20CA339}"/>
            </a:ext>
          </a:extLst>
        </xdr:cNvPr>
        <xdr:cNvCxnSpPr/>
      </xdr:nvCxnSpPr>
      <xdr:spPr>
        <a:xfrm rot="10800000" flipV="1">
          <a:off x="10702925" y="2959100"/>
          <a:ext cx="949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FFC912A7-263A-4FA8-80F6-A6EE28698BF4}"/>
            </a:ext>
          </a:extLst>
        </xdr:cNvPr>
        <xdr:cNvCxnSpPr/>
      </xdr:nvCxnSpPr>
      <xdr:spPr>
        <a:xfrm rot="10800000" flipV="1">
          <a:off x="10693400" y="35337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1FBAD03C-1B4A-40FE-B3BA-16D3C7D88CC4}"/>
            </a:ext>
          </a:extLst>
        </xdr:cNvPr>
        <xdr:cNvCxnSpPr/>
      </xdr:nvCxnSpPr>
      <xdr:spPr>
        <a:xfrm rot="10800000" flipV="1">
          <a:off x="10693400" y="40862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8450E951-64EB-48E9-B063-2988A7F30749}"/>
            </a:ext>
          </a:extLst>
        </xdr:cNvPr>
        <xdr:cNvCxnSpPr/>
      </xdr:nvCxnSpPr>
      <xdr:spPr>
        <a:xfrm rot="10800000" flipV="1">
          <a:off x="10693400" y="85058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F8D7173B-0D01-482B-BFCC-3C8C59E769FF}"/>
            </a:ext>
          </a:extLst>
        </xdr:cNvPr>
        <xdr:cNvCxnSpPr/>
      </xdr:nvCxnSpPr>
      <xdr:spPr>
        <a:xfrm>
          <a:off x="1166177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7ED6355B-48D6-4DA8-92A8-6D1892B08DB5}"/>
            </a:ext>
          </a:extLst>
        </xdr:cNvPr>
        <xdr:cNvCxnSpPr/>
      </xdr:nvCxnSpPr>
      <xdr:spPr>
        <a:xfrm rot="10800000" flipV="1">
          <a:off x="1166177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1F06AD9D-9FE6-4562-9842-616C18129DE8}"/>
            </a:ext>
          </a:extLst>
        </xdr:cNvPr>
        <xdr:cNvCxnSpPr/>
      </xdr:nvCxnSpPr>
      <xdr:spPr>
        <a:xfrm>
          <a:off x="1165225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06B4CE59-F527-4DAD-BBB2-652AFF377B6E}"/>
            </a:ext>
          </a:extLst>
        </xdr:cNvPr>
        <xdr:cNvCxnSpPr/>
      </xdr:nvCxnSpPr>
      <xdr:spPr>
        <a:xfrm rot="10800000" flipV="1">
          <a:off x="1165225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A0D1FA21-A557-4EF3-ACFA-C9A09F3AD4E4}"/>
            </a:ext>
          </a:extLst>
        </xdr:cNvPr>
        <xdr:cNvCxnSpPr/>
      </xdr:nvCxnSpPr>
      <xdr:spPr>
        <a:xfrm>
          <a:off x="1165225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61470205-75CA-48ED-A377-0F09263AFC45}"/>
            </a:ext>
          </a:extLst>
        </xdr:cNvPr>
        <xdr:cNvCxnSpPr/>
      </xdr:nvCxnSpPr>
      <xdr:spPr>
        <a:xfrm>
          <a:off x="1165225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8E308F10-AF58-41FA-A3B5-65664705E622}"/>
            </a:ext>
          </a:extLst>
        </xdr:cNvPr>
        <xdr:cNvCxnSpPr/>
      </xdr:nvCxnSpPr>
      <xdr:spPr>
        <a:xfrm>
          <a:off x="1165225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C160DFCB-5C73-484F-B389-F24ADA218483}"/>
            </a:ext>
          </a:extLst>
        </xdr:cNvPr>
        <xdr:cNvCxnSpPr/>
      </xdr:nvCxnSpPr>
      <xdr:spPr>
        <a:xfrm>
          <a:off x="1165225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B7B66C10-696D-4510-88FF-B2072F167AEA}"/>
            </a:ext>
          </a:extLst>
        </xdr:cNvPr>
        <xdr:cNvCxnSpPr/>
      </xdr:nvCxnSpPr>
      <xdr:spPr>
        <a:xfrm rot="10800000" flipV="1">
          <a:off x="1166177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AA4BC35D-81B2-4E0B-B0A0-39A7D8B5A502}"/>
            </a:ext>
          </a:extLst>
        </xdr:cNvPr>
        <xdr:cNvCxnSpPr/>
      </xdr:nvCxnSpPr>
      <xdr:spPr>
        <a:xfrm rot="10800000" flipV="1">
          <a:off x="1165225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D83CF415-0295-463A-A183-549EFB15D523}"/>
            </a:ext>
          </a:extLst>
        </xdr:cNvPr>
        <xdr:cNvCxnSpPr/>
      </xdr:nvCxnSpPr>
      <xdr:spPr>
        <a:xfrm rot="10800000" flipV="1">
          <a:off x="1165225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46B63D29-3FEF-48B5-8561-BF47B4E2F5BB}"/>
            </a:ext>
          </a:extLst>
        </xdr:cNvPr>
        <xdr:cNvCxnSpPr/>
      </xdr:nvCxnSpPr>
      <xdr:spPr>
        <a:xfrm rot="10800000" flipV="1">
          <a:off x="1165225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6BCB478D-44AA-4D2D-8C5D-097C1E1C8048}"/>
            </a:ext>
          </a:extLst>
        </xdr:cNvPr>
        <xdr:cNvCxnSpPr/>
      </xdr:nvCxnSpPr>
      <xdr:spPr>
        <a:xfrm>
          <a:off x="1256982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2641AFF2-7276-48EF-A0D4-FB2C00B2C344}"/>
            </a:ext>
          </a:extLst>
        </xdr:cNvPr>
        <xdr:cNvCxnSpPr/>
      </xdr:nvCxnSpPr>
      <xdr:spPr>
        <a:xfrm rot="10800000" flipV="1">
          <a:off x="1256982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36AFC6D1-F56A-4E3A-8ED3-EF0CE10A7F2B}"/>
            </a:ext>
          </a:extLst>
        </xdr:cNvPr>
        <xdr:cNvCxnSpPr/>
      </xdr:nvCxnSpPr>
      <xdr:spPr>
        <a:xfrm>
          <a:off x="1256030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53ABCDD1-485E-4603-B8EA-2E4D61BA36F7}"/>
            </a:ext>
          </a:extLst>
        </xdr:cNvPr>
        <xdr:cNvCxnSpPr/>
      </xdr:nvCxnSpPr>
      <xdr:spPr>
        <a:xfrm rot="10800000" flipV="1">
          <a:off x="1256030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E8A9C6ED-8232-46E1-ACBE-50306F025AF0}"/>
            </a:ext>
          </a:extLst>
        </xdr:cNvPr>
        <xdr:cNvCxnSpPr/>
      </xdr:nvCxnSpPr>
      <xdr:spPr>
        <a:xfrm>
          <a:off x="1256030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E67F4943-AE11-4666-9441-78CC2CC1DB73}"/>
            </a:ext>
          </a:extLst>
        </xdr:cNvPr>
        <xdr:cNvCxnSpPr/>
      </xdr:nvCxnSpPr>
      <xdr:spPr>
        <a:xfrm>
          <a:off x="1256030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A25EE71-B645-41C0-ACFD-23B083A3FE93}"/>
            </a:ext>
          </a:extLst>
        </xdr:cNvPr>
        <xdr:cNvCxnSpPr/>
      </xdr:nvCxnSpPr>
      <xdr:spPr>
        <a:xfrm>
          <a:off x="1256030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D406AB97-E225-4516-A0E5-004EE608A56F}"/>
            </a:ext>
          </a:extLst>
        </xdr:cNvPr>
        <xdr:cNvCxnSpPr/>
      </xdr:nvCxnSpPr>
      <xdr:spPr>
        <a:xfrm>
          <a:off x="1256030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018824-0AE7-496C-BE02-62BD4B60622F}"/>
            </a:ext>
          </a:extLst>
        </xdr:cNvPr>
        <xdr:cNvCxnSpPr/>
      </xdr:nvCxnSpPr>
      <xdr:spPr>
        <a:xfrm rot="10800000" flipV="1">
          <a:off x="1256982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C1E45D05-542D-42DD-B5FA-B9CC61879BA5}"/>
            </a:ext>
          </a:extLst>
        </xdr:cNvPr>
        <xdr:cNvCxnSpPr/>
      </xdr:nvCxnSpPr>
      <xdr:spPr>
        <a:xfrm rot="10800000" flipV="1">
          <a:off x="1256030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3845FCA6-ADD3-4DCC-A35D-F31691E14086}"/>
            </a:ext>
          </a:extLst>
        </xdr:cNvPr>
        <xdr:cNvCxnSpPr/>
      </xdr:nvCxnSpPr>
      <xdr:spPr>
        <a:xfrm rot="10800000" flipV="1">
          <a:off x="1256030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FBCD508A-1E22-4841-B48E-36FBB06604A9}"/>
            </a:ext>
          </a:extLst>
        </xdr:cNvPr>
        <xdr:cNvCxnSpPr/>
      </xdr:nvCxnSpPr>
      <xdr:spPr>
        <a:xfrm rot="10800000" flipV="1">
          <a:off x="1256030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747C6D51-D75D-453A-B817-F9C4465F2A4D}"/>
            </a:ext>
          </a:extLst>
        </xdr:cNvPr>
        <xdr:cNvCxnSpPr/>
      </xdr:nvCxnSpPr>
      <xdr:spPr>
        <a:xfrm>
          <a:off x="1350962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E7DDC9EB-3FC6-4A91-B5A2-E044180DCD79}"/>
            </a:ext>
          </a:extLst>
        </xdr:cNvPr>
        <xdr:cNvCxnSpPr/>
      </xdr:nvCxnSpPr>
      <xdr:spPr>
        <a:xfrm rot="10800000" flipV="1">
          <a:off x="1350962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8B54E367-EF29-4C50-A9D9-F50D0071524C}"/>
            </a:ext>
          </a:extLst>
        </xdr:cNvPr>
        <xdr:cNvCxnSpPr/>
      </xdr:nvCxnSpPr>
      <xdr:spPr>
        <a:xfrm>
          <a:off x="1350010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A4ECF3AF-AFF1-4DCC-A3BA-B2C7BD4B7133}"/>
            </a:ext>
          </a:extLst>
        </xdr:cNvPr>
        <xdr:cNvCxnSpPr/>
      </xdr:nvCxnSpPr>
      <xdr:spPr>
        <a:xfrm rot="10800000" flipV="1">
          <a:off x="1350010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7E822C9B-9337-4433-A555-4BDE860862A1}"/>
            </a:ext>
          </a:extLst>
        </xdr:cNvPr>
        <xdr:cNvCxnSpPr/>
      </xdr:nvCxnSpPr>
      <xdr:spPr>
        <a:xfrm>
          <a:off x="1350010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AE562ABF-7A77-4203-B969-92749D0F3242}"/>
            </a:ext>
          </a:extLst>
        </xdr:cNvPr>
        <xdr:cNvCxnSpPr/>
      </xdr:nvCxnSpPr>
      <xdr:spPr>
        <a:xfrm>
          <a:off x="1350010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A2C5A0CF-4816-41DB-BD04-920FD1F0E660}"/>
            </a:ext>
          </a:extLst>
        </xdr:cNvPr>
        <xdr:cNvCxnSpPr/>
      </xdr:nvCxnSpPr>
      <xdr:spPr>
        <a:xfrm>
          <a:off x="1350010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3670A064-A785-4C59-AC2D-93E0F741D6BA}"/>
            </a:ext>
          </a:extLst>
        </xdr:cNvPr>
        <xdr:cNvCxnSpPr/>
      </xdr:nvCxnSpPr>
      <xdr:spPr>
        <a:xfrm>
          <a:off x="1350010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E6FE98B3-ADED-432C-8859-0E667214924A}"/>
            </a:ext>
          </a:extLst>
        </xdr:cNvPr>
        <xdr:cNvCxnSpPr/>
      </xdr:nvCxnSpPr>
      <xdr:spPr>
        <a:xfrm rot="10800000" flipV="1">
          <a:off x="1350962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E59F6CEC-DBFC-4D13-9653-3CB755C2B6D5}"/>
            </a:ext>
          </a:extLst>
        </xdr:cNvPr>
        <xdr:cNvCxnSpPr/>
      </xdr:nvCxnSpPr>
      <xdr:spPr>
        <a:xfrm rot="10800000" flipV="1">
          <a:off x="1350010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DAF7C902-E555-4BDB-B318-07812EA78C06}"/>
            </a:ext>
          </a:extLst>
        </xdr:cNvPr>
        <xdr:cNvCxnSpPr/>
      </xdr:nvCxnSpPr>
      <xdr:spPr>
        <a:xfrm rot="10800000" flipV="1">
          <a:off x="1350010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38A141EF-C142-450B-BF86-5D182FD8FC90}"/>
            </a:ext>
          </a:extLst>
        </xdr:cNvPr>
        <xdr:cNvCxnSpPr/>
      </xdr:nvCxnSpPr>
      <xdr:spPr>
        <a:xfrm rot="10800000" flipV="1">
          <a:off x="1350010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A617F061-24F9-489E-8BDA-71FBB2A91E86}"/>
            </a:ext>
          </a:extLst>
        </xdr:cNvPr>
        <xdr:cNvCxnSpPr/>
      </xdr:nvCxnSpPr>
      <xdr:spPr>
        <a:xfrm>
          <a:off x="2762250" y="57340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F3430602-F4E9-4932-82E5-CA36751C33F8}"/>
            </a:ext>
          </a:extLst>
        </xdr:cNvPr>
        <xdr:cNvCxnSpPr/>
      </xdr:nvCxnSpPr>
      <xdr:spPr>
        <a:xfrm>
          <a:off x="35115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94FBF37A-5F8F-4D1B-828B-E35F50D07598}"/>
            </a:ext>
          </a:extLst>
        </xdr:cNvPr>
        <xdr:cNvCxnSpPr/>
      </xdr:nvCxnSpPr>
      <xdr:spPr>
        <a:xfrm>
          <a:off x="45783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8DC36E49-1455-440D-86E8-04BCFF692418}"/>
            </a:ext>
          </a:extLst>
        </xdr:cNvPr>
        <xdr:cNvCxnSpPr/>
      </xdr:nvCxnSpPr>
      <xdr:spPr>
        <a:xfrm>
          <a:off x="57277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E4125271-2B62-46B3-BFFD-1EE3578BA240}"/>
            </a:ext>
          </a:extLst>
        </xdr:cNvPr>
        <xdr:cNvCxnSpPr/>
      </xdr:nvCxnSpPr>
      <xdr:spPr>
        <a:xfrm>
          <a:off x="6877050" y="5734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7A3D9375-D581-4605-832E-D5A0B52F6007}"/>
            </a:ext>
          </a:extLst>
        </xdr:cNvPr>
        <xdr:cNvCxnSpPr/>
      </xdr:nvCxnSpPr>
      <xdr:spPr>
        <a:xfrm>
          <a:off x="2762250" y="62865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106817D-3A85-4C8A-BC5F-317242EEC5C4}"/>
            </a:ext>
          </a:extLst>
        </xdr:cNvPr>
        <xdr:cNvCxnSpPr/>
      </xdr:nvCxnSpPr>
      <xdr:spPr>
        <a:xfrm>
          <a:off x="35115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A0B3B82-5290-47A6-9A72-DDAAF9C73BD6}"/>
            </a:ext>
          </a:extLst>
        </xdr:cNvPr>
        <xdr:cNvCxnSpPr/>
      </xdr:nvCxnSpPr>
      <xdr:spPr>
        <a:xfrm>
          <a:off x="457835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011C81DF-6F2C-4D7D-AC4E-4D974E908C6F}"/>
            </a:ext>
          </a:extLst>
        </xdr:cNvPr>
        <xdr:cNvCxnSpPr/>
      </xdr:nvCxnSpPr>
      <xdr:spPr>
        <a:xfrm>
          <a:off x="57277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F836B9AE-6F3B-4AF7-90D7-66A59C19C6A5}"/>
            </a:ext>
          </a:extLst>
        </xdr:cNvPr>
        <xdr:cNvCxnSpPr/>
      </xdr:nvCxnSpPr>
      <xdr:spPr>
        <a:xfrm>
          <a:off x="6877050" y="62865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C516D680-D15D-4614-97CD-CE89DB3B39DB}"/>
            </a:ext>
          </a:extLst>
        </xdr:cNvPr>
        <xdr:cNvCxnSpPr/>
      </xdr:nvCxnSpPr>
      <xdr:spPr>
        <a:xfrm>
          <a:off x="7880350" y="5734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57460F93-1A58-4BBB-84C2-A2063ECA92DD}"/>
            </a:ext>
          </a:extLst>
        </xdr:cNvPr>
        <xdr:cNvCxnSpPr/>
      </xdr:nvCxnSpPr>
      <xdr:spPr>
        <a:xfrm>
          <a:off x="8870950" y="5734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8639FC53-FA09-491F-894F-A7BBD3D3C773}"/>
            </a:ext>
          </a:extLst>
        </xdr:cNvPr>
        <xdr:cNvCxnSpPr/>
      </xdr:nvCxnSpPr>
      <xdr:spPr>
        <a:xfrm>
          <a:off x="7880350" y="62865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EC679D6A-8210-4B1C-9BFC-095B6096E855}"/>
            </a:ext>
          </a:extLst>
        </xdr:cNvPr>
        <xdr:cNvCxnSpPr/>
      </xdr:nvCxnSpPr>
      <xdr:spPr>
        <a:xfrm>
          <a:off x="8870950" y="62865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5F23893A-FC3E-4248-9CF5-3D877E205439}"/>
            </a:ext>
          </a:extLst>
        </xdr:cNvPr>
        <xdr:cNvCxnSpPr/>
      </xdr:nvCxnSpPr>
      <xdr:spPr>
        <a:xfrm>
          <a:off x="9759950" y="62865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28D0B128-6CDE-4D88-B886-6C634BB48FE4}"/>
            </a:ext>
          </a:extLst>
        </xdr:cNvPr>
        <xdr:cNvCxnSpPr/>
      </xdr:nvCxnSpPr>
      <xdr:spPr>
        <a:xfrm>
          <a:off x="9759950" y="5734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293AFE3D-FA69-4679-90BC-45EBA3CA7516}"/>
            </a:ext>
          </a:extLst>
        </xdr:cNvPr>
        <xdr:cNvCxnSpPr/>
      </xdr:nvCxnSpPr>
      <xdr:spPr>
        <a:xfrm>
          <a:off x="10693400" y="5734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DC1A6C70-F0A0-455A-AAC2-CF27094ED5A3}"/>
            </a:ext>
          </a:extLst>
        </xdr:cNvPr>
        <xdr:cNvCxnSpPr/>
      </xdr:nvCxnSpPr>
      <xdr:spPr>
        <a:xfrm>
          <a:off x="10693400" y="6286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A22C7085-BCF9-4505-B927-D3BCA25011AD}"/>
            </a:ext>
          </a:extLst>
        </xdr:cNvPr>
        <xdr:cNvCxnSpPr/>
      </xdr:nvCxnSpPr>
      <xdr:spPr>
        <a:xfrm>
          <a:off x="1165225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0EACEE74-873C-4395-B2F8-6CB433A0C4E4}"/>
            </a:ext>
          </a:extLst>
        </xdr:cNvPr>
        <xdr:cNvCxnSpPr/>
      </xdr:nvCxnSpPr>
      <xdr:spPr>
        <a:xfrm>
          <a:off x="1256030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FF414D1-02FE-4486-88BE-465AB84B3740}"/>
            </a:ext>
          </a:extLst>
        </xdr:cNvPr>
        <xdr:cNvCxnSpPr/>
      </xdr:nvCxnSpPr>
      <xdr:spPr>
        <a:xfrm>
          <a:off x="1350010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CE9209FD-851A-4C12-BCE7-A8B51C381716}"/>
            </a:ext>
          </a:extLst>
        </xdr:cNvPr>
        <xdr:cNvCxnSpPr/>
      </xdr:nvCxnSpPr>
      <xdr:spPr>
        <a:xfrm>
          <a:off x="1350010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058D53CB-82B8-4AF4-9589-63694A8C84D0}"/>
            </a:ext>
          </a:extLst>
        </xdr:cNvPr>
        <xdr:cNvCxnSpPr/>
      </xdr:nvCxnSpPr>
      <xdr:spPr>
        <a:xfrm>
          <a:off x="1256030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6FBE807C-CF0D-49DA-A408-FB0375A42B54}"/>
            </a:ext>
          </a:extLst>
        </xdr:cNvPr>
        <xdr:cNvCxnSpPr/>
      </xdr:nvCxnSpPr>
      <xdr:spPr>
        <a:xfrm>
          <a:off x="1165225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F9C89828-5D05-462F-91F2-5E0DFF600183}"/>
            </a:ext>
          </a:extLst>
        </xdr:cNvPr>
        <xdr:cNvCxnSpPr/>
      </xdr:nvCxnSpPr>
      <xdr:spPr>
        <a:xfrm rot="10800000" flipV="1">
          <a:off x="1165225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26DB4E1D-03DF-47EA-B051-38C8B6CC5F83}"/>
            </a:ext>
          </a:extLst>
        </xdr:cNvPr>
        <xdr:cNvCxnSpPr/>
      </xdr:nvCxnSpPr>
      <xdr:spPr>
        <a:xfrm rot="10800000" flipV="1">
          <a:off x="10693400" y="5734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46C4A415-A81A-4129-AF4F-FF4969C7D243}"/>
            </a:ext>
          </a:extLst>
        </xdr:cNvPr>
        <xdr:cNvCxnSpPr/>
      </xdr:nvCxnSpPr>
      <xdr:spPr>
        <a:xfrm rot="10800000" flipV="1">
          <a:off x="10693400" y="6286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530466F4-B20D-419B-98B6-C7281E42D90E}"/>
            </a:ext>
          </a:extLst>
        </xdr:cNvPr>
        <xdr:cNvCxnSpPr/>
      </xdr:nvCxnSpPr>
      <xdr:spPr>
        <a:xfrm rot="10800000" flipV="1">
          <a:off x="1165225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D251C8A3-8C83-4F58-BD8C-228475449B88}"/>
            </a:ext>
          </a:extLst>
        </xdr:cNvPr>
        <xdr:cNvCxnSpPr/>
      </xdr:nvCxnSpPr>
      <xdr:spPr>
        <a:xfrm rot="10800000" flipV="1">
          <a:off x="1256030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DFA9D527-8FD7-4C95-B0C0-D7533C8E484F}"/>
            </a:ext>
          </a:extLst>
        </xdr:cNvPr>
        <xdr:cNvCxnSpPr/>
      </xdr:nvCxnSpPr>
      <xdr:spPr>
        <a:xfrm rot="10800000" flipV="1">
          <a:off x="1350010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BF8285EC-94D6-4666-B2D6-935A9727AB47}"/>
            </a:ext>
          </a:extLst>
        </xdr:cNvPr>
        <xdr:cNvCxnSpPr/>
      </xdr:nvCxnSpPr>
      <xdr:spPr>
        <a:xfrm rot="10800000" flipV="1">
          <a:off x="9759950" y="62865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16F38C68-4C4C-4CFB-A317-BC7AF09C16C4}"/>
            </a:ext>
          </a:extLst>
        </xdr:cNvPr>
        <xdr:cNvCxnSpPr/>
      </xdr:nvCxnSpPr>
      <xdr:spPr>
        <a:xfrm rot="10800000" flipV="1">
          <a:off x="8870950" y="62865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9FCEDB45-1D8B-40D5-83E6-43EF42C0F627}"/>
            </a:ext>
          </a:extLst>
        </xdr:cNvPr>
        <xdr:cNvCxnSpPr/>
      </xdr:nvCxnSpPr>
      <xdr:spPr>
        <a:xfrm rot="10800000" flipV="1">
          <a:off x="8870950" y="5734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AF0A7090-F881-4DAD-8ACF-95AB9F75726D}"/>
            </a:ext>
          </a:extLst>
        </xdr:cNvPr>
        <xdr:cNvCxnSpPr/>
      </xdr:nvCxnSpPr>
      <xdr:spPr>
        <a:xfrm rot="10800000" flipV="1">
          <a:off x="7880350" y="573405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123DC35C-DDF8-40FC-8F77-D66B82DE74F7}"/>
            </a:ext>
          </a:extLst>
        </xdr:cNvPr>
        <xdr:cNvCxnSpPr/>
      </xdr:nvCxnSpPr>
      <xdr:spPr>
        <a:xfrm rot="10800000" flipV="1">
          <a:off x="7880350" y="628650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A0A413E7-9A5D-48D3-8B55-C88198E6E453}"/>
            </a:ext>
          </a:extLst>
        </xdr:cNvPr>
        <xdr:cNvCxnSpPr/>
      </xdr:nvCxnSpPr>
      <xdr:spPr>
        <a:xfrm rot="10800000" flipV="1">
          <a:off x="9759950" y="5734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82181942-43CA-46A9-9E9B-BEC3D47DB9CC}"/>
            </a:ext>
          </a:extLst>
        </xdr:cNvPr>
        <xdr:cNvCxnSpPr/>
      </xdr:nvCxnSpPr>
      <xdr:spPr>
        <a:xfrm rot="10800000" flipV="1">
          <a:off x="6877050" y="5734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534443A6-B8D2-470A-9840-2F6D7EC29D25}"/>
            </a:ext>
          </a:extLst>
        </xdr:cNvPr>
        <xdr:cNvCxnSpPr/>
      </xdr:nvCxnSpPr>
      <xdr:spPr>
        <a:xfrm rot="10800000" flipV="1">
          <a:off x="5727700" y="5734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28882F9A-B054-4E95-9E6C-209D375AB373}"/>
            </a:ext>
          </a:extLst>
        </xdr:cNvPr>
        <xdr:cNvCxnSpPr/>
      </xdr:nvCxnSpPr>
      <xdr:spPr>
        <a:xfrm rot="10800000" flipV="1">
          <a:off x="5727700" y="62865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EBB89D1E-A01E-42B5-87CC-CC72BA187395}"/>
            </a:ext>
          </a:extLst>
        </xdr:cNvPr>
        <xdr:cNvCxnSpPr/>
      </xdr:nvCxnSpPr>
      <xdr:spPr>
        <a:xfrm rot="10800000" flipV="1">
          <a:off x="4578350" y="5734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1AF99D44-586F-4F19-B6EA-C890FF03A379}"/>
            </a:ext>
          </a:extLst>
        </xdr:cNvPr>
        <xdr:cNvCxnSpPr/>
      </xdr:nvCxnSpPr>
      <xdr:spPr>
        <a:xfrm rot="10800000" flipV="1">
          <a:off x="4578350" y="62865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CDD671D0-B5BE-48BC-BDF4-07BE72419D64}"/>
            </a:ext>
          </a:extLst>
        </xdr:cNvPr>
        <xdr:cNvCxnSpPr/>
      </xdr:nvCxnSpPr>
      <xdr:spPr>
        <a:xfrm rot="10800000" flipV="1">
          <a:off x="3511550" y="57340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1FC1713B-A7E6-4512-BA2F-2D76A4B243F6}"/>
            </a:ext>
          </a:extLst>
        </xdr:cNvPr>
        <xdr:cNvCxnSpPr/>
      </xdr:nvCxnSpPr>
      <xdr:spPr>
        <a:xfrm rot="10800000" flipV="1">
          <a:off x="3511550" y="62865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D9F82BB0-3328-480C-9729-F97EB718E424}"/>
            </a:ext>
          </a:extLst>
        </xdr:cNvPr>
        <xdr:cNvCxnSpPr/>
      </xdr:nvCxnSpPr>
      <xdr:spPr>
        <a:xfrm rot="10800000" flipV="1">
          <a:off x="2762250" y="57340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7983651D-3AF0-461D-B883-2A389E644752}"/>
            </a:ext>
          </a:extLst>
        </xdr:cNvPr>
        <xdr:cNvCxnSpPr/>
      </xdr:nvCxnSpPr>
      <xdr:spPr>
        <a:xfrm rot="10800000" flipV="1">
          <a:off x="2762250" y="628650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6A4B38E9-E94E-4400-981F-C823B7843FED}"/>
            </a:ext>
          </a:extLst>
        </xdr:cNvPr>
        <xdr:cNvCxnSpPr/>
      </xdr:nvCxnSpPr>
      <xdr:spPr>
        <a:xfrm>
          <a:off x="2762250" y="136017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23AEABC-6701-4BAB-A505-31501C293318}"/>
            </a:ext>
          </a:extLst>
        </xdr:cNvPr>
        <xdr:cNvCxnSpPr/>
      </xdr:nvCxnSpPr>
      <xdr:spPr>
        <a:xfrm>
          <a:off x="3511550" y="13601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4A4F67C5-FE36-4365-AA01-F9F56FF84DA5}"/>
            </a:ext>
          </a:extLst>
        </xdr:cNvPr>
        <xdr:cNvCxnSpPr/>
      </xdr:nvCxnSpPr>
      <xdr:spPr>
        <a:xfrm>
          <a:off x="45783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9D946FCA-76A1-4AC8-920A-DBE581688F94}"/>
            </a:ext>
          </a:extLst>
        </xdr:cNvPr>
        <xdr:cNvCxnSpPr/>
      </xdr:nvCxnSpPr>
      <xdr:spPr>
        <a:xfrm>
          <a:off x="2762250" y="141541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F4B17C00-0A78-433E-BF80-46B0CFFC88E3}"/>
            </a:ext>
          </a:extLst>
        </xdr:cNvPr>
        <xdr:cNvCxnSpPr/>
      </xdr:nvCxnSpPr>
      <xdr:spPr>
        <a:xfrm>
          <a:off x="3511550" y="14154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C379F594-B0A7-4CF2-ABA2-96905DEEA331}"/>
            </a:ext>
          </a:extLst>
        </xdr:cNvPr>
        <xdr:cNvCxnSpPr/>
      </xdr:nvCxnSpPr>
      <xdr:spPr>
        <a:xfrm>
          <a:off x="45783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FA9E66B6-5C1D-452E-91EB-1D2B42DD0405}"/>
            </a:ext>
          </a:extLst>
        </xdr:cNvPr>
        <xdr:cNvCxnSpPr/>
      </xdr:nvCxnSpPr>
      <xdr:spPr>
        <a:xfrm>
          <a:off x="57277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FD077CC4-A470-4218-A383-8E12E4016F6F}"/>
            </a:ext>
          </a:extLst>
        </xdr:cNvPr>
        <xdr:cNvCxnSpPr/>
      </xdr:nvCxnSpPr>
      <xdr:spPr>
        <a:xfrm>
          <a:off x="57277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37B9582A-25D4-4832-A497-CEF4A91F0605}"/>
            </a:ext>
          </a:extLst>
        </xdr:cNvPr>
        <xdr:cNvCxnSpPr/>
      </xdr:nvCxnSpPr>
      <xdr:spPr>
        <a:xfrm>
          <a:off x="6877050" y="13601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F372FC05-791B-4E26-8CBC-5E5E8242E376}"/>
            </a:ext>
          </a:extLst>
        </xdr:cNvPr>
        <xdr:cNvCxnSpPr/>
      </xdr:nvCxnSpPr>
      <xdr:spPr>
        <a:xfrm>
          <a:off x="6877050" y="14154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520F2DF9-CF80-4DF3-A713-477088DC2957}"/>
            </a:ext>
          </a:extLst>
        </xdr:cNvPr>
        <xdr:cNvCxnSpPr/>
      </xdr:nvCxnSpPr>
      <xdr:spPr>
        <a:xfrm rot="10800000" flipV="1">
          <a:off x="6800850" y="6286500"/>
          <a:ext cx="11080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0D77D188-677F-4A1A-AFDC-3C4F53851EF6}"/>
            </a:ext>
          </a:extLst>
        </xdr:cNvPr>
        <xdr:cNvCxnSpPr/>
      </xdr:nvCxnSpPr>
      <xdr:spPr>
        <a:xfrm rot="10800000" flipV="1">
          <a:off x="2762250" y="13601700"/>
          <a:ext cx="746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7205A723-DCD1-4493-952A-2A4118A871B2}"/>
            </a:ext>
          </a:extLst>
        </xdr:cNvPr>
        <xdr:cNvCxnSpPr/>
      </xdr:nvCxnSpPr>
      <xdr:spPr>
        <a:xfrm rot="10800000" flipV="1">
          <a:off x="45783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410C197F-8B82-4D96-A808-5D04EE14D0AA}"/>
            </a:ext>
          </a:extLst>
        </xdr:cNvPr>
        <xdr:cNvCxnSpPr/>
      </xdr:nvCxnSpPr>
      <xdr:spPr>
        <a:xfrm rot="10800000" flipV="1">
          <a:off x="3511550" y="136017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CABB42A1-B20B-4DF3-BC54-C52B2D9CA90A}"/>
            </a:ext>
          </a:extLst>
        </xdr:cNvPr>
        <xdr:cNvCxnSpPr/>
      </xdr:nvCxnSpPr>
      <xdr:spPr>
        <a:xfrm rot="10800000" flipV="1">
          <a:off x="57277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F4CD540E-D0FB-4625-8FBD-123B7A945B14}"/>
            </a:ext>
          </a:extLst>
        </xdr:cNvPr>
        <xdr:cNvCxnSpPr/>
      </xdr:nvCxnSpPr>
      <xdr:spPr>
        <a:xfrm rot="10800000" flipV="1">
          <a:off x="6877050" y="136017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11CF4080-BC2C-4404-B6E2-3F9F0ED01E04}"/>
            </a:ext>
          </a:extLst>
        </xdr:cNvPr>
        <xdr:cNvCxnSpPr/>
      </xdr:nvCxnSpPr>
      <xdr:spPr>
        <a:xfrm rot="10800000" flipV="1">
          <a:off x="2762250" y="14154150"/>
          <a:ext cx="746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0888BAC7-DCC9-4E9C-964A-F46B6F80267C}"/>
            </a:ext>
          </a:extLst>
        </xdr:cNvPr>
        <xdr:cNvCxnSpPr/>
      </xdr:nvCxnSpPr>
      <xdr:spPr>
        <a:xfrm rot="10800000" flipV="1">
          <a:off x="3511550" y="141541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55BE759A-8B55-4044-B390-106C72F9B05D}"/>
            </a:ext>
          </a:extLst>
        </xdr:cNvPr>
        <xdr:cNvCxnSpPr/>
      </xdr:nvCxnSpPr>
      <xdr:spPr>
        <a:xfrm rot="10800000" flipV="1">
          <a:off x="45783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50B6EF3B-45BB-4937-A611-4059870029C1}"/>
            </a:ext>
          </a:extLst>
        </xdr:cNvPr>
        <xdr:cNvCxnSpPr/>
      </xdr:nvCxnSpPr>
      <xdr:spPr>
        <a:xfrm rot="10800000" flipV="1">
          <a:off x="57277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ECF7FF75-26C7-4F72-99EB-F371A783E8A7}"/>
            </a:ext>
          </a:extLst>
        </xdr:cNvPr>
        <xdr:cNvCxnSpPr/>
      </xdr:nvCxnSpPr>
      <xdr:spPr>
        <a:xfrm rot="10800000" flipV="1">
          <a:off x="6877050" y="141541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4A018168-2ABC-4BB6-8BD3-4E11A880D223}"/>
            </a:ext>
          </a:extLst>
        </xdr:cNvPr>
        <xdr:cNvCxnSpPr/>
      </xdr:nvCxnSpPr>
      <xdr:spPr>
        <a:xfrm rot="10800000" flipV="1">
          <a:off x="7880350" y="1415415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F3C7A079-6563-45F1-B9CC-98CD966AA459}"/>
            </a:ext>
          </a:extLst>
        </xdr:cNvPr>
        <xdr:cNvCxnSpPr/>
      </xdr:nvCxnSpPr>
      <xdr:spPr>
        <a:xfrm rot="10800000" flipV="1">
          <a:off x="8870950" y="1415415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921BED33-CEF8-4852-8D90-7C8FE2E4AB48}"/>
            </a:ext>
          </a:extLst>
        </xdr:cNvPr>
        <xdr:cNvCxnSpPr/>
      </xdr:nvCxnSpPr>
      <xdr:spPr>
        <a:xfrm rot="10800000" flipV="1">
          <a:off x="7880350" y="136017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F4098398-43E9-4DFB-894E-4CB6A58D0223}"/>
            </a:ext>
          </a:extLst>
        </xdr:cNvPr>
        <xdr:cNvCxnSpPr/>
      </xdr:nvCxnSpPr>
      <xdr:spPr>
        <a:xfrm rot="10800000" flipV="1">
          <a:off x="8870950" y="136017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4A2EC8C1-581C-4C39-8937-426817D05CCC}"/>
            </a:ext>
          </a:extLst>
        </xdr:cNvPr>
        <xdr:cNvCxnSpPr/>
      </xdr:nvCxnSpPr>
      <xdr:spPr>
        <a:xfrm rot="10800000" flipV="1">
          <a:off x="9759950" y="136017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54482061-8E52-4D03-B10A-A76FD29A0380}"/>
            </a:ext>
          </a:extLst>
        </xdr:cNvPr>
        <xdr:cNvCxnSpPr/>
      </xdr:nvCxnSpPr>
      <xdr:spPr>
        <a:xfrm rot="10800000" flipV="1">
          <a:off x="9759950" y="1415415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050CA7E9-5397-44C4-B122-A8984B6C19A8}"/>
            </a:ext>
          </a:extLst>
        </xdr:cNvPr>
        <xdr:cNvCxnSpPr/>
      </xdr:nvCxnSpPr>
      <xdr:spPr>
        <a:xfrm rot="10800000" flipV="1">
          <a:off x="10693400" y="136017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52A07F7C-4757-43DB-A7F8-C7BF0327C18D}"/>
            </a:ext>
          </a:extLst>
        </xdr:cNvPr>
        <xdr:cNvCxnSpPr/>
      </xdr:nvCxnSpPr>
      <xdr:spPr>
        <a:xfrm rot="10800000" flipV="1">
          <a:off x="1165225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F253DEE8-2320-4DE6-96CA-177327144C35}"/>
            </a:ext>
          </a:extLst>
        </xdr:cNvPr>
        <xdr:cNvCxnSpPr/>
      </xdr:nvCxnSpPr>
      <xdr:spPr>
        <a:xfrm rot="10800000" flipV="1">
          <a:off x="1256030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0CBCEEE1-B0FB-4270-B8CD-639AFF8B258F}"/>
            </a:ext>
          </a:extLst>
        </xdr:cNvPr>
        <xdr:cNvCxnSpPr/>
      </xdr:nvCxnSpPr>
      <xdr:spPr>
        <a:xfrm rot="10800000" flipV="1">
          <a:off x="1350010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E13A9F52-8EA6-4C93-8AAF-56D92B32FB47}"/>
            </a:ext>
          </a:extLst>
        </xdr:cNvPr>
        <xdr:cNvCxnSpPr/>
      </xdr:nvCxnSpPr>
      <xdr:spPr>
        <a:xfrm rot="10800000" flipV="1">
          <a:off x="1350010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2C0ED11C-C56D-4190-B390-ABED88C56B1D}"/>
            </a:ext>
          </a:extLst>
        </xdr:cNvPr>
        <xdr:cNvCxnSpPr/>
      </xdr:nvCxnSpPr>
      <xdr:spPr>
        <a:xfrm rot="10800000" flipV="1">
          <a:off x="1256030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B3EC735C-B0AC-4874-966F-E31C86666E6C}"/>
            </a:ext>
          </a:extLst>
        </xdr:cNvPr>
        <xdr:cNvCxnSpPr/>
      </xdr:nvCxnSpPr>
      <xdr:spPr>
        <a:xfrm rot="10800000" flipV="1">
          <a:off x="1165225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08455C3-8479-4348-A844-19D3940F3F33}"/>
            </a:ext>
          </a:extLst>
        </xdr:cNvPr>
        <xdr:cNvCxnSpPr/>
      </xdr:nvCxnSpPr>
      <xdr:spPr>
        <a:xfrm rot="10800000" flipV="1">
          <a:off x="10693400" y="14154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61A3D2AB-21F3-439D-B6F5-E0C0A09771DF}"/>
            </a:ext>
          </a:extLst>
        </xdr:cNvPr>
        <xdr:cNvCxnSpPr/>
      </xdr:nvCxnSpPr>
      <xdr:spPr>
        <a:xfrm rot="10800000" flipV="1">
          <a:off x="1256030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6B40AA44-83E3-49F4-9745-753929E87B8F}"/>
            </a:ext>
          </a:extLst>
        </xdr:cNvPr>
        <xdr:cNvCxnSpPr/>
      </xdr:nvCxnSpPr>
      <xdr:spPr>
        <a:xfrm rot="10800000" flipV="1">
          <a:off x="1350010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337C6E51-282C-40D9-985C-8AC5AAB1270B}"/>
            </a:ext>
          </a:extLst>
        </xdr:cNvPr>
        <xdr:cNvCxnSpPr/>
      </xdr:nvCxnSpPr>
      <xdr:spPr>
        <a:xfrm>
          <a:off x="7880350" y="13601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32F9E53B-68A9-4DD5-B93A-24FE5E687ED3}"/>
            </a:ext>
          </a:extLst>
        </xdr:cNvPr>
        <xdr:cNvCxnSpPr/>
      </xdr:nvCxnSpPr>
      <xdr:spPr>
        <a:xfrm>
          <a:off x="8870950" y="13601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E4832815-97E3-4F51-BC00-3D890425546C}"/>
            </a:ext>
          </a:extLst>
        </xdr:cNvPr>
        <xdr:cNvCxnSpPr/>
      </xdr:nvCxnSpPr>
      <xdr:spPr>
        <a:xfrm>
          <a:off x="9759950" y="136017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2A9E2D38-DC23-464E-8BDA-8F165F4C0014}"/>
            </a:ext>
          </a:extLst>
        </xdr:cNvPr>
        <xdr:cNvCxnSpPr/>
      </xdr:nvCxnSpPr>
      <xdr:spPr>
        <a:xfrm>
          <a:off x="10693400" y="13601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7D4729A9-E511-4673-B063-91A24AB4B6C2}"/>
            </a:ext>
          </a:extLst>
        </xdr:cNvPr>
        <xdr:cNvCxnSpPr/>
      </xdr:nvCxnSpPr>
      <xdr:spPr>
        <a:xfrm>
          <a:off x="1165225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E7006119-ADA7-44EF-9693-25447E4CEDDA}"/>
            </a:ext>
          </a:extLst>
        </xdr:cNvPr>
        <xdr:cNvCxnSpPr/>
      </xdr:nvCxnSpPr>
      <xdr:spPr>
        <a:xfrm>
          <a:off x="1256030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748C3577-46E1-4EF9-8724-1E1CD3DE2916}"/>
            </a:ext>
          </a:extLst>
        </xdr:cNvPr>
        <xdr:cNvCxnSpPr/>
      </xdr:nvCxnSpPr>
      <xdr:spPr>
        <a:xfrm>
          <a:off x="1350010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B8FF7B4D-BDC9-477D-8BA1-6E576020711D}"/>
            </a:ext>
          </a:extLst>
        </xdr:cNvPr>
        <xdr:cNvCxnSpPr/>
      </xdr:nvCxnSpPr>
      <xdr:spPr>
        <a:xfrm>
          <a:off x="1350010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69725B02-9DC2-4928-912D-37611DD9B346}"/>
            </a:ext>
          </a:extLst>
        </xdr:cNvPr>
        <xdr:cNvCxnSpPr/>
      </xdr:nvCxnSpPr>
      <xdr:spPr>
        <a:xfrm>
          <a:off x="1256030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A0133E58-78D4-4F31-820A-77AD41858B0F}"/>
            </a:ext>
          </a:extLst>
        </xdr:cNvPr>
        <xdr:cNvCxnSpPr/>
      </xdr:nvCxnSpPr>
      <xdr:spPr>
        <a:xfrm>
          <a:off x="1165225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F9F70F8D-5841-4D80-8F5E-C93022EDBD32}"/>
            </a:ext>
          </a:extLst>
        </xdr:cNvPr>
        <xdr:cNvCxnSpPr/>
      </xdr:nvCxnSpPr>
      <xdr:spPr>
        <a:xfrm>
          <a:off x="10693400" y="14154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65E469CB-DD27-443E-B6BE-8C99AE90AE78}"/>
            </a:ext>
          </a:extLst>
        </xdr:cNvPr>
        <xdr:cNvCxnSpPr/>
      </xdr:nvCxnSpPr>
      <xdr:spPr>
        <a:xfrm>
          <a:off x="9759950" y="14154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01E9DA9-21C5-466D-AC3A-320C87C0630B}"/>
            </a:ext>
          </a:extLst>
        </xdr:cNvPr>
        <xdr:cNvCxnSpPr/>
      </xdr:nvCxnSpPr>
      <xdr:spPr>
        <a:xfrm>
          <a:off x="8870950" y="14154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AC9F33EF-58C7-44E2-BC7E-1B44B2C10BA4}"/>
            </a:ext>
          </a:extLst>
        </xdr:cNvPr>
        <xdr:cNvCxnSpPr/>
      </xdr:nvCxnSpPr>
      <xdr:spPr>
        <a:xfrm>
          <a:off x="7880350" y="14154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7BB3628A-24A8-4177-8EE8-6A19FBCCADC8}"/>
            </a:ext>
          </a:extLst>
        </xdr:cNvPr>
        <xdr:cNvCxnSpPr/>
      </xdr:nvCxnSpPr>
      <xdr:spPr>
        <a:xfrm rot="10800000" flipV="1">
          <a:off x="2771775" y="13049250"/>
          <a:ext cx="739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3F9EFF8F-42B1-4DB8-91BC-DE2542681E37}"/>
            </a:ext>
          </a:extLst>
        </xdr:cNvPr>
        <xdr:cNvCxnSpPr/>
      </xdr:nvCxnSpPr>
      <xdr:spPr>
        <a:xfrm>
          <a:off x="2762250" y="130492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E3087D39-F3B9-4213-9E7F-84CF98CD2765}"/>
            </a:ext>
          </a:extLst>
        </xdr:cNvPr>
        <xdr:cNvCxnSpPr/>
      </xdr:nvCxnSpPr>
      <xdr:spPr>
        <a:xfrm>
          <a:off x="3511550" y="13049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03D26160-7BA0-4458-9E60-07B3CEDDB177}"/>
            </a:ext>
          </a:extLst>
        </xdr:cNvPr>
        <xdr:cNvCxnSpPr/>
      </xdr:nvCxnSpPr>
      <xdr:spPr>
        <a:xfrm>
          <a:off x="45783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76820460-A685-4600-A86C-8A5C4B64200E}"/>
            </a:ext>
          </a:extLst>
        </xdr:cNvPr>
        <xdr:cNvCxnSpPr/>
      </xdr:nvCxnSpPr>
      <xdr:spPr>
        <a:xfrm>
          <a:off x="57277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FB0761ED-1D47-42C2-BB4F-75C5A926A401}"/>
            </a:ext>
          </a:extLst>
        </xdr:cNvPr>
        <xdr:cNvCxnSpPr/>
      </xdr:nvCxnSpPr>
      <xdr:spPr>
        <a:xfrm>
          <a:off x="6877050" y="13049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219E6EF7-C74A-4A45-919A-627CA39AF3F0}"/>
            </a:ext>
          </a:extLst>
        </xdr:cNvPr>
        <xdr:cNvCxnSpPr/>
      </xdr:nvCxnSpPr>
      <xdr:spPr>
        <a:xfrm>
          <a:off x="7880350" y="13049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9F747775-05FC-4681-806F-2248DB8AED04}"/>
            </a:ext>
          </a:extLst>
        </xdr:cNvPr>
        <xdr:cNvCxnSpPr/>
      </xdr:nvCxnSpPr>
      <xdr:spPr>
        <a:xfrm>
          <a:off x="8870950" y="13049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C1B87898-9F26-461E-941A-6A4034652127}"/>
            </a:ext>
          </a:extLst>
        </xdr:cNvPr>
        <xdr:cNvCxnSpPr/>
      </xdr:nvCxnSpPr>
      <xdr:spPr>
        <a:xfrm>
          <a:off x="9759950" y="130492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295675C8-0691-4725-BACC-C04F4F109E87}"/>
            </a:ext>
          </a:extLst>
        </xdr:cNvPr>
        <xdr:cNvCxnSpPr/>
      </xdr:nvCxnSpPr>
      <xdr:spPr>
        <a:xfrm>
          <a:off x="10693400" y="13049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154F5437-3953-42EF-8784-3C1B8AAEA1A4}"/>
            </a:ext>
          </a:extLst>
        </xdr:cNvPr>
        <xdr:cNvCxnSpPr/>
      </xdr:nvCxnSpPr>
      <xdr:spPr>
        <a:xfrm>
          <a:off x="1165225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5D83403E-15D2-4A8A-ABC2-1FD9E1A6BE77}"/>
            </a:ext>
          </a:extLst>
        </xdr:cNvPr>
        <xdr:cNvCxnSpPr/>
      </xdr:nvCxnSpPr>
      <xdr:spPr>
        <a:xfrm>
          <a:off x="1256030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9DBF2FC6-BE48-49E0-AF11-3BEDC5DAA103}"/>
            </a:ext>
          </a:extLst>
        </xdr:cNvPr>
        <xdr:cNvCxnSpPr/>
      </xdr:nvCxnSpPr>
      <xdr:spPr>
        <a:xfrm>
          <a:off x="1350010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9733EB6A-B593-4E9A-992D-8E13E840E59D}"/>
            </a:ext>
          </a:extLst>
        </xdr:cNvPr>
        <xdr:cNvCxnSpPr/>
      </xdr:nvCxnSpPr>
      <xdr:spPr>
        <a:xfrm rot="10800000" flipV="1">
          <a:off x="1350010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C89B6A61-0FA6-4C75-ACAE-5F7C7340AA66}"/>
            </a:ext>
          </a:extLst>
        </xdr:cNvPr>
        <xdr:cNvCxnSpPr/>
      </xdr:nvCxnSpPr>
      <xdr:spPr>
        <a:xfrm rot="10800000" flipV="1">
          <a:off x="1165225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3637F72C-7CDD-42AE-8281-E7A86E09B4E3}"/>
            </a:ext>
          </a:extLst>
        </xdr:cNvPr>
        <xdr:cNvCxnSpPr/>
      </xdr:nvCxnSpPr>
      <xdr:spPr>
        <a:xfrm rot="10800000" flipV="1">
          <a:off x="1256030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C255CBED-0943-4592-9A83-08CC03DEF44A}"/>
            </a:ext>
          </a:extLst>
        </xdr:cNvPr>
        <xdr:cNvCxnSpPr/>
      </xdr:nvCxnSpPr>
      <xdr:spPr>
        <a:xfrm rot="10800000" flipV="1">
          <a:off x="10693400" y="130492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3FF59F12-5BCD-45CC-95BA-CDA2518E2FB8}"/>
            </a:ext>
          </a:extLst>
        </xdr:cNvPr>
        <xdr:cNvCxnSpPr/>
      </xdr:nvCxnSpPr>
      <xdr:spPr>
        <a:xfrm rot="10800000" flipV="1">
          <a:off x="9759950" y="130492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F0C9CFE2-6076-4060-98C8-731B0E2A4BBF}"/>
            </a:ext>
          </a:extLst>
        </xdr:cNvPr>
        <xdr:cNvCxnSpPr/>
      </xdr:nvCxnSpPr>
      <xdr:spPr>
        <a:xfrm rot="10800000" flipV="1">
          <a:off x="8870950" y="130492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561A3F77-9ED1-4C6E-A0B3-4A61B0093336}"/>
            </a:ext>
          </a:extLst>
        </xdr:cNvPr>
        <xdr:cNvCxnSpPr/>
      </xdr:nvCxnSpPr>
      <xdr:spPr>
        <a:xfrm rot="10800000" flipV="1">
          <a:off x="7880350" y="130492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8E545CA0-5C2F-44F5-AA4C-4B90D5E61A3B}"/>
            </a:ext>
          </a:extLst>
        </xdr:cNvPr>
        <xdr:cNvCxnSpPr/>
      </xdr:nvCxnSpPr>
      <xdr:spPr>
        <a:xfrm rot="10800000" flipV="1">
          <a:off x="6877050" y="130492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24A87495-132A-4A9D-822A-4AF3038D17CD}"/>
            </a:ext>
          </a:extLst>
        </xdr:cNvPr>
        <xdr:cNvCxnSpPr/>
      </xdr:nvCxnSpPr>
      <xdr:spPr>
        <a:xfrm rot="10800000" flipV="1">
          <a:off x="5727700" y="130492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A5240E6E-7E25-4E14-A4A6-290FF7D04FD1}"/>
            </a:ext>
          </a:extLst>
        </xdr:cNvPr>
        <xdr:cNvCxnSpPr/>
      </xdr:nvCxnSpPr>
      <xdr:spPr>
        <a:xfrm rot="10800000" flipV="1">
          <a:off x="4578350" y="130492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05672E31-D37B-422F-986F-18B0921470E7}"/>
            </a:ext>
          </a:extLst>
        </xdr:cNvPr>
        <xdr:cNvCxnSpPr/>
      </xdr:nvCxnSpPr>
      <xdr:spPr>
        <a:xfrm rot="10800000" flipV="1">
          <a:off x="3511550" y="130492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99D7CA38-73C7-4907-B004-41E2EAE1D45F}"/>
            </a:ext>
          </a:extLst>
        </xdr:cNvPr>
        <xdr:cNvCxnSpPr/>
      </xdr:nvCxnSpPr>
      <xdr:spPr>
        <a:xfrm>
          <a:off x="2762250" y="11811000"/>
          <a:ext cx="746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55C396F5-D37F-4F39-8EAD-7C6600C0CC27}"/>
            </a:ext>
          </a:extLst>
        </xdr:cNvPr>
        <xdr:cNvCxnSpPr/>
      </xdr:nvCxnSpPr>
      <xdr:spPr>
        <a:xfrm rot="10800000" flipV="1">
          <a:off x="2781300" y="11811000"/>
          <a:ext cx="730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0B5D9C8E-D235-4560-9C97-0E2F6044D81B}"/>
            </a:ext>
          </a:extLst>
        </xdr:cNvPr>
        <xdr:cNvCxnSpPr/>
      </xdr:nvCxnSpPr>
      <xdr:spPr>
        <a:xfrm>
          <a:off x="3511550" y="1181100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D1EB2A6B-38C7-48ED-A159-4CC68B3669E6}"/>
            </a:ext>
          </a:extLst>
        </xdr:cNvPr>
        <xdr:cNvCxnSpPr/>
      </xdr:nvCxnSpPr>
      <xdr:spPr>
        <a:xfrm rot="10800000" flipV="1">
          <a:off x="3530600" y="11811000"/>
          <a:ext cx="1047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8766CBB8-B9D7-4064-BA99-CEB25F2F8363}"/>
            </a:ext>
          </a:extLst>
        </xdr:cNvPr>
        <xdr:cNvCxnSpPr/>
      </xdr:nvCxnSpPr>
      <xdr:spPr>
        <a:xfrm>
          <a:off x="45783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43D75118-6718-4170-98BB-84FB8107A50D}"/>
            </a:ext>
          </a:extLst>
        </xdr:cNvPr>
        <xdr:cNvCxnSpPr/>
      </xdr:nvCxnSpPr>
      <xdr:spPr>
        <a:xfrm rot="10800000" flipV="1">
          <a:off x="4597400" y="11811000"/>
          <a:ext cx="11303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7A98D996-AC65-4E0C-8528-E7DD408BC2D3}"/>
            </a:ext>
          </a:extLst>
        </xdr:cNvPr>
        <xdr:cNvCxnSpPr/>
      </xdr:nvCxnSpPr>
      <xdr:spPr>
        <a:xfrm>
          <a:off x="57277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210289EC-2C81-4AD5-A395-B6B712CBE1CC}"/>
            </a:ext>
          </a:extLst>
        </xdr:cNvPr>
        <xdr:cNvCxnSpPr/>
      </xdr:nvCxnSpPr>
      <xdr:spPr>
        <a:xfrm rot="10800000" flipV="1">
          <a:off x="5746750" y="11811000"/>
          <a:ext cx="11303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AD1F55E3-DF17-49A9-94BA-6D878FE66978}"/>
            </a:ext>
          </a:extLst>
        </xdr:cNvPr>
        <xdr:cNvCxnSpPr/>
      </xdr:nvCxnSpPr>
      <xdr:spPr>
        <a:xfrm>
          <a:off x="6877050" y="1181100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373945BA-BBA7-4618-AA4C-851976DB349A}"/>
            </a:ext>
          </a:extLst>
        </xdr:cNvPr>
        <xdr:cNvCxnSpPr/>
      </xdr:nvCxnSpPr>
      <xdr:spPr>
        <a:xfrm rot="10800000" flipV="1">
          <a:off x="6896100" y="11811000"/>
          <a:ext cx="984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334A50A4-C293-481A-A02E-6FF8C49DBDFE}"/>
            </a:ext>
          </a:extLst>
        </xdr:cNvPr>
        <xdr:cNvCxnSpPr/>
      </xdr:nvCxnSpPr>
      <xdr:spPr>
        <a:xfrm>
          <a:off x="7880350" y="1181100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F16ACADE-C9C8-4040-9793-9F5686DC2116}"/>
            </a:ext>
          </a:extLst>
        </xdr:cNvPr>
        <xdr:cNvCxnSpPr/>
      </xdr:nvCxnSpPr>
      <xdr:spPr>
        <a:xfrm rot="10800000" flipV="1">
          <a:off x="7899400" y="11811000"/>
          <a:ext cx="9715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BF39A813-1AB6-4FB4-8F48-7C12AA6A2023}"/>
            </a:ext>
          </a:extLst>
        </xdr:cNvPr>
        <xdr:cNvCxnSpPr/>
      </xdr:nvCxnSpPr>
      <xdr:spPr>
        <a:xfrm>
          <a:off x="8870950" y="1181100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EB8F212E-1AB7-4B24-8C58-72BC752F7E3C}"/>
            </a:ext>
          </a:extLst>
        </xdr:cNvPr>
        <xdr:cNvCxnSpPr/>
      </xdr:nvCxnSpPr>
      <xdr:spPr>
        <a:xfrm rot="10800000" flipV="1">
          <a:off x="8890000" y="11811000"/>
          <a:ext cx="8699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4CD0FFBF-E5B9-41FC-9E13-F851BFBC1D4F}"/>
            </a:ext>
          </a:extLst>
        </xdr:cNvPr>
        <xdr:cNvCxnSpPr/>
      </xdr:nvCxnSpPr>
      <xdr:spPr>
        <a:xfrm>
          <a:off x="9759950" y="11811000"/>
          <a:ext cx="9302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9D6BCCFE-3ABB-4A05-951C-B8DFBC39B8B9}"/>
            </a:ext>
          </a:extLst>
        </xdr:cNvPr>
        <xdr:cNvCxnSpPr/>
      </xdr:nvCxnSpPr>
      <xdr:spPr>
        <a:xfrm rot="10800000" flipV="1">
          <a:off x="9779000" y="11811000"/>
          <a:ext cx="9144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4D7B1AE9-0BB5-4B27-837C-F2D48B013C6C}"/>
            </a:ext>
          </a:extLst>
        </xdr:cNvPr>
        <xdr:cNvCxnSpPr/>
      </xdr:nvCxnSpPr>
      <xdr:spPr>
        <a:xfrm>
          <a:off x="10693400" y="1181100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0179F1AA-81FA-4DE5-8779-195BB94F453E}"/>
            </a:ext>
          </a:extLst>
        </xdr:cNvPr>
        <xdr:cNvCxnSpPr/>
      </xdr:nvCxnSpPr>
      <xdr:spPr>
        <a:xfrm rot="10800000" flipV="1">
          <a:off x="10712450" y="11811000"/>
          <a:ext cx="939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EC917224-BD7F-4DA1-9C2A-0548BF36E4EF}"/>
            </a:ext>
          </a:extLst>
        </xdr:cNvPr>
        <xdr:cNvCxnSpPr/>
      </xdr:nvCxnSpPr>
      <xdr:spPr>
        <a:xfrm>
          <a:off x="1165225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881D8A1B-9A0D-4834-B77E-E210DED3370E}"/>
            </a:ext>
          </a:extLst>
        </xdr:cNvPr>
        <xdr:cNvCxnSpPr/>
      </xdr:nvCxnSpPr>
      <xdr:spPr>
        <a:xfrm rot="10800000" flipV="1">
          <a:off x="1167130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326B0C01-96DD-4A0C-9C29-9770DAAAD035}"/>
            </a:ext>
          </a:extLst>
        </xdr:cNvPr>
        <xdr:cNvCxnSpPr/>
      </xdr:nvCxnSpPr>
      <xdr:spPr>
        <a:xfrm>
          <a:off x="1256030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B695D95F-179A-4F5B-8201-D3F3F4FF1095}"/>
            </a:ext>
          </a:extLst>
        </xdr:cNvPr>
        <xdr:cNvCxnSpPr/>
      </xdr:nvCxnSpPr>
      <xdr:spPr>
        <a:xfrm rot="10800000" flipV="1">
          <a:off x="1257935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E58361F7-346E-459B-BDE0-AFF2D666332A}"/>
            </a:ext>
          </a:extLst>
        </xdr:cNvPr>
        <xdr:cNvCxnSpPr/>
      </xdr:nvCxnSpPr>
      <xdr:spPr>
        <a:xfrm>
          <a:off x="1350010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A40EFEC8-4E31-4F44-AA02-91BD39D287CB}"/>
            </a:ext>
          </a:extLst>
        </xdr:cNvPr>
        <xdr:cNvCxnSpPr/>
      </xdr:nvCxnSpPr>
      <xdr:spPr>
        <a:xfrm rot="10800000" flipV="1">
          <a:off x="1351915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2BE61AFD-C3C2-4FF0-AB5F-4003C6FCD88A}"/>
            </a:ext>
          </a:extLst>
        </xdr:cNvPr>
        <xdr:cNvCxnSpPr/>
      </xdr:nvCxnSpPr>
      <xdr:spPr>
        <a:xfrm>
          <a:off x="2762250" y="101536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21B1B4B-68E0-44FC-9EAA-048A4ED9A98A}"/>
            </a:ext>
          </a:extLst>
        </xdr:cNvPr>
        <xdr:cNvCxnSpPr/>
      </xdr:nvCxnSpPr>
      <xdr:spPr>
        <a:xfrm>
          <a:off x="2762250" y="112585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169EB5A1-6C3D-4626-BCCF-0CFE90937236}"/>
            </a:ext>
          </a:extLst>
        </xdr:cNvPr>
        <xdr:cNvCxnSpPr/>
      </xdr:nvCxnSpPr>
      <xdr:spPr>
        <a:xfrm>
          <a:off x="35115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2D79A9A9-148D-4010-A58C-94928E54CCFF}"/>
            </a:ext>
          </a:extLst>
        </xdr:cNvPr>
        <xdr:cNvCxnSpPr/>
      </xdr:nvCxnSpPr>
      <xdr:spPr>
        <a:xfrm>
          <a:off x="35115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D436270D-2524-4A07-AF11-133A49DEDE8D}"/>
            </a:ext>
          </a:extLst>
        </xdr:cNvPr>
        <xdr:cNvCxnSpPr/>
      </xdr:nvCxnSpPr>
      <xdr:spPr>
        <a:xfrm>
          <a:off x="45783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DC75B29B-3731-4A90-A9A3-6326A5EE47A4}"/>
            </a:ext>
          </a:extLst>
        </xdr:cNvPr>
        <xdr:cNvCxnSpPr/>
      </xdr:nvCxnSpPr>
      <xdr:spPr>
        <a:xfrm>
          <a:off x="45783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5DE041AE-3EDE-4EAC-AB6E-A357BEF3AF67}"/>
            </a:ext>
          </a:extLst>
        </xdr:cNvPr>
        <xdr:cNvCxnSpPr/>
      </xdr:nvCxnSpPr>
      <xdr:spPr>
        <a:xfrm>
          <a:off x="57277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BC26F2C7-3AED-42BC-99F9-F0C90D4656B2}"/>
            </a:ext>
          </a:extLst>
        </xdr:cNvPr>
        <xdr:cNvCxnSpPr/>
      </xdr:nvCxnSpPr>
      <xdr:spPr>
        <a:xfrm>
          <a:off x="57277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7D90B48A-051C-4A90-9F35-289E5A37253F}"/>
            </a:ext>
          </a:extLst>
        </xdr:cNvPr>
        <xdr:cNvCxnSpPr/>
      </xdr:nvCxnSpPr>
      <xdr:spPr>
        <a:xfrm>
          <a:off x="6877050" y="101536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651FF7F3-E0A6-4BE3-ABA1-84FB291DC6FE}"/>
            </a:ext>
          </a:extLst>
        </xdr:cNvPr>
        <xdr:cNvCxnSpPr/>
      </xdr:nvCxnSpPr>
      <xdr:spPr>
        <a:xfrm>
          <a:off x="6877050" y="112585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FA6DEE07-9515-4C96-AF0B-BF9099560632}"/>
            </a:ext>
          </a:extLst>
        </xdr:cNvPr>
        <xdr:cNvCxnSpPr/>
      </xdr:nvCxnSpPr>
      <xdr:spPr>
        <a:xfrm>
          <a:off x="7880350" y="101536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1E5FB3A4-90F9-4FC3-848C-D58724CF1A01}"/>
            </a:ext>
          </a:extLst>
        </xdr:cNvPr>
        <xdr:cNvCxnSpPr/>
      </xdr:nvCxnSpPr>
      <xdr:spPr>
        <a:xfrm>
          <a:off x="7880350" y="112585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D1FD6550-95FF-422F-B4C5-4B5BA557D3F7}"/>
            </a:ext>
          </a:extLst>
        </xdr:cNvPr>
        <xdr:cNvCxnSpPr/>
      </xdr:nvCxnSpPr>
      <xdr:spPr>
        <a:xfrm>
          <a:off x="8870950" y="101536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0BCE10CF-1161-46D6-ABCE-76C210019277}"/>
            </a:ext>
          </a:extLst>
        </xdr:cNvPr>
        <xdr:cNvCxnSpPr/>
      </xdr:nvCxnSpPr>
      <xdr:spPr>
        <a:xfrm>
          <a:off x="8870950" y="112585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A91632E3-4353-431C-A058-15940C5B8EAE}"/>
            </a:ext>
          </a:extLst>
        </xdr:cNvPr>
        <xdr:cNvCxnSpPr/>
      </xdr:nvCxnSpPr>
      <xdr:spPr>
        <a:xfrm>
          <a:off x="9759950" y="101536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02ED0D41-5C4A-4029-A065-7477F21FC51B}"/>
            </a:ext>
          </a:extLst>
        </xdr:cNvPr>
        <xdr:cNvCxnSpPr/>
      </xdr:nvCxnSpPr>
      <xdr:spPr>
        <a:xfrm>
          <a:off x="9759950" y="112585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3FB1D020-FD50-4F87-BF6C-576296087892}"/>
            </a:ext>
          </a:extLst>
        </xdr:cNvPr>
        <xdr:cNvCxnSpPr/>
      </xdr:nvCxnSpPr>
      <xdr:spPr>
        <a:xfrm>
          <a:off x="10693400" y="101536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8C1BF7AF-47DB-4142-9DFD-FCBA735D89B9}"/>
            </a:ext>
          </a:extLst>
        </xdr:cNvPr>
        <xdr:cNvCxnSpPr/>
      </xdr:nvCxnSpPr>
      <xdr:spPr>
        <a:xfrm>
          <a:off x="10693400" y="112585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E5CA2521-1E81-427D-B868-F151AAC4115B}"/>
            </a:ext>
          </a:extLst>
        </xdr:cNvPr>
        <xdr:cNvCxnSpPr/>
      </xdr:nvCxnSpPr>
      <xdr:spPr>
        <a:xfrm>
          <a:off x="1165225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251EE319-FC5E-4778-89FC-585FC4777EB1}"/>
            </a:ext>
          </a:extLst>
        </xdr:cNvPr>
        <xdr:cNvCxnSpPr/>
      </xdr:nvCxnSpPr>
      <xdr:spPr>
        <a:xfrm>
          <a:off x="1165225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D629DE43-69E5-48FF-B6DA-285368EDA1AD}"/>
            </a:ext>
          </a:extLst>
        </xdr:cNvPr>
        <xdr:cNvCxnSpPr/>
      </xdr:nvCxnSpPr>
      <xdr:spPr>
        <a:xfrm>
          <a:off x="1256030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9758A92A-70FB-41A1-AF04-E74F01F47B47}"/>
            </a:ext>
          </a:extLst>
        </xdr:cNvPr>
        <xdr:cNvCxnSpPr/>
      </xdr:nvCxnSpPr>
      <xdr:spPr>
        <a:xfrm>
          <a:off x="1256030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E8F7DD41-1003-44D2-BBAF-C177CD3B87D2}"/>
            </a:ext>
          </a:extLst>
        </xdr:cNvPr>
        <xdr:cNvCxnSpPr/>
      </xdr:nvCxnSpPr>
      <xdr:spPr>
        <a:xfrm>
          <a:off x="1350010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038F8D6D-B6B9-4B7A-BB60-D7373807B8C1}"/>
            </a:ext>
          </a:extLst>
        </xdr:cNvPr>
        <xdr:cNvCxnSpPr/>
      </xdr:nvCxnSpPr>
      <xdr:spPr>
        <a:xfrm>
          <a:off x="1350010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CC095C35-331E-46F4-975C-26AA3BE50E84}"/>
            </a:ext>
          </a:extLst>
        </xdr:cNvPr>
        <xdr:cNvCxnSpPr/>
      </xdr:nvCxnSpPr>
      <xdr:spPr>
        <a:xfrm rot="10800000" flipV="1">
          <a:off x="135001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374C19D5-0A9F-44C4-9D40-A63573CB9236}"/>
            </a:ext>
          </a:extLst>
        </xdr:cNvPr>
        <xdr:cNvCxnSpPr/>
      </xdr:nvCxnSpPr>
      <xdr:spPr>
        <a:xfrm rot="10800000" flipV="1">
          <a:off x="135001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E2723C89-ABEB-440F-AF65-7D437AA63909}"/>
            </a:ext>
          </a:extLst>
        </xdr:cNvPr>
        <xdr:cNvCxnSpPr/>
      </xdr:nvCxnSpPr>
      <xdr:spPr>
        <a:xfrm rot="10800000" flipV="1">
          <a:off x="1256030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9DF6A79C-E75E-4F3A-A92B-33839DE7DA76}"/>
            </a:ext>
          </a:extLst>
        </xdr:cNvPr>
        <xdr:cNvCxnSpPr/>
      </xdr:nvCxnSpPr>
      <xdr:spPr>
        <a:xfrm rot="10800000" flipV="1">
          <a:off x="1256030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9AFA11AB-9859-49F7-A52E-8C3D994FBE5B}"/>
            </a:ext>
          </a:extLst>
        </xdr:cNvPr>
        <xdr:cNvCxnSpPr/>
      </xdr:nvCxnSpPr>
      <xdr:spPr>
        <a:xfrm rot="10800000" flipV="1">
          <a:off x="1165225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802F6193-E6ED-4BBB-8D52-7F343EAFAD30}"/>
            </a:ext>
          </a:extLst>
        </xdr:cNvPr>
        <xdr:cNvCxnSpPr/>
      </xdr:nvCxnSpPr>
      <xdr:spPr>
        <a:xfrm rot="10800000" flipV="1">
          <a:off x="1165225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9A086001-9476-4D94-8346-759E3E452802}"/>
            </a:ext>
          </a:extLst>
        </xdr:cNvPr>
        <xdr:cNvCxnSpPr/>
      </xdr:nvCxnSpPr>
      <xdr:spPr>
        <a:xfrm rot="10800000" flipV="1">
          <a:off x="106934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54AC6C8B-4AE6-48C0-9281-0056A663A43B}"/>
            </a:ext>
          </a:extLst>
        </xdr:cNvPr>
        <xdr:cNvCxnSpPr/>
      </xdr:nvCxnSpPr>
      <xdr:spPr>
        <a:xfrm rot="10800000" flipV="1">
          <a:off x="106934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D9DAD19C-EFD7-4273-B0FD-B70F61497E96}"/>
            </a:ext>
          </a:extLst>
        </xdr:cNvPr>
        <xdr:cNvCxnSpPr/>
      </xdr:nvCxnSpPr>
      <xdr:spPr>
        <a:xfrm rot="10800000" flipV="1">
          <a:off x="9759950" y="101536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D5E6175D-F778-42EB-ADEC-5788A7F3BFF6}"/>
            </a:ext>
          </a:extLst>
        </xdr:cNvPr>
        <xdr:cNvCxnSpPr/>
      </xdr:nvCxnSpPr>
      <xdr:spPr>
        <a:xfrm rot="10800000" flipV="1">
          <a:off x="9759950" y="112585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F28507E4-0F55-473A-BC41-29533810C01F}"/>
            </a:ext>
          </a:extLst>
        </xdr:cNvPr>
        <xdr:cNvCxnSpPr/>
      </xdr:nvCxnSpPr>
      <xdr:spPr>
        <a:xfrm rot="10800000" flipV="1">
          <a:off x="8870950" y="101536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8FF3077C-24B1-465C-AAA7-DD7BFCD1CBE2}"/>
            </a:ext>
          </a:extLst>
        </xdr:cNvPr>
        <xdr:cNvCxnSpPr/>
      </xdr:nvCxnSpPr>
      <xdr:spPr>
        <a:xfrm rot="10800000" flipV="1">
          <a:off x="8870950" y="112585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7EEAB983-DF1E-4D37-8938-9FD3F5E2C955}"/>
            </a:ext>
          </a:extLst>
        </xdr:cNvPr>
        <xdr:cNvCxnSpPr/>
      </xdr:nvCxnSpPr>
      <xdr:spPr>
        <a:xfrm rot="10800000" flipV="1">
          <a:off x="7880350" y="101536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998D002-96E3-4839-B8D1-F2FED3B0D151}"/>
            </a:ext>
          </a:extLst>
        </xdr:cNvPr>
        <xdr:cNvCxnSpPr/>
      </xdr:nvCxnSpPr>
      <xdr:spPr>
        <a:xfrm rot="10800000" flipV="1">
          <a:off x="7880350" y="112585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BC2E2897-2D95-48FA-A297-B2086063DFB8}"/>
            </a:ext>
          </a:extLst>
        </xdr:cNvPr>
        <xdr:cNvCxnSpPr/>
      </xdr:nvCxnSpPr>
      <xdr:spPr>
        <a:xfrm rot="10800000" flipV="1">
          <a:off x="6877050" y="101536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B58E08F5-F3B8-4564-A5D6-19E0F989A928}"/>
            </a:ext>
          </a:extLst>
        </xdr:cNvPr>
        <xdr:cNvCxnSpPr/>
      </xdr:nvCxnSpPr>
      <xdr:spPr>
        <a:xfrm rot="10800000" flipV="1">
          <a:off x="6877050" y="112585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7238A911-F5CF-4496-92F4-BEAC22305AFC}"/>
            </a:ext>
          </a:extLst>
        </xdr:cNvPr>
        <xdr:cNvCxnSpPr/>
      </xdr:nvCxnSpPr>
      <xdr:spPr>
        <a:xfrm rot="10800000" flipV="1">
          <a:off x="5727700" y="101536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6619C2BF-FE99-47E4-AC4F-FD70A8763E98}"/>
            </a:ext>
          </a:extLst>
        </xdr:cNvPr>
        <xdr:cNvCxnSpPr/>
      </xdr:nvCxnSpPr>
      <xdr:spPr>
        <a:xfrm rot="10800000" flipV="1">
          <a:off x="5727700" y="112585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682DA069-49D9-4246-BE95-835FB70C5379}"/>
            </a:ext>
          </a:extLst>
        </xdr:cNvPr>
        <xdr:cNvCxnSpPr/>
      </xdr:nvCxnSpPr>
      <xdr:spPr>
        <a:xfrm rot="10800000" flipV="1">
          <a:off x="4578350" y="101536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1E5A7DAF-D058-477B-BB2F-FCAF30479D1C}"/>
            </a:ext>
          </a:extLst>
        </xdr:cNvPr>
        <xdr:cNvCxnSpPr/>
      </xdr:nvCxnSpPr>
      <xdr:spPr>
        <a:xfrm rot="10800000" flipV="1">
          <a:off x="4578350" y="1125855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B2272AC0-FE52-47C6-8735-BACAC5A30C6C}"/>
            </a:ext>
          </a:extLst>
        </xdr:cNvPr>
        <xdr:cNvCxnSpPr/>
      </xdr:nvCxnSpPr>
      <xdr:spPr>
        <a:xfrm rot="10800000" flipV="1">
          <a:off x="3511550" y="101536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4D7E8ADB-95E2-4162-A485-CA196C9E50A9}"/>
            </a:ext>
          </a:extLst>
        </xdr:cNvPr>
        <xdr:cNvCxnSpPr/>
      </xdr:nvCxnSpPr>
      <xdr:spPr>
        <a:xfrm rot="10800000" flipV="1">
          <a:off x="3511550" y="112585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5254FDD4-C598-4FF4-9156-616DDE864F22}"/>
            </a:ext>
          </a:extLst>
        </xdr:cNvPr>
        <xdr:cNvCxnSpPr/>
      </xdr:nvCxnSpPr>
      <xdr:spPr>
        <a:xfrm rot="10800000" flipV="1">
          <a:off x="2762250" y="10153650"/>
          <a:ext cx="787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6FBB07CF-3483-401F-87B8-2686C01764C9}"/>
            </a:ext>
          </a:extLst>
        </xdr:cNvPr>
        <xdr:cNvCxnSpPr/>
      </xdr:nvCxnSpPr>
      <xdr:spPr>
        <a:xfrm rot="10800000" flipV="1">
          <a:off x="2762250" y="11258550"/>
          <a:ext cx="787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4AF1E15F-8FE8-4428-BD30-FD2811979175}"/>
            </a:ext>
          </a:extLst>
        </xdr:cNvPr>
        <xdr:cNvCxnSpPr/>
      </xdr:nvCxnSpPr>
      <xdr:spPr>
        <a:xfrm>
          <a:off x="2762250" y="46291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0D286AB1-838D-4EF3-8BF4-848A827FC2A3}"/>
            </a:ext>
          </a:extLst>
        </xdr:cNvPr>
        <xdr:cNvCxnSpPr/>
      </xdr:nvCxnSpPr>
      <xdr:spPr>
        <a:xfrm>
          <a:off x="35115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FED4EC34-C990-4B3A-9BDE-451B45907B78}"/>
            </a:ext>
          </a:extLst>
        </xdr:cNvPr>
        <xdr:cNvCxnSpPr/>
      </xdr:nvCxnSpPr>
      <xdr:spPr>
        <a:xfrm>
          <a:off x="45783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9F3B2BE9-9067-4F65-BDBF-2B47EE5A470C}"/>
            </a:ext>
          </a:extLst>
        </xdr:cNvPr>
        <xdr:cNvCxnSpPr/>
      </xdr:nvCxnSpPr>
      <xdr:spPr>
        <a:xfrm>
          <a:off x="57277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71122B2C-3040-45B2-A6FC-92D5D75F5E2C}"/>
            </a:ext>
          </a:extLst>
        </xdr:cNvPr>
        <xdr:cNvCxnSpPr/>
      </xdr:nvCxnSpPr>
      <xdr:spPr>
        <a:xfrm>
          <a:off x="2762250" y="51816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A7FE02C7-1974-42C7-BADE-27D72B627F89}"/>
            </a:ext>
          </a:extLst>
        </xdr:cNvPr>
        <xdr:cNvCxnSpPr/>
      </xdr:nvCxnSpPr>
      <xdr:spPr>
        <a:xfrm>
          <a:off x="35115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A76CABF5-EA88-4E05-A00D-35539E4BF769}"/>
            </a:ext>
          </a:extLst>
        </xdr:cNvPr>
        <xdr:cNvCxnSpPr/>
      </xdr:nvCxnSpPr>
      <xdr:spPr>
        <a:xfrm>
          <a:off x="45783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9FACD65F-D07F-44BA-B269-1E059B7119F6}"/>
            </a:ext>
          </a:extLst>
        </xdr:cNvPr>
        <xdr:cNvCxnSpPr/>
      </xdr:nvCxnSpPr>
      <xdr:spPr>
        <a:xfrm>
          <a:off x="57277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C4CEB335-A7DF-4670-ABFC-BA93141BC67F}"/>
            </a:ext>
          </a:extLst>
        </xdr:cNvPr>
        <xdr:cNvCxnSpPr/>
      </xdr:nvCxnSpPr>
      <xdr:spPr>
        <a:xfrm>
          <a:off x="6877050" y="5181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E13829BB-7AAD-4BAB-A131-7D025A184A72}"/>
            </a:ext>
          </a:extLst>
        </xdr:cNvPr>
        <xdr:cNvCxnSpPr/>
      </xdr:nvCxnSpPr>
      <xdr:spPr>
        <a:xfrm>
          <a:off x="6877050" y="4629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3E05A8B8-559B-430F-86EC-AEB32856A804}"/>
            </a:ext>
          </a:extLst>
        </xdr:cNvPr>
        <xdr:cNvCxnSpPr/>
      </xdr:nvCxnSpPr>
      <xdr:spPr>
        <a:xfrm>
          <a:off x="7880350" y="4629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1589D970-14E9-4653-92A9-9E5D347FBC67}"/>
            </a:ext>
          </a:extLst>
        </xdr:cNvPr>
        <xdr:cNvCxnSpPr/>
      </xdr:nvCxnSpPr>
      <xdr:spPr>
        <a:xfrm>
          <a:off x="7880350" y="5181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E84CF7AB-C141-4260-AC0A-87E98F7F0B91}"/>
            </a:ext>
          </a:extLst>
        </xdr:cNvPr>
        <xdr:cNvCxnSpPr/>
      </xdr:nvCxnSpPr>
      <xdr:spPr>
        <a:xfrm>
          <a:off x="8870950" y="4629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15BAD830-DE30-440F-B2CB-B0CF5D6B006D}"/>
            </a:ext>
          </a:extLst>
        </xdr:cNvPr>
        <xdr:cNvCxnSpPr/>
      </xdr:nvCxnSpPr>
      <xdr:spPr>
        <a:xfrm>
          <a:off x="9759950" y="4629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EF903BCC-7026-4A59-8EE6-9BF5D51D53A6}"/>
            </a:ext>
          </a:extLst>
        </xdr:cNvPr>
        <xdr:cNvCxnSpPr/>
      </xdr:nvCxnSpPr>
      <xdr:spPr>
        <a:xfrm>
          <a:off x="8870950" y="5181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1C89590F-F95A-4C0A-9AA7-839EF6E32ED5}"/>
            </a:ext>
          </a:extLst>
        </xdr:cNvPr>
        <xdr:cNvCxnSpPr/>
      </xdr:nvCxnSpPr>
      <xdr:spPr>
        <a:xfrm>
          <a:off x="9759950" y="5181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8439254B-1311-48E2-8535-B6CE31009E2F}"/>
            </a:ext>
          </a:extLst>
        </xdr:cNvPr>
        <xdr:cNvCxnSpPr/>
      </xdr:nvCxnSpPr>
      <xdr:spPr>
        <a:xfrm>
          <a:off x="10693400" y="4629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3CACAEE6-7E7B-455E-8870-718B9B541A0C}"/>
            </a:ext>
          </a:extLst>
        </xdr:cNvPr>
        <xdr:cNvCxnSpPr/>
      </xdr:nvCxnSpPr>
      <xdr:spPr>
        <a:xfrm>
          <a:off x="1165225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3A2902B5-023F-449E-8626-98ECA4BABD83}"/>
            </a:ext>
          </a:extLst>
        </xdr:cNvPr>
        <xdr:cNvCxnSpPr/>
      </xdr:nvCxnSpPr>
      <xdr:spPr>
        <a:xfrm>
          <a:off x="1256030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CC93D50B-5FC5-4A4E-9EFF-19029ADD146F}"/>
            </a:ext>
          </a:extLst>
        </xdr:cNvPr>
        <xdr:cNvCxnSpPr/>
      </xdr:nvCxnSpPr>
      <xdr:spPr>
        <a:xfrm>
          <a:off x="1350010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C177E434-7A59-4103-A65F-6D9D1B02674E}"/>
            </a:ext>
          </a:extLst>
        </xdr:cNvPr>
        <xdr:cNvCxnSpPr/>
      </xdr:nvCxnSpPr>
      <xdr:spPr>
        <a:xfrm>
          <a:off x="1350010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613C72AB-E2A1-41FE-AD96-39335E473BAD}"/>
            </a:ext>
          </a:extLst>
        </xdr:cNvPr>
        <xdr:cNvCxnSpPr/>
      </xdr:nvCxnSpPr>
      <xdr:spPr>
        <a:xfrm>
          <a:off x="1256030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1EA02FE9-6CFD-462B-AD5B-ACF663E5563C}"/>
            </a:ext>
          </a:extLst>
        </xdr:cNvPr>
        <xdr:cNvCxnSpPr/>
      </xdr:nvCxnSpPr>
      <xdr:spPr>
        <a:xfrm>
          <a:off x="1165225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EE590AD2-45DE-49FD-9477-05590DC9F182}"/>
            </a:ext>
          </a:extLst>
        </xdr:cNvPr>
        <xdr:cNvCxnSpPr/>
      </xdr:nvCxnSpPr>
      <xdr:spPr>
        <a:xfrm>
          <a:off x="10693400" y="5181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863DC711-CAC8-4E1D-8FB5-DA18907F3EE7}"/>
            </a:ext>
          </a:extLst>
        </xdr:cNvPr>
        <xdr:cNvCxnSpPr/>
      </xdr:nvCxnSpPr>
      <xdr:spPr>
        <a:xfrm rot="10800000" flipV="1">
          <a:off x="1350010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666A8343-F68B-481C-A993-194A7A503F8F}"/>
            </a:ext>
          </a:extLst>
        </xdr:cNvPr>
        <xdr:cNvCxnSpPr/>
      </xdr:nvCxnSpPr>
      <xdr:spPr>
        <a:xfrm rot="10800000" flipV="1">
          <a:off x="1256030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CDAA8E83-23F9-4531-8BEC-A37C8F0E7256}"/>
            </a:ext>
          </a:extLst>
        </xdr:cNvPr>
        <xdr:cNvCxnSpPr/>
      </xdr:nvCxnSpPr>
      <xdr:spPr>
        <a:xfrm rot="10800000" flipV="1">
          <a:off x="1165225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FB065EC-3F5D-4ABD-AF08-FDA48F1DAC8F}"/>
            </a:ext>
          </a:extLst>
        </xdr:cNvPr>
        <xdr:cNvCxnSpPr/>
      </xdr:nvCxnSpPr>
      <xdr:spPr>
        <a:xfrm rot="10800000" flipV="1">
          <a:off x="1350010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C6BF63FF-BD89-41B2-8C06-65BDD6616A4E}"/>
            </a:ext>
          </a:extLst>
        </xdr:cNvPr>
        <xdr:cNvCxnSpPr/>
      </xdr:nvCxnSpPr>
      <xdr:spPr>
        <a:xfrm rot="10800000" flipV="1">
          <a:off x="1256030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48682591-5104-4ECA-9685-FA6797D3AD28}"/>
            </a:ext>
          </a:extLst>
        </xdr:cNvPr>
        <xdr:cNvCxnSpPr/>
      </xdr:nvCxnSpPr>
      <xdr:spPr>
        <a:xfrm rot="10800000" flipV="1">
          <a:off x="1165225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799415E9-B8AA-4499-81F4-437B0D076BA6}"/>
            </a:ext>
          </a:extLst>
        </xdr:cNvPr>
        <xdr:cNvCxnSpPr/>
      </xdr:nvCxnSpPr>
      <xdr:spPr>
        <a:xfrm rot="10800000" flipV="1">
          <a:off x="10693400" y="51816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1B1FDD1D-2DDF-4496-9903-7112CC0C9B62}"/>
            </a:ext>
          </a:extLst>
        </xdr:cNvPr>
        <xdr:cNvCxnSpPr/>
      </xdr:nvCxnSpPr>
      <xdr:spPr>
        <a:xfrm rot="10800000" flipV="1">
          <a:off x="9759950" y="51816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7E73D021-FD09-43A6-A553-F3454EE954E9}"/>
            </a:ext>
          </a:extLst>
        </xdr:cNvPr>
        <xdr:cNvCxnSpPr/>
      </xdr:nvCxnSpPr>
      <xdr:spPr>
        <a:xfrm rot="10800000" flipV="1">
          <a:off x="8870950" y="51816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DA7A69AD-BEC9-4A2C-9D58-8615C1A89EAE}"/>
            </a:ext>
          </a:extLst>
        </xdr:cNvPr>
        <xdr:cNvCxnSpPr/>
      </xdr:nvCxnSpPr>
      <xdr:spPr>
        <a:xfrm rot="10800000" flipV="1">
          <a:off x="8870950" y="46291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F8DF529-8B2E-42FC-BC53-6F84C2AD6929}"/>
            </a:ext>
          </a:extLst>
        </xdr:cNvPr>
        <xdr:cNvCxnSpPr/>
      </xdr:nvCxnSpPr>
      <xdr:spPr>
        <a:xfrm rot="10800000" flipV="1">
          <a:off x="9759950" y="46291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68982F36-FCA7-4954-BECF-1A088F8E92EE}"/>
            </a:ext>
          </a:extLst>
        </xdr:cNvPr>
        <xdr:cNvCxnSpPr/>
      </xdr:nvCxnSpPr>
      <xdr:spPr>
        <a:xfrm rot="10800000" flipV="1">
          <a:off x="10693400" y="46291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0BD78A7D-2580-4D21-96F8-BA6F46B45860}"/>
            </a:ext>
          </a:extLst>
        </xdr:cNvPr>
        <xdr:cNvCxnSpPr/>
      </xdr:nvCxnSpPr>
      <xdr:spPr>
        <a:xfrm rot="10800000" flipV="1">
          <a:off x="7880350" y="46291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EA9B75BF-FB86-4899-9C0B-1B0532668A33}"/>
            </a:ext>
          </a:extLst>
        </xdr:cNvPr>
        <xdr:cNvCxnSpPr/>
      </xdr:nvCxnSpPr>
      <xdr:spPr>
        <a:xfrm rot="10800000" flipV="1">
          <a:off x="6877050" y="46291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1039511C-7A1B-4842-A84B-AB7624508C73}"/>
            </a:ext>
          </a:extLst>
        </xdr:cNvPr>
        <xdr:cNvCxnSpPr/>
      </xdr:nvCxnSpPr>
      <xdr:spPr>
        <a:xfrm rot="10800000" flipV="1">
          <a:off x="6877050" y="51816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00D13246-1952-492B-8AA9-9F8A0898F1EB}"/>
            </a:ext>
          </a:extLst>
        </xdr:cNvPr>
        <xdr:cNvCxnSpPr/>
      </xdr:nvCxnSpPr>
      <xdr:spPr>
        <a:xfrm rot="10800000" flipV="1">
          <a:off x="5727700" y="46291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D68D487B-8C4E-48EC-BB31-E29248A56A60}"/>
            </a:ext>
          </a:extLst>
        </xdr:cNvPr>
        <xdr:cNvCxnSpPr/>
      </xdr:nvCxnSpPr>
      <xdr:spPr>
        <a:xfrm rot="10800000" flipV="1">
          <a:off x="5727700" y="51816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DC9CC16F-8E63-44FC-9282-E5C080230C60}"/>
            </a:ext>
          </a:extLst>
        </xdr:cNvPr>
        <xdr:cNvCxnSpPr/>
      </xdr:nvCxnSpPr>
      <xdr:spPr>
        <a:xfrm rot="10800000" flipV="1">
          <a:off x="4578350" y="46291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A668127A-D9DC-4652-92BF-13D88542AC3A}"/>
            </a:ext>
          </a:extLst>
        </xdr:cNvPr>
        <xdr:cNvCxnSpPr/>
      </xdr:nvCxnSpPr>
      <xdr:spPr>
        <a:xfrm rot="10800000" flipV="1">
          <a:off x="4578350" y="518160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7CC37D11-84C8-4C72-B921-BCEBA6EAE58A}"/>
            </a:ext>
          </a:extLst>
        </xdr:cNvPr>
        <xdr:cNvCxnSpPr/>
      </xdr:nvCxnSpPr>
      <xdr:spPr>
        <a:xfrm rot="10800000" flipV="1">
          <a:off x="3511550" y="4629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1F0743AF-F467-4C38-9416-DE015D13DFA4}"/>
            </a:ext>
          </a:extLst>
        </xdr:cNvPr>
        <xdr:cNvCxnSpPr/>
      </xdr:nvCxnSpPr>
      <xdr:spPr>
        <a:xfrm rot="10800000" flipV="1">
          <a:off x="3511550" y="5181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29531694-0893-4048-80D0-5A063B79865E}"/>
            </a:ext>
          </a:extLst>
        </xdr:cNvPr>
        <xdr:cNvCxnSpPr/>
      </xdr:nvCxnSpPr>
      <xdr:spPr>
        <a:xfrm rot="10800000" flipV="1">
          <a:off x="2762250" y="462915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F6955062-3AD3-47EA-A6F1-BF94C9C62FEF}"/>
            </a:ext>
          </a:extLst>
        </xdr:cNvPr>
        <xdr:cNvCxnSpPr/>
      </xdr:nvCxnSpPr>
      <xdr:spPr>
        <a:xfrm rot="10800000" flipV="1">
          <a:off x="2762250" y="5181600"/>
          <a:ext cx="796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E4679D1D-E150-4AC7-8223-D292F9D3153C}"/>
            </a:ext>
          </a:extLst>
        </xdr:cNvPr>
        <xdr:cNvCxnSpPr/>
      </xdr:nvCxnSpPr>
      <xdr:spPr>
        <a:xfrm rot="10800000" flipV="1">
          <a:off x="7880350" y="518160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335A99F6-99B7-4C30-B281-5C363A63EDBC}"/>
            </a:ext>
          </a:extLst>
        </xdr:cNvPr>
        <xdr:cNvCxnSpPr/>
      </xdr:nvCxnSpPr>
      <xdr:spPr>
        <a:xfrm>
          <a:off x="2762250" y="90487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A67A404D-62F8-4B53-A91D-303EA27CAFF3}"/>
            </a:ext>
          </a:extLst>
        </xdr:cNvPr>
        <xdr:cNvCxnSpPr/>
      </xdr:nvCxnSpPr>
      <xdr:spPr>
        <a:xfrm>
          <a:off x="35115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4B2A84EE-5029-4B2C-892B-76D171EC89CC}"/>
            </a:ext>
          </a:extLst>
        </xdr:cNvPr>
        <xdr:cNvCxnSpPr/>
      </xdr:nvCxnSpPr>
      <xdr:spPr>
        <a:xfrm>
          <a:off x="45783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2891AFA8-6168-41C8-B4D9-4ED4638E5BFF}"/>
            </a:ext>
          </a:extLst>
        </xdr:cNvPr>
        <xdr:cNvCxnSpPr/>
      </xdr:nvCxnSpPr>
      <xdr:spPr>
        <a:xfrm>
          <a:off x="57277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CEEAE934-9B35-421B-97F3-6E65D6A7A99C}"/>
            </a:ext>
          </a:extLst>
        </xdr:cNvPr>
        <xdr:cNvCxnSpPr/>
      </xdr:nvCxnSpPr>
      <xdr:spPr>
        <a:xfrm>
          <a:off x="6877050" y="90487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092514DF-F65E-4277-B5C9-C7983D210AAA}"/>
            </a:ext>
          </a:extLst>
        </xdr:cNvPr>
        <xdr:cNvCxnSpPr/>
      </xdr:nvCxnSpPr>
      <xdr:spPr>
        <a:xfrm>
          <a:off x="7880350" y="90487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039675BD-6F07-4A8D-BFFF-16574C517E0D}"/>
            </a:ext>
          </a:extLst>
        </xdr:cNvPr>
        <xdr:cNvCxnSpPr/>
      </xdr:nvCxnSpPr>
      <xdr:spPr>
        <a:xfrm>
          <a:off x="2762250" y="96012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F704C67A-7429-4FDA-9320-AF576A65DFFF}"/>
            </a:ext>
          </a:extLst>
        </xdr:cNvPr>
        <xdr:cNvCxnSpPr/>
      </xdr:nvCxnSpPr>
      <xdr:spPr>
        <a:xfrm>
          <a:off x="35115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961A77FE-8449-4F9C-BC48-AD4A3791E4A6}"/>
            </a:ext>
          </a:extLst>
        </xdr:cNvPr>
        <xdr:cNvCxnSpPr/>
      </xdr:nvCxnSpPr>
      <xdr:spPr>
        <a:xfrm>
          <a:off x="45783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CE9D134B-610D-4043-BADB-75E9E62E012C}"/>
            </a:ext>
          </a:extLst>
        </xdr:cNvPr>
        <xdr:cNvCxnSpPr/>
      </xdr:nvCxnSpPr>
      <xdr:spPr>
        <a:xfrm>
          <a:off x="57277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0422296E-616E-4AAB-8542-6DE06BD34702}"/>
            </a:ext>
          </a:extLst>
        </xdr:cNvPr>
        <xdr:cNvCxnSpPr/>
      </xdr:nvCxnSpPr>
      <xdr:spPr>
        <a:xfrm>
          <a:off x="6877050" y="96012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469A47D2-1C0F-4ADC-B404-86FEFACAA63C}"/>
            </a:ext>
          </a:extLst>
        </xdr:cNvPr>
        <xdr:cNvCxnSpPr/>
      </xdr:nvCxnSpPr>
      <xdr:spPr>
        <a:xfrm>
          <a:off x="7880350" y="96012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8B00B94D-2429-497B-BFC7-F74103E37B5C}"/>
            </a:ext>
          </a:extLst>
        </xdr:cNvPr>
        <xdr:cNvCxnSpPr/>
      </xdr:nvCxnSpPr>
      <xdr:spPr>
        <a:xfrm>
          <a:off x="8870950" y="90487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8AB5B052-08FB-4C18-80D9-B2019653500B}"/>
            </a:ext>
          </a:extLst>
        </xdr:cNvPr>
        <xdr:cNvCxnSpPr/>
      </xdr:nvCxnSpPr>
      <xdr:spPr>
        <a:xfrm>
          <a:off x="8870950" y="96012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9BC5B0E1-9627-456E-9D7B-2DEF68DBD087}"/>
            </a:ext>
          </a:extLst>
        </xdr:cNvPr>
        <xdr:cNvCxnSpPr/>
      </xdr:nvCxnSpPr>
      <xdr:spPr>
        <a:xfrm>
          <a:off x="9759950" y="90487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2268C0C9-DAC2-4983-BABC-B5D9213B30C2}"/>
            </a:ext>
          </a:extLst>
        </xdr:cNvPr>
        <xdr:cNvCxnSpPr/>
      </xdr:nvCxnSpPr>
      <xdr:spPr>
        <a:xfrm>
          <a:off x="9759950" y="96012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C9447950-E819-427C-9375-496E708A111D}"/>
            </a:ext>
          </a:extLst>
        </xdr:cNvPr>
        <xdr:cNvCxnSpPr/>
      </xdr:nvCxnSpPr>
      <xdr:spPr>
        <a:xfrm>
          <a:off x="10693400" y="90487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3E0FDD44-0FDF-4D8D-AEF0-4156D9002B92}"/>
            </a:ext>
          </a:extLst>
        </xdr:cNvPr>
        <xdr:cNvCxnSpPr/>
      </xdr:nvCxnSpPr>
      <xdr:spPr>
        <a:xfrm>
          <a:off x="10693400" y="96012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FAA5ED28-404B-49A3-9A88-39024B22909F}"/>
            </a:ext>
          </a:extLst>
        </xdr:cNvPr>
        <xdr:cNvCxnSpPr/>
      </xdr:nvCxnSpPr>
      <xdr:spPr>
        <a:xfrm>
          <a:off x="1165225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6ACB654C-CC5F-4DC2-B390-7914937D737E}"/>
            </a:ext>
          </a:extLst>
        </xdr:cNvPr>
        <xdr:cNvCxnSpPr/>
      </xdr:nvCxnSpPr>
      <xdr:spPr>
        <a:xfrm>
          <a:off x="1165225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61815A3B-D407-4CA0-A611-602DC6CB8CDF}"/>
            </a:ext>
          </a:extLst>
        </xdr:cNvPr>
        <xdr:cNvCxnSpPr/>
      </xdr:nvCxnSpPr>
      <xdr:spPr>
        <a:xfrm>
          <a:off x="1256030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BF16A8C7-9E07-4E5D-83BD-C7AE5382078A}"/>
            </a:ext>
          </a:extLst>
        </xdr:cNvPr>
        <xdr:cNvCxnSpPr/>
      </xdr:nvCxnSpPr>
      <xdr:spPr>
        <a:xfrm>
          <a:off x="1256030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8F64AF99-46B6-452E-87E7-F3A97383D408}"/>
            </a:ext>
          </a:extLst>
        </xdr:cNvPr>
        <xdr:cNvCxnSpPr/>
      </xdr:nvCxnSpPr>
      <xdr:spPr>
        <a:xfrm>
          <a:off x="1350010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E0F7F43B-C9C2-4AB6-B12E-4F95C606CF88}"/>
            </a:ext>
          </a:extLst>
        </xdr:cNvPr>
        <xdr:cNvCxnSpPr/>
      </xdr:nvCxnSpPr>
      <xdr:spPr>
        <a:xfrm>
          <a:off x="1350010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C70C753D-7973-4A2A-B5D9-760E109683E4}"/>
            </a:ext>
          </a:extLst>
        </xdr:cNvPr>
        <xdr:cNvCxnSpPr/>
      </xdr:nvCxnSpPr>
      <xdr:spPr>
        <a:xfrm>
          <a:off x="1350010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40C8937D-CBF4-48B7-98ED-E995E1906297}"/>
            </a:ext>
          </a:extLst>
        </xdr:cNvPr>
        <xdr:cNvCxnSpPr/>
      </xdr:nvCxnSpPr>
      <xdr:spPr>
        <a:xfrm>
          <a:off x="1256030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E3E516D6-202A-4BCE-A3A5-D069ACFE9A94}"/>
            </a:ext>
          </a:extLst>
        </xdr:cNvPr>
        <xdr:cNvCxnSpPr/>
      </xdr:nvCxnSpPr>
      <xdr:spPr>
        <a:xfrm>
          <a:off x="1165225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2B771ED2-6FDF-4C7A-99D9-BD1B0AE19E31}"/>
            </a:ext>
          </a:extLst>
        </xdr:cNvPr>
        <xdr:cNvCxnSpPr/>
      </xdr:nvCxnSpPr>
      <xdr:spPr>
        <a:xfrm>
          <a:off x="10693400" y="1241425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5F8EF854-16E5-414D-AF78-8DB97D9CEB8C}"/>
            </a:ext>
          </a:extLst>
        </xdr:cNvPr>
        <xdr:cNvCxnSpPr/>
      </xdr:nvCxnSpPr>
      <xdr:spPr>
        <a:xfrm>
          <a:off x="9759950" y="12414250"/>
          <a:ext cx="9334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F0B1B5CE-B387-47D8-BAB3-346B36CC5E9D}"/>
            </a:ext>
          </a:extLst>
        </xdr:cNvPr>
        <xdr:cNvCxnSpPr/>
      </xdr:nvCxnSpPr>
      <xdr:spPr>
        <a:xfrm>
          <a:off x="8870950" y="1241425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6D7192F8-B5CC-49F9-9736-085EC698214D}"/>
            </a:ext>
          </a:extLst>
        </xdr:cNvPr>
        <xdr:cNvCxnSpPr/>
      </xdr:nvCxnSpPr>
      <xdr:spPr>
        <a:xfrm>
          <a:off x="7880350" y="1241425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5E43A881-E9A9-4EB8-8D04-A24A07457AC4}"/>
            </a:ext>
          </a:extLst>
        </xdr:cNvPr>
        <xdr:cNvCxnSpPr/>
      </xdr:nvCxnSpPr>
      <xdr:spPr>
        <a:xfrm>
          <a:off x="6877050" y="1241425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CBDC0F03-9FB1-41C2-B7E4-736362A1C18E}"/>
            </a:ext>
          </a:extLst>
        </xdr:cNvPr>
        <xdr:cNvCxnSpPr/>
      </xdr:nvCxnSpPr>
      <xdr:spPr>
        <a:xfrm>
          <a:off x="57277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04EC0940-8F84-4FC6-8F01-B7758AD618FB}"/>
            </a:ext>
          </a:extLst>
        </xdr:cNvPr>
        <xdr:cNvCxnSpPr/>
      </xdr:nvCxnSpPr>
      <xdr:spPr>
        <a:xfrm>
          <a:off x="45783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04B42FC4-66F4-4A59-B6BB-84125C440291}"/>
            </a:ext>
          </a:extLst>
        </xdr:cNvPr>
        <xdr:cNvCxnSpPr/>
      </xdr:nvCxnSpPr>
      <xdr:spPr>
        <a:xfrm>
          <a:off x="3511550" y="1241425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3D202093-5D86-4E76-AF07-2396C2966A53}"/>
            </a:ext>
          </a:extLst>
        </xdr:cNvPr>
        <xdr:cNvCxnSpPr/>
      </xdr:nvCxnSpPr>
      <xdr:spPr>
        <a:xfrm>
          <a:off x="2762250" y="12414250"/>
          <a:ext cx="746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E38DF411-79C4-4208-9C20-4B6D5014D662}"/>
            </a:ext>
          </a:extLst>
        </xdr:cNvPr>
        <xdr:cNvCxnSpPr/>
      </xdr:nvCxnSpPr>
      <xdr:spPr>
        <a:xfrm rot="10800000" flipV="1">
          <a:off x="2762250" y="12414250"/>
          <a:ext cx="7493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170A7C57-07E1-4C21-94C6-9E953E01E1E7}"/>
            </a:ext>
          </a:extLst>
        </xdr:cNvPr>
        <xdr:cNvCxnSpPr/>
      </xdr:nvCxnSpPr>
      <xdr:spPr>
        <a:xfrm rot="10800000" flipV="1">
          <a:off x="3511550" y="12414250"/>
          <a:ext cx="1016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000558AA-E520-407E-B0E3-E07B3CF9411B}"/>
            </a:ext>
          </a:extLst>
        </xdr:cNvPr>
        <xdr:cNvCxnSpPr/>
      </xdr:nvCxnSpPr>
      <xdr:spPr>
        <a:xfrm rot="10800000" flipV="1">
          <a:off x="45783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6D36F145-D7FC-42EC-A524-7383FE455F8F}"/>
            </a:ext>
          </a:extLst>
        </xdr:cNvPr>
        <xdr:cNvCxnSpPr/>
      </xdr:nvCxnSpPr>
      <xdr:spPr>
        <a:xfrm rot="10800000" flipV="1">
          <a:off x="57277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0067C4A0-6DEC-40B6-BE2F-FBEDBE30B3DB}"/>
            </a:ext>
          </a:extLst>
        </xdr:cNvPr>
        <xdr:cNvCxnSpPr/>
      </xdr:nvCxnSpPr>
      <xdr:spPr>
        <a:xfrm rot="10800000" flipV="1">
          <a:off x="6877050" y="12414250"/>
          <a:ext cx="10033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A1A382A1-3185-443B-BCF5-FC82669CBDDC}"/>
            </a:ext>
          </a:extLst>
        </xdr:cNvPr>
        <xdr:cNvCxnSpPr/>
      </xdr:nvCxnSpPr>
      <xdr:spPr>
        <a:xfrm rot="10800000" flipV="1">
          <a:off x="7880350" y="12414250"/>
          <a:ext cx="9906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2B0E29E9-CE02-456F-85DE-91A5D749A99A}"/>
            </a:ext>
          </a:extLst>
        </xdr:cNvPr>
        <xdr:cNvCxnSpPr/>
      </xdr:nvCxnSpPr>
      <xdr:spPr>
        <a:xfrm rot="10800000" flipV="1">
          <a:off x="8870950" y="12414250"/>
          <a:ext cx="889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254AB0CC-3A31-4DCE-8447-1FB4BEAD35C7}"/>
            </a:ext>
          </a:extLst>
        </xdr:cNvPr>
        <xdr:cNvCxnSpPr/>
      </xdr:nvCxnSpPr>
      <xdr:spPr>
        <a:xfrm rot="10800000" flipV="1">
          <a:off x="975995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D1EA8E2F-8534-4334-A41C-BEA1C36285B5}"/>
            </a:ext>
          </a:extLst>
        </xdr:cNvPr>
        <xdr:cNvCxnSpPr/>
      </xdr:nvCxnSpPr>
      <xdr:spPr>
        <a:xfrm rot="10800000" flipV="1">
          <a:off x="10693400" y="12414250"/>
          <a:ext cx="9588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9A6F627F-4ABE-443D-BC44-2218D8551D05}"/>
            </a:ext>
          </a:extLst>
        </xdr:cNvPr>
        <xdr:cNvCxnSpPr/>
      </xdr:nvCxnSpPr>
      <xdr:spPr>
        <a:xfrm rot="10800000" flipV="1">
          <a:off x="1165225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86B8D783-CDED-4A3D-95D1-3007320031C6}"/>
            </a:ext>
          </a:extLst>
        </xdr:cNvPr>
        <xdr:cNvCxnSpPr/>
      </xdr:nvCxnSpPr>
      <xdr:spPr>
        <a:xfrm rot="10800000" flipV="1">
          <a:off x="125603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E5FD9D3A-D8AF-40A6-84E7-B81F7897D472}"/>
            </a:ext>
          </a:extLst>
        </xdr:cNvPr>
        <xdr:cNvCxnSpPr/>
      </xdr:nvCxnSpPr>
      <xdr:spPr>
        <a:xfrm rot="10800000" flipV="1">
          <a:off x="1350010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51654D6A-2821-4F7D-8F31-D320F106C429}"/>
            </a:ext>
          </a:extLst>
        </xdr:cNvPr>
        <xdr:cNvCxnSpPr/>
      </xdr:nvCxnSpPr>
      <xdr:spPr>
        <a:xfrm rot="10800000" flipV="1">
          <a:off x="1350010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3CB7BBDB-B814-40C0-8438-23AC68BABD9A}"/>
            </a:ext>
          </a:extLst>
        </xdr:cNvPr>
        <xdr:cNvCxnSpPr/>
      </xdr:nvCxnSpPr>
      <xdr:spPr>
        <a:xfrm rot="10800000" flipV="1">
          <a:off x="125603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FFBD1DCD-5499-41C9-BE54-7976961DD38A}"/>
            </a:ext>
          </a:extLst>
        </xdr:cNvPr>
        <xdr:cNvCxnSpPr/>
      </xdr:nvCxnSpPr>
      <xdr:spPr>
        <a:xfrm rot="10800000" flipV="1">
          <a:off x="1165225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4F152CED-E56E-497C-ACAB-44F21FA40ED2}"/>
            </a:ext>
          </a:extLst>
        </xdr:cNvPr>
        <xdr:cNvCxnSpPr/>
      </xdr:nvCxnSpPr>
      <xdr:spPr>
        <a:xfrm rot="10800000" flipV="1">
          <a:off x="10693400" y="90487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1D63BC53-0C0C-41C1-932A-A86F1B9848E1}"/>
            </a:ext>
          </a:extLst>
        </xdr:cNvPr>
        <xdr:cNvCxnSpPr/>
      </xdr:nvCxnSpPr>
      <xdr:spPr>
        <a:xfrm rot="10800000" flipV="1">
          <a:off x="975995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3E6DBFE9-6AB7-469B-870F-66325D230075}"/>
            </a:ext>
          </a:extLst>
        </xdr:cNvPr>
        <xdr:cNvCxnSpPr/>
      </xdr:nvCxnSpPr>
      <xdr:spPr>
        <a:xfrm rot="10800000" flipV="1">
          <a:off x="8870950" y="90487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C950669C-DDD9-4E7F-B988-63747B518F0F}"/>
            </a:ext>
          </a:extLst>
        </xdr:cNvPr>
        <xdr:cNvCxnSpPr/>
      </xdr:nvCxnSpPr>
      <xdr:spPr>
        <a:xfrm rot="10800000" flipV="1">
          <a:off x="7880350" y="90487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D4A1F133-F196-4BC6-9655-1EEF6272DFCF}"/>
            </a:ext>
          </a:extLst>
        </xdr:cNvPr>
        <xdr:cNvCxnSpPr/>
      </xdr:nvCxnSpPr>
      <xdr:spPr>
        <a:xfrm rot="10800000" flipV="1">
          <a:off x="6877050" y="90487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336FC5C7-2D5A-42B4-8A0D-8D68677BFF22}"/>
            </a:ext>
          </a:extLst>
        </xdr:cNvPr>
        <xdr:cNvCxnSpPr/>
      </xdr:nvCxnSpPr>
      <xdr:spPr>
        <a:xfrm rot="10800000" flipV="1">
          <a:off x="57277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697C5E57-6ED1-4B93-AE80-377C31D7EC05}"/>
            </a:ext>
          </a:extLst>
        </xdr:cNvPr>
        <xdr:cNvCxnSpPr/>
      </xdr:nvCxnSpPr>
      <xdr:spPr>
        <a:xfrm rot="10800000" flipV="1">
          <a:off x="45783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7DAFF808-1B8F-4F22-BCA4-8C8B909222B3}"/>
            </a:ext>
          </a:extLst>
        </xdr:cNvPr>
        <xdr:cNvCxnSpPr/>
      </xdr:nvCxnSpPr>
      <xdr:spPr>
        <a:xfrm rot="10800000" flipV="1">
          <a:off x="351155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41EA001F-10BE-46DD-8D32-4B5B1AA70AAD}"/>
            </a:ext>
          </a:extLst>
        </xdr:cNvPr>
        <xdr:cNvCxnSpPr/>
      </xdr:nvCxnSpPr>
      <xdr:spPr>
        <a:xfrm rot="10800000" flipV="1">
          <a:off x="1350010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0D378659-B2FA-4519-AD89-17C9B2F96AA3}"/>
            </a:ext>
          </a:extLst>
        </xdr:cNvPr>
        <xdr:cNvCxnSpPr/>
      </xdr:nvCxnSpPr>
      <xdr:spPr>
        <a:xfrm rot="10800000" flipV="1">
          <a:off x="125603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C61A2F76-2E4E-45BC-86A9-7E5711C6906A}"/>
            </a:ext>
          </a:extLst>
        </xdr:cNvPr>
        <xdr:cNvCxnSpPr/>
      </xdr:nvCxnSpPr>
      <xdr:spPr>
        <a:xfrm rot="10800000" flipV="1">
          <a:off x="1165225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6AE4593E-0F77-4755-8FCD-3DFE3B0638AE}"/>
            </a:ext>
          </a:extLst>
        </xdr:cNvPr>
        <xdr:cNvCxnSpPr/>
      </xdr:nvCxnSpPr>
      <xdr:spPr>
        <a:xfrm rot="10800000" flipV="1">
          <a:off x="10693400" y="96012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82571B3A-B7AE-4B4B-BCD5-30A1B0B6C85E}"/>
            </a:ext>
          </a:extLst>
        </xdr:cNvPr>
        <xdr:cNvCxnSpPr/>
      </xdr:nvCxnSpPr>
      <xdr:spPr>
        <a:xfrm rot="10800000" flipV="1">
          <a:off x="975995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37AA35BF-0BF4-41ED-B31C-D9D0C663A183}"/>
            </a:ext>
          </a:extLst>
        </xdr:cNvPr>
        <xdr:cNvCxnSpPr/>
      </xdr:nvCxnSpPr>
      <xdr:spPr>
        <a:xfrm rot="10800000" flipV="1">
          <a:off x="8870950" y="960120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F6D42D08-9987-4CBF-9090-7DA48FDFC0DA}"/>
            </a:ext>
          </a:extLst>
        </xdr:cNvPr>
        <xdr:cNvCxnSpPr/>
      </xdr:nvCxnSpPr>
      <xdr:spPr>
        <a:xfrm rot="10800000" flipV="1">
          <a:off x="7880350" y="960120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C9BCCC10-DDAB-4A9A-82DB-C05625DF37B1}"/>
            </a:ext>
          </a:extLst>
        </xdr:cNvPr>
        <xdr:cNvCxnSpPr/>
      </xdr:nvCxnSpPr>
      <xdr:spPr>
        <a:xfrm rot="10800000" flipV="1">
          <a:off x="6877050" y="960120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BB6EEDEA-76DA-4AD2-A06F-43BD005A44F4}"/>
            </a:ext>
          </a:extLst>
        </xdr:cNvPr>
        <xdr:cNvCxnSpPr/>
      </xdr:nvCxnSpPr>
      <xdr:spPr>
        <a:xfrm rot="10800000" flipV="1">
          <a:off x="57277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5884DCF8-97FA-4340-B6D9-6477FF6DCE0B}"/>
            </a:ext>
          </a:extLst>
        </xdr:cNvPr>
        <xdr:cNvCxnSpPr/>
      </xdr:nvCxnSpPr>
      <xdr:spPr>
        <a:xfrm rot="10800000" flipV="1">
          <a:off x="45783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352F81D8-9CC4-498E-A983-A520D1052008}"/>
            </a:ext>
          </a:extLst>
        </xdr:cNvPr>
        <xdr:cNvCxnSpPr/>
      </xdr:nvCxnSpPr>
      <xdr:spPr>
        <a:xfrm rot="10800000" flipV="1">
          <a:off x="351155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9CD34C88-A828-4DF4-B249-0C6DA6778B3D}"/>
            </a:ext>
          </a:extLst>
        </xdr:cNvPr>
        <xdr:cNvCxnSpPr/>
      </xdr:nvCxnSpPr>
      <xdr:spPr>
        <a:xfrm rot="10800000" flipV="1">
          <a:off x="2762250" y="9048750"/>
          <a:ext cx="749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9629D375-6683-4C1D-9256-14631259638E}"/>
            </a:ext>
          </a:extLst>
        </xdr:cNvPr>
        <xdr:cNvCxnSpPr/>
      </xdr:nvCxnSpPr>
      <xdr:spPr>
        <a:xfrm rot="10800000" flipV="1">
          <a:off x="2762250" y="9601200"/>
          <a:ext cx="749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B9DBEF40-BCF3-4C2C-AB18-DDF25E0239CC}"/>
            </a:ext>
          </a:extLst>
        </xdr:cNvPr>
        <xdr:cNvCxnSpPr/>
      </xdr:nvCxnSpPr>
      <xdr:spPr>
        <a:xfrm>
          <a:off x="2762250" y="147066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09867C51-7C95-4E47-95E0-63B2F6CE8AEB}"/>
            </a:ext>
          </a:extLst>
        </xdr:cNvPr>
        <xdr:cNvCxnSpPr/>
      </xdr:nvCxnSpPr>
      <xdr:spPr>
        <a:xfrm>
          <a:off x="3511550" y="14706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EE4A102E-49AC-47E9-AF70-C53408F0B97D}"/>
            </a:ext>
          </a:extLst>
        </xdr:cNvPr>
        <xdr:cNvCxnSpPr/>
      </xdr:nvCxnSpPr>
      <xdr:spPr>
        <a:xfrm>
          <a:off x="45783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A5D5C513-C8C6-42A0-B3FC-3011B26FCC00}"/>
            </a:ext>
          </a:extLst>
        </xdr:cNvPr>
        <xdr:cNvCxnSpPr/>
      </xdr:nvCxnSpPr>
      <xdr:spPr>
        <a:xfrm>
          <a:off x="57277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B73AC5CE-7BCC-43BF-99D4-A9353193DC8E}"/>
            </a:ext>
          </a:extLst>
        </xdr:cNvPr>
        <xdr:cNvCxnSpPr/>
      </xdr:nvCxnSpPr>
      <xdr:spPr>
        <a:xfrm>
          <a:off x="6877050" y="14706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BE7D7B2D-3344-4336-8AFE-EEF01B69B246}"/>
            </a:ext>
          </a:extLst>
        </xdr:cNvPr>
        <xdr:cNvCxnSpPr/>
      </xdr:nvCxnSpPr>
      <xdr:spPr>
        <a:xfrm rot="10800000" flipV="1">
          <a:off x="2762250" y="14706600"/>
          <a:ext cx="746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291DE7EB-57F8-4BFC-B8B7-612F1FAF1C0F}"/>
            </a:ext>
          </a:extLst>
        </xdr:cNvPr>
        <xdr:cNvCxnSpPr/>
      </xdr:nvCxnSpPr>
      <xdr:spPr>
        <a:xfrm rot="10800000" flipV="1">
          <a:off x="3511550" y="147066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7B46C3A1-6823-4BCB-B1AA-48A0BCC48776}"/>
            </a:ext>
          </a:extLst>
        </xdr:cNvPr>
        <xdr:cNvCxnSpPr/>
      </xdr:nvCxnSpPr>
      <xdr:spPr>
        <a:xfrm rot="10800000" flipV="1">
          <a:off x="45783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4C392404-5439-4C22-8DFB-226E26004B6F}"/>
            </a:ext>
          </a:extLst>
        </xdr:cNvPr>
        <xdr:cNvCxnSpPr/>
      </xdr:nvCxnSpPr>
      <xdr:spPr>
        <a:xfrm rot="10800000" flipV="1">
          <a:off x="57277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73B1D700-AA7E-4E03-A477-33BBDDE7032F}"/>
            </a:ext>
          </a:extLst>
        </xdr:cNvPr>
        <xdr:cNvCxnSpPr/>
      </xdr:nvCxnSpPr>
      <xdr:spPr>
        <a:xfrm rot="10800000" flipV="1">
          <a:off x="6877050" y="147066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308929F7-ED68-451B-B169-92B6D7C6C970}"/>
            </a:ext>
          </a:extLst>
        </xdr:cNvPr>
        <xdr:cNvCxnSpPr/>
      </xdr:nvCxnSpPr>
      <xdr:spPr>
        <a:xfrm rot="10800000" flipV="1">
          <a:off x="7880350" y="147066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5C6B7901-BACB-4A09-9675-18B39ADE9C1A}"/>
            </a:ext>
          </a:extLst>
        </xdr:cNvPr>
        <xdr:cNvCxnSpPr/>
      </xdr:nvCxnSpPr>
      <xdr:spPr>
        <a:xfrm rot="10800000" flipV="1">
          <a:off x="8870950" y="147066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9F8AD610-F88C-4142-A97A-5C3890829587}"/>
            </a:ext>
          </a:extLst>
        </xdr:cNvPr>
        <xdr:cNvCxnSpPr/>
      </xdr:nvCxnSpPr>
      <xdr:spPr>
        <a:xfrm rot="10800000" flipV="1">
          <a:off x="9759950" y="147066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ABC249D6-FCA9-4B92-B597-B8C74231A7D6}"/>
            </a:ext>
          </a:extLst>
        </xdr:cNvPr>
        <xdr:cNvCxnSpPr/>
      </xdr:nvCxnSpPr>
      <xdr:spPr>
        <a:xfrm rot="10800000" flipV="1">
          <a:off x="1350010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23E94888-1DA9-4A9C-910D-9F254CF49B63}"/>
            </a:ext>
          </a:extLst>
        </xdr:cNvPr>
        <xdr:cNvCxnSpPr/>
      </xdr:nvCxnSpPr>
      <xdr:spPr>
        <a:xfrm rot="10800000" flipV="1">
          <a:off x="1256030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349E3402-797B-4073-A804-0F7586B874C2}"/>
            </a:ext>
          </a:extLst>
        </xdr:cNvPr>
        <xdr:cNvCxnSpPr/>
      </xdr:nvCxnSpPr>
      <xdr:spPr>
        <a:xfrm rot="10800000" flipV="1">
          <a:off x="1165225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8AF06220-68D1-40DA-B64F-51B5B2763334}"/>
            </a:ext>
          </a:extLst>
        </xdr:cNvPr>
        <xdr:cNvCxnSpPr/>
      </xdr:nvCxnSpPr>
      <xdr:spPr>
        <a:xfrm rot="10800000" flipV="1">
          <a:off x="10693400" y="14706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2296772F-6CC6-4DB5-8DD5-04C2E85B69AF}"/>
            </a:ext>
          </a:extLst>
        </xdr:cNvPr>
        <xdr:cNvCxnSpPr/>
      </xdr:nvCxnSpPr>
      <xdr:spPr>
        <a:xfrm>
          <a:off x="1350010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D4E1E04F-1FE5-4607-98CD-540DF4BFC1C2}"/>
            </a:ext>
          </a:extLst>
        </xdr:cNvPr>
        <xdr:cNvCxnSpPr/>
      </xdr:nvCxnSpPr>
      <xdr:spPr>
        <a:xfrm>
          <a:off x="1256030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9F989F03-ED9A-49B6-B1DE-9B5AF2BBCC53}"/>
            </a:ext>
          </a:extLst>
        </xdr:cNvPr>
        <xdr:cNvCxnSpPr/>
      </xdr:nvCxnSpPr>
      <xdr:spPr>
        <a:xfrm>
          <a:off x="1165225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611175FE-45AE-4BE6-ACBC-20A32EC3B50A}"/>
            </a:ext>
          </a:extLst>
        </xdr:cNvPr>
        <xdr:cNvCxnSpPr/>
      </xdr:nvCxnSpPr>
      <xdr:spPr>
        <a:xfrm>
          <a:off x="10693400" y="14706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FA11A099-9FB4-487F-8143-1B1441C79F4F}"/>
            </a:ext>
          </a:extLst>
        </xdr:cNvPr>
        <xdr:cNvCxnSpPr/>
      </xdr:nvCxnSpPr>
      <xdr:spPr>
        <a:xfrm>
          <a:off x="9759950" y="14706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A0CC8F40-BE7C-4DE0-93AD-4BFF602A191A}"/>
            </a:ext>
          </a:extLst>
        </xdr:cNvPr>
        <xdr:cNvCxnSpPr/>
      </xdr:nvCxnSpPr>
      <xdr:spPr>
        <a:xfrm>
          <a:off x="8870950" y="14706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69B771E1-6AE3-4874-9E8D-FDF0F8DC4A23}"/>
            </a:ext>
          </a:extLst>
        </xdr:cNvPr>
        <xdr:cNvCxnSpPr/>
      </xdr:nvCxnSpPr>
      <xdr:spPr>
        <a:xfrm>
          <a:off x="7880350" y="14706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D1C40E65-09FC-4B9E-92E3-049B6328257B}"/>
            </a:ext>
          </a:extLst>
        </xdr:cNvPr>
        <xdr:cNvCxnSpPr/>
      </xdr:nvCxnSpPr>
      <xdr:spPr>
        <a:xfrm rot="10800000" flipV="1">
          <a:off x="2771775" y="15259050"/>
          <a:ext cx="739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3609E92B-5B65-41B3-AE75-6E93CD721FC8}"/>
            </a:ext>
          </a:extLst>
        </xdr:cNvPr>
        <xdr:cNvCxnSpPr/>
      </xdr:nvCxnSpPr>
      <xdr:spPr>
        <a:xfrm>
          <a:off x="2762250" y="152590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D78BCE87-3470-4396-B96E-6EA64DACFE9B}"/>
            </a:ext>
          </a:extLst>
        </xdr:cNvPr>
        <xdr:cNvCxnSpPr/>
      </xdr:nvCxnSpPr>
      <xdr:spPr>
        <a:xfrm>
          <a:off x="3511550" y="15259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841E80D2-38CA-459B-8D4B-DFFE15076549}"/>
            </a:ext>
          </a:extLst>
        </xdr:cNvPr>
        <xdr:cNvCxnSpPr/>
      </xdr:nvCxnSpPr>
      <xdr:spPr>
        <a:xfrm>
          <a:off x="45783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F4FCF5BE-2E50-4348-B939-42DF6B4C12E7}"/>
            </a:ext>
          </a:extLst>
        </xdr:cNvPr>
        <xdr:cNvCxnSpPr/>
      </xdr:nvCxnSpPr>
      <xdr:spPr>
        <a:xfrm>
          <a:off x="57277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1A6EC756-DFF0-43E4-9ACD-5C9FD014D988}"/>
            </a:ext>
          </a:extLst>
        </xdr:cNvPr>
        <xdr:cNvCxnSpPr/>
      </xdr:nvCxnSpPr>
      <xdr:spPr>
        <a:xfrm>
          <a:off x="6877050" y="15259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4D176E11-41A8-45ED-9B1F-C41A9C5F7893}"/>
            </a:ext>
          </a:extLst>
        </xdr:cNvPr>
        <xdr:cNvCxnSpPr/>
      </xdr:nvCxnSpPr>
      <xdr:spPr>
        <a:xfrm>
          <a:off x="7880350" y="15259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DBBF4E62-DA8E-48D6-BEA7-0AC515111ED4}"/>
            </a:ext>
          </a:extLst>
        </xdr:cNvPr>
        <xdr:cNvCxnSpPr/>
      </xdr:nvCxnSpPr>
      <xdr:spPr>
        <a:xfrm>
          <a:off x="8870950" y="15259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F2906CA5-132C-4A96-9591-4484F658CA11}"/>
            </a:ext>
          </a:extLst>
        </xdr:cNvPr>
        <xdr:cNvCxnSpPr/>
      </xdr:nvCxnSpPr>
      <xdr:spPr>
        <a:xfrm>
          <a:off x="9759950" y="15259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D15CAB6A-0874-4B8F-BB29-A3E9D1FF8777}"/>
            </a:ext>
          </a:extLst>
        </xdr:cNvPr>
        <xdr:cNvCxnSpPr/>
      </xdr:nvCxnSpPr>
      <xdr:spPr>
        <a:xfrm>
          <a:off x="1069340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574655BE-1328-4D17-ACC3-BCAE4F0BBA32}"/>
            </a:ext>
          </a:extLst>
        </xdr:cNvPr>
        <xdr:cNvCxnSpPr/>
      </xdr:nvCxnSpPr>
      <xdr:spPr>
        <a:xfrm>
          <a:off x="1165225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B59CE6D0-54AD-48C4-AF15-EEFE6D9AACDC}"/>
            </a:ext>
          </a:extLst>
        </xdr:cNvPr>
        <xdr:cNvCxnSpPr/>
      </xdr:nvCxnSpPr>
      <xdr:spPr>
        <a:xfrm>
          <a:off x="1256030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9F1040BD-4841-4BC4-ADE2-D76350096B3A}"/>
            </a:ext>
          </a:extLst>
        </xdr:cNvPr>
        <xdr:cNvCxnSpPr/>
      </xdr:nvCxnSpPr>
      <xdr:spPr>
        <a:xfrm>
          <a:off x="1350010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EDC5A6E8-FA50-468B-A23B-E12D545B99BC}"/>
            </a:ext>
          </a:extLst>
        </xdr:cNvPr>
        <xdr:cNvCxnSpPr/>
      </xdr:nvCxnSpPr>
      <xdr:spPr>
        <a:xfrm rot="10800000" flipV="1">
          <a:off x="1350010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D5CF43B6-FDA1-4F74-8B80-7D3C4A545596}"/>
            </a:ext>
          </a:extLst>
        </xdr:cNvPr>
        <xdr:cNvCxnSpPr/>
      </xdr:nvCxnSpPr>
      <xdr:spPr>
        <a:xfrm rot="10800000" flipV="1">
          <a:off x="1165225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4DFA8499-74FE-4C21-BAFC-D0244B38F8A0}"/>
            </a:ext>
          </a:extLst>
        </xdr:cNvPr>
        <xdr:cNvCxnSpPr/>
      </xdr:nvCxnSpPr>
      <xdr:spPr>
        <a:xfrm rot="10800000" flipV="1">
          <a:off x="1256030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DAF50E6F-8EF6-4915-9C28-172A5075CFC8}"/>
            </a:ext>
          </a:extLst>
        </xdr:cNvPr>
        <xdr:cNvCxnSpPr/>
      </xdr:nvCxnSpPr>
      <xdr:spPr>
        <a:xfrm rot="10800000" flipV="1">
          <a:off x="1069340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2CBD2C74-63AA-4F4A-A096-FF2D65DFD037}"/>
            </a:ext>
          </a:extLst>
        </xdr:cNvPr>
        <xdr:cNvCxnSpPr/>
      </xdr:nvCxnSpPr>
      <xdr:spPr>
        <a:xfrm rot="10800000" flipV="1">
          <a:off x="9759950" y="15259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8D47A8BC-B382-4AD9-9BD9-FE869C55E3C5}"/>
            </a:ext>
          </a:extLst>
        </xdr:cNvPr>
        <xdr:cNvCxnSpPr/>
      </xdr:nvCxnSpPr>
      <xdr:spPr>
        <a:xfrm rot="10800000" flipV="1">
          <a:off x="8870950" y="15259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C1987756-C9D1-4C76-8BF3-C9515214C567}"/>
            </a:ext>
          </a:extLst>
        </xdr:cNvPr>
        <xdr:cNvCxnSpPr/>
      </xdr:nvCxnSpPr>
      <xdr:spPr>
        <a:xfrm rot="10800000" flipV="1">
          <a:off x="7880350" y="152590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6701F7FE-0AF2-4B3A-A5CD-B6425208D26D}"/>
            </a:ext>
          </a:extLst>
        </xdr:cNvPr>
        <xdr:cNvCxnSpPr/>
      </xdr:nvCxnSpPr>
      <xdr:spPr>
        <a:xfrm rot="10800000" flipV="1">
          <a:off x="688975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32EE0395-D2DD-44D2-8BBA-375021A58FC4}"/>
            </a:ext>
          </a:extLst>
        </xdr:cNvPr>
        <xdr:cNvCxnSpPr/>
      </xdr:nvCxnSpPr>
      <xdr:spPr>
        <a:xfrm rot="10800000" flipV="1">
          <a:off x="5727700" y="15259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3E47C8F7-B57F-4617-9BA6-23E131B1F0BD}"/>
            </a:ext>
          </a:extLst>
        </xdr:cNvPr>
        <xdr:cNvCxnSpPr/>
      </xdr:nvCxnSpPr>
      <xdr:spPr>
        <a:xfrm rot="10800000" flipV="1">
          <a:off x="4578350" y="15259050"/>
          <a:ext cx="11969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24000A38-4A85-4574-BEA8-64E02B137F0C}"/>
            </a:ext>
          </a:extLst>
        </xdr:cNvPr>
        <xdr:cNvCxnSpPr/>
      </xdr:nvCxnSpPr>
      <xdr:spPr>
        <a:xfrm rot="10800000" flipV="1">
          <a:off x="3511550" y="152590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7237F056-28CD-41DD-937F-A71E17957C5B}"/>
            </a:ext>
          </a:extLst>
        </xdr:cNvPr>
        <xdr:cNvCxnSpPr/>
      </xdr:nvCxnSpPr>
      <xdr:spPr>
        <a:xfrm rot="10800000" flipV="1">
          <a:off x="135001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1120990C-3D42-4902-811E-ECA281173A02}"/>
            </a:ext>
          </a:extLst>
        </xdr:cNvPr>
        <xdr:cNvCxnSpPr/>
      </xdr:nvCxnSpPr>
      <xdr:spPr>
        <a:xfrm rot="10800000" flipV="1">
          <a:off x="125603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D7D7889E-C725-4EF9-A42E-A2A0EE940FEF}"/>
            </a:ext>
          </a:extLst>
        </xdr:cNvPr>
        <xdr:cNvCxnSpPr/>
      </xdr:nvCxnSpPr>
      <xdr:spPr>
        <a:xfrm rot="10800000" flipV="1">
          <a:off x="116522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2BE60F56-C65A-4697-829F-184BEC2D13F6}"/>
            </a:ext>
          </a:extLst>
        </xdr:cNvPr>
        <xdr:cNvCxnSpPr/>
      </xdr:nvCxnSpPr>
      <xdr:spPr>
        <a:xfrm rot="10800000" flipV="1">
          <a:off x="135001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AE53F213-7325-4D83-8933-194AE50FBC58}"/>
            </a:ext>
          </a:extLst>
        </xdr:cNvPr>
        <xdr:cNvCxnSpPr/>
      </xdr:nvCxnSpPr>
      <xdr:spPr>
        <a:xfrm rot="10800000" flipV="1">
          <a:off x="125603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6A1F6544-950D-4E0B-B7C8-19A246B3694C}"/>
            </a:ext>
          </a:extLst>
        </xdr:cNvPr>
        <xdr:cNvCxnSpPr/>
      </xdr:nvCxnSpPr>
      <xdr:spPr>
        <a:xfrm rot="10800000" flipV="1">
          <a:off x="116522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187BBD58-AC86-4CB2-A5C4-62A169781D18}"/>
            </a:ext>
          </a:extLst>
        </xdr:cNvPr>
        <xdr:cNvCxnSpPr/>
      </xdr:nvCxnSpPr>
      <xdr:spPr>
        <a:xfrm>
          <a:off x="2762250" y="68389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EE126FBC-AAAA-4F5C-A056-527252B24934}"/>
            </a:ext>
          </a:extLst>
        </xdr:cNvPr>
        <xdr:cNvCxnSpPr/>
      </xdr:nvCxnSpPr>
      <xdr:spPr>
        <a:xfrm rot="10800000" flipV="1">
          <a:off x="2762250" y="684847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637F55CE-008A-4770-A62B-4B7668D4C2E9}"/>
            </a:ext>
          </a:extLst>
        </xdr:cNvPr>
        <xdr:cNvCxnSpPr/>
      </xdr:nvCxnSpPr>
      <xdr:spPr>
        <a:xfrm>
          <a:off x="35115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255D81A4-633B-488D-95E1-D2F2C95EA210}"/>
            </a:ext>
          </a:extLst>
        </xdr:cNvPr>
        <xdr:cNvCxnSpPr/>
      </xdr:nvCxnSpPr>
      <xdr:spPr>
        <a:xfrm rot="10800000" flipV="1">
          <a:off x="35115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7A3852D4-AB51-4B86-B233-CF42A61CB7C9}"/>
            </a:ext>
          </a:extLst>
        </xdr:cNvPr>
        <xdr:cNvCxnSpPr/>
      </xdr:nvCxnSpPr>
      <xdr:spPr>
        <a:xfrm>
          <a:off x="45783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B3A9C3B6-60F3-4564-85ED-D4DAF112C363}"/>
            </a:ext>
          </a:extLst>
        </xdr:cNvPr>
        <xdr:cNvCxnSpPr/>
      </xdr:nvCxnSpPr>
      <xdr:spPr>
        <a:xfrm rot="10800000" flipV="1">
          <a:off x="45783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0D667FD2-BD69-4F4C-8070-9D648474C2FA}"/>
            </a:ext>
          </a:extLst>
        </xdr:cNvPr>
        <xdr:cNvCxnSpPr/>
      </xdr:nvCxnSpPr>
      <xdr:spPr>
        <a:xfrm>
          <a:off x="57277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F6C2D286-2A2E-40F9-9583-B57800E02FF6}"/>
            </a:ext>
          </a:extLst>
        </xdr:cNvPr>
        <xdr:cNvCxnSpPr/>
      </xdr:nvCxnSpPr>
      <xdr:spPr>
        <a:xfrm rot="10800000" flipV="1">
          <a:off x="57277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15021AC4-6E77-4D3B-87EB-91A384CCA841}"/>
            </a:ext>
          </a:extLst>
        </xdr:cNvPr>
        <xdr:cNvCxnSpPr/>
      </xdr:nvCxnSpPr>
      <xdr:spPr>
        <a:xfrm>
          <a:off x="6877050" y="68389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D65B997E-F793-4319-9179-BCF791D11D1A}"/>
            </a:ext>
          </a:extLst>
        </xdr:cNvPr>
        <xdr:cNvCxnSpPr/>
      </xdr:nvCxnSpPr>
      <xdr:spPr>
        <a:xfrm rot="10800000" flipV="1">
          <a:off x="6877050" y="68484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681319C4-6DFD-46FC-9FDE-BA2412B39976}"/>
            </a:ext>
          </a:extLst>
        </xdr:cNvPr>
        <xdr:cNvCxnSpPr/>
      </xdr:nvCxnSpPr>
      <xdr:spPr>
        <a:xfrm>
          <a:off x="7880350" y="68389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06034053-ACF4-4132-8283-3245CE9B5208}"/>
            </a:ext>
          </a:extLst>
        </xdr:cNvPr>
        <xdr:cNvCxnSpPr/>
      </xdr:nvCxnSpPr>
      <xdr:spPr>
        <a:xfrm rot="10800000" flipV="1">
          <a:off x="7880350" y="68484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DC50A38F-2289-42AA-AE6C-759C15FC9EED}"/>
            </a:ext>
          </a:extLst>
        </xdr:cNvPr>
        <xdr:cNvCxnSpPr/>
      </xdr:nvCxnSpPr>
      <xdr:spPr>
        <a:xfrm>
          <a:off x="8870950" y="68389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34E36713-F3AC-4D67-8716-E7922DEE44F3}"/>
            </a:ext>
          </a:extLst>
        </xdr:cNvPr>
        <xdr:cNvCxnSpPr/>
      </xdr:nvCxnSpPr>
      <xdr:spPr>
        <a:xfrm rot="10800000" flipV="1">
          <a:off x="8870950" y="68484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0FD8098D-2779-44D9-93FB-25B621C05A2E}"/>
            </a:ext>
          </a:extLst>
        </xdr:cNvPr>
        <xdr:cNvCxnSpPr/>
      </xdr:nvCxnSpPr>
      <xdr:spPr>
        <a:xfrm>
          <a:off x="9759950" y="68389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B06B5255-6FE0-45E4-8015-8EE7BA64E702}"/>
            </a:ext>
          </a:extLst>
        </xdr:cNvPr>
        <xdr:cNvCxnSpPr/>
      </xdr:nvCxnSpPr>
      <xdr:spPr>
        <a:xfrm rot="10800000" flipV="1">
          <a:off x="9759950" y="68484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FABBA369-744B-4CB2-89EC-12DB4808BDC4}"/>
            </a:ext>
          </a:extLst>
        </xdr:cNvPr>
        <xdr:cNvCxnSpPr/>
      </xdr:nvCxnSpPr>
      <xdr:spPr>
        <a:xfrm>
          <a:off x="10693400" y="68389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DD56BD4F-B04B-480A-8273-8757555B75AC}"/>
            </a:ext>
          </a:extLst>
        </xdr:cNvPr>
        <xdr:cNvCxnSpPr/>
      </xdr:nvCxnSpPr>
      <xdr:spPr>
        <a:xfrm rot="10800000" flipV="1">
          <a:off x="10693400" y="68484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696D1E3C-7EF3-45F9-BAA1-8F83C3B03BE0}"/>
            </a:ext>
          </a:extLst>
        </xdr:cNvPr>
        <xdr:cNvCxnSpPr/>
      </xdr:nvCxnSpPr>
      <xdr:spPr>
        <a:xfrm>
          <a:off x="1165225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83633930-03E7-433A-8795-5D13DE1549AA}"/>
            </a:ext>
          </a:extLst>
        </xdr:cNvPr>
        <xdr:cNvCxnSpPr/>
      </xdr:nvCxnSpPr>
      <xdr:spPr>
        <a:xfrm rot="10800000" flipV="1">
          <a:off x="1165225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E0534E29-EB02-471B-A9A6-9B43A4E44407}"/>
            </a:ext>
          </a:extLst>
        </xdr:cNvPr>
        <xdr:cNvCxnSpPr/>
      </xdr:nvCxnSpPr>
      <xdr:spPr>
        <a:xfrm>
          <a:off x="1256030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CAE62FF0-83C5-4EFF-AE1C-A1F75CB2F636}"/>
            </a:ext>
          </a:extLst>
        </xdr:cNvPr>
        <xdr:cNvCxnSpPr/>
      </xdr:nvCxnSpPr>
      <xdr:spPr>
        <a:xfrm rot="10800000" flipV="1">
          <a:off x="1256030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5B20AC69-8637-4190-B433-A6B0DDD7812C}"/>
            </a:ext>
          </a:extLst>
        </xdr:cNvPr>
        <xdr:cNvCxnSpPr/>
      </xdr:nvCxnSpPr>
      <xdr:spPr>
        <a:xfrm>
          <a:off x="1350010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9F6909E3-C4E2-44D0-9405-DCA099319290}"/>
            </a:ext>
          </a:extLst>
        </xdr:cNvPr>
        <xdr:cNvCxnSpPr/>
      </xdr:nvCxnSpPr>
      <xdr:spPr>
        <a:xfrm rot="10800000" flipV="1">
          <a:off x="1350010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8C903151-DBBB-4C16-A563-A5AFECC0D252}"/>
            </a:ext>
          </a:extLst>
        </xdr:cNvPr>
        <xdr:cNvCxnSpPr/>
      </xdr:nvCxnSpPr>
      <xdr:spPr>
        <a:xfrm>
          <a:off x="2762250" y="73914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A7E8C4E2-87DE-479D-88B1-1F344C468273}"/>
            </a:ext>
          </a:extLst>
        </xdr:cNvPr>
        <xdr:cNvCxnSpPr/>
      </xdr:nvCxnSpPr>
      <xdr:spPr>
        <a:xfrm rot="10800000" flipV="1">
          <a:off x="2762250" y="7400925"/>
          <a:ext cx="746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3FB8E824-7C16-4CF4-941C-84941D69907E}"/>
            </a:ext>
          </a:extLst>
        </xdr:cNvPr>
        <xdr:cNvCxnSpPr/>
      </xdr:nvCxnSpPr>
      <xdr:spPr>
        <a:xfrm>
          <a:off x="35115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A7E7939A-6CF8-4B34-B4EB-3EFCCC88C91D}"/>
            </a:ext>
          </a:extLst>
        </xdr:cNvPr>
        <xdr:cNvCxnSpPr/>
      </xdr:nvCxnSpPr>
      <xdr:spPr>
        <a:xfrm rot="10800000" flipV="1">
          <a:off x="35115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FFF50221-3136-47F2-93F1-08A1E4BDEF4E}"/>
            </a:ext>
          </a:extLst>
        </xdr:cNvPr>
        <xdr:cNvCxnSpPr/>
      </xdr:nvCxnSpPr>
      <xdr:spPr>
        <a:xfrm>
          <a:off x="45783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0AB90FF1-FF55-4D4A-999C-C9176D437890}"/>
            </a:ext>
          </a:extLst>
        </xdr:cNvPr>
        <xdr:cNvCxnSpPr/>
      </xdr:nvCxnSpPr>
      <xdr:spPr>
        <a:xfrm rot="10800000" flipV="1">
          <a:off x="45783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1F2D90EF-8FB4-4424-BD93-0E51C4A3316C}"/>
            </a:ext>
          </a:extLst>
        </xdr:cNvPr>
        <xdr:cNvCxnSpPr/>
      </xdr:nvCxnSpPr>
      <xdr:spPr>
        <a:xfrm>
          <a:off x="57277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94CB7663-F1EB-427F-98DA-317C9A66A351}"/>
            </a:ext>
          </a:extLst>
        </xdr:cNvPr>
        <xdr:cNvCxnSpPr/>
      </xdr:nvCxnSpPr>
      <xdr:spPr>
        <a:xfrm rot="10800000" flipV="1">
          <a:off x="57277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3BC7B082-C696-409D-BF6F-45A2D91A0652}"/>
            </a:ext>
          </a:extLst>
        </xdr:cNvPr>
        <xdr:cNvCxnSpPr/>
      </xdr:nvCxnSpPr>
      <xdr:spPr>
        <a:xfrm>
          <a:off x="6877050" y="73914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76B6D61B-0597-4C82-8888-CDB558D2F994}"/>
            </a:ext>
          </a:extLst>
        </xdr:cNvPr>
        <xdr:cNvCxnSpPr/>
      </xdr:nvCxnSpPr>
      <xdr:spPr>
        <a:xfrm rot="10800000" flipV="1">
          <a:off x="6877050" y="74009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976C55D3-0568-4F66-ABB4-FC68466C4B81}"/>
            </a:ext>
          </a:extLst>
        </xdr:cNvPr>
        <xdr:cNvCxnSpPr/>
      </xdr:nvCxnSpPr>
      <xdr:spPr>
        <a:xfrm>
          <a:off x="7880350" y="73914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35EDA97C-F968-47DF-BE2B-DD7C16B8F07F}"/>
            </a:ext>
          </a:extLst>
        </xdr:cNvPr>
        <xdr:cNvCxnSpPr/>
      </xdr:nvCxnSpPr>
      <xdr:spPr>
        <a:xfrm rot="10800000" flipV="1">
          <a:off x="7880350" y="74009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27ED7757-43F5-4DCA-B1C7-D5EA39853264}"/>
            </a:ext>
          </a:extLst>
        </xdr:cNvPr>
        <xdr:cNvCxnSpPr/>
      </xdr:nvCxnSpPr>
      <xdr:spPr>
        <a:xfrm>
          <a:off x="8870950" y="73914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2CC1DB85-A128-4813-BB2B-B7488854BD36}"/>
            </a:ext>
          </a:extLst>
        </xdr:cNvPr>
        <xdr:cNvCxnSpPr/>
      </xdr:nvCxnSpPr>
      <xdr:spPr>
        <a:xfrm rot="10800000" flipV="1">
          <a:off x="8870950" y="74009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0A657D29-9A37-4FD9-B47F-76130B108A13}"/>
            </a:ext>
          </a:extLst>
        </xdr:cNvPr>
        <xdr:cNvCxnSpPr/>
      </xdr:nvCxnSpPr>
      <xdr:spPr>
        <a:xfrm>
          <a:off x="9759950" y="73914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A9F4E05B-9702-4039-91C9-CDCD5AA538F7}"/>
            </a:ext>
          </a:extLst>
        </xdr:cNvPr>
        <xdr:cNvCxnSpPr/>
      </xdr:nvCxnSpPr>
      <xdr:spPr>
        <a:xfrm rot="10800000" flipV="1">
          <a:off x="9759950" y="74009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AE0E8E0E-FD11-4E75-B94F-4853711E081D}"/>
            </a:ext>
          </a:extLst>
        </xdr:cNvPr>
        <xdr:cNvCxnSpPr/>
      </xdr:nvCxnSpPr>
      <xdr:spPr>
        <a:xfrm>
          <a:off x="10693400" y="73914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CE473A0B-05E4-4C6A-AEE5-6E353FAE3C80}"/>
            </a:ext>
          </a:extLst>
        </xdr:cNvPr>
        <xdr:cNvCxnSpPr/>
      </xdr:nvCxnSpPr>
      <xdr:spPr>
        <a:xfrm rot="10800000" flipV="1">
          <a:off x="10693400" y="74009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FC0D9FD6-8A03-437F-B3BE-CBF08E7F3A85}"/>
            </a:ext>
          </a:extLst>
        </xdr:cNvPr>
        <xdr:cNvCxnSpPr/>
      </xdr:nvCxnSpPr>
      <xdr:spPr>
        <a:xfrm>
          <a:off x="1165225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676BBB65-7C14-4807-9F44-8686C74D191C}"/>
            </a:ext>
          </a:extLst>
        </xdr:cNvPr>
        <xdr:cNvCxnSpPr/>
      </xdr:nvCxnSpPr>
      <xdr:spPr>
        <a:xfrm rot="10800000" flipV="1">
          <a:off x="1165225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059D1254-64E5-40AB-9B5D-E51BCC7CEF6D}"/>
            </a:ext>
          </a:extLst>
        </xdr:cNvPr>
        <xdr:cNvCxnSpPr/>
      </xdr:nvCxnSpPr>
      <xdr:spPr>
        <a:xfrm>
          <a:off x="1256030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F02BFB9C-F5D8-4088-B9B5-BB598B433E31}"/>
            </a:ext>
          </a:extLst>
        </xdr:cNvPr>
        <xdr:cNvCxnSpPr/>
      </xdr:nvCxnSpPr>
      <xdr:spPr>
        <a:xfrm rot="10800000" flipV="1">
          <a:off x="1256030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502C1850-CD73-4070-A70C-BB286FC8A5F9}"/>
            </a:ext>
          </a:extLst>
        </xdr:cNvPr>
        <xdr:cNvCxnSpPr/>
      </xdr:nvCxnSpPr>
      <xdr:spPr>
        <a:xfrm>
          <a:off x="1350010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10FE24B2-EE51-4AA0-89D8-8AE518F93DC8}"/>
            </a:ext>
          </a:extLst>
        </xdr:cNvPr>
        <xdr:cNvCxnSpPr/>
      </xdr:nvCxnSpPr>
      <xdr:spPr>
        <a:xfrm rot="10800000" flipV="1">
          <a:off x="1350010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F9BE0976-B144-4BA0-892D-261C7F6DD3F5}"/>
            </a:ext>
          </a:extLst>
        </xdr:cNvPr>
        <xdr:cNvCxnSpPr/>
      </xdr:nvCxnSpPr>
      <xdr:spPr>
        <a:xfrm>
          <a:off x="2762250" y="794385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628E8B4D-7FC2-4329-9CCF-3E6D6D910F7B}"/>
            </a:ext>
          </a:extLst>
        </xdr:cNvPr>
        <xdr:cNvCxnSpPr/>
      </xdr:nvCxnSpPr>
      <xdr:spPr>
        <a:xfrm>
          <a:off x="35115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4D1444CB-A2BD-4931-8FC7-29E6B35C78EC}"/>
            </a:ext>
          </a:extLst>
        </xdr:cNvPr>
        <xdr:cNvCxnSpPr/>
      </xdr:nvCxnSpPr>
      <xdr:spPr>
        <a:xfrm>
          <a:off x="45783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849F6D7C-1887-4BF4-A28A-288346836E58}"/>
            </a:ext>
          </a:extLst>
        </xdr:cNvPr>
        <xdr:cNvCxnSpPr/>
      </xdr:nvCxnSpPr>
      <xdr:spPr>
        <a:xfrm>
          <a:off x="57277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3A742102-88E9-48BE-ABD4-0D34B054D593}"/>
            </a:ext>
          </a:extLst>
        </xdr:cNvPr>
        <xdr:cNvCxnSpPr/>
      </xdr:nvCxnSpPr>
      <xdr:spPr>
        <a:xfrm>
          <a:off x="6877050" y="79438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BD827F0F-D5CE-4B4D-8150-DE8A81CEE2DF}"/>
            </a:ext>
          </a:extLst>
        </xdr:cNvPr>
        <xdr:cNvCxnSpPr/>
      </xdr:nvCxnSpPr>
      <xdr:spPr>
        <a:xfrm>
          <a:off x="7880350" y="79438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D0A80B6F-99ED-4F0F-A7AC-920B1E9034D2}"/>
            </a:ext>
          </a:extLst>
        </xdr:cNvPr>
        <xdr:cNvCxnSpPr/>
      </xdr:nvCxnSpPr>
      <xdr:spPr>
        <a:xfrm>
          <a:off x="8870950" y="79438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966B8E29-6670-4876-938C-EE4E2F7FC022}"/>
            </a:ext>
          </a:extLst>
        </xdr:cNvPr>
        <xdr:cNvCxnSpPr/>
      </xdr:nvCxnSpPr>
      <xdr:spPr>
        <a:xfrm>
          <a:off x="9759950" y="79438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106D44BA-561D-43B8-A1B7-EDFDB2178456}"/>
            </a:ext>
          </a:extLst>
        </xdr:cNvPr>
        <xdr:cNvCxnSpPr/>
      </xdr:nvCxnSpPr>
      <xdr:spPr>
        <a:xfrm>
          <a:off x="10693400" y="79438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5EF284CF-4358-42C7-8DE2-4C0D63135F8F}"/>
            </a:ext>
          </a:extLst>
        </xdr:cNvPr>
        <xdr:cNvCxnSpPr/>
      </xdr:nvCxnSpPr>
      <xdr:spPr>
        <a:xfrm>
          <a:off x="1165225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00BFBE2C-FC8F-44B7-98B1-02943389DA35}"/>
            </a:ext>
          </a:extLst>
        </xdr:cNvPr>
        <xdr:cNvCxnSpPr/>
      </xdr:nvCxnSpPr>
      <xdr:spPr>
        <a:xfrm>
          <a:off x="1256030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5D740F93-3891-46DA-860B-426ED90CFB9A}"/>
            </a:ext>
          </a:extLst>
        </xdr:cNvPr>
        <xdr:cNvCxnSpPr/>
      </xdr:nvCxnSpPr>
      <xdr:spPr>
        <a:xfrm>
          <a:off x="1350010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13728424-4004-4565-9736-7D026B1B90BB}"/>
            </a:ext>
          </a:extLst>
        </xdr:cNvPr>
        <xdr:cNvCxnSpPr/>
      </xdr:nvCxnSpPr>
      <xdr:spPr>
        <a:xfrm rot="10800000" flipV="1">
          <a:off x="1350010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940EED61-AEE3-4049-9787-BE97793100E7}"/>
            </a:ext>
          </a:extLst>
        </xdr:cNvPr>
        <xdr:cNvCxnSpPr/>
      </xdr:nvCxnSpPr>
      <xdr:spPr>
        <a:xfrm rot="10800000" flipV="1">
          <a:off x="125603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F90789F6-C59B-4FC3-ABC5-0B9E578F3502}"/>
            </a:ext>
          </a:extLst>
        </xdr:cNvPr>
        <xdr:cNvCxnSpPr/>
      </xdr:nvCxnSpPr>
      <xdr:spPr>
        <a:xfrm rot="10800000" flipV="1">
          <a:off x="1165225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19607030-7C6C-48FD-BAE3-245C70C3E97F}"/>
            </a:ext>
          </a:extLst>
        </xdr:cNvPr>
        <xdr:cNvCxnSpPr/>
      </xdr:nvCxnSpPr>
      <xdr:spPr>
        <a:xfrm rot="10800000" flipV="1">
          <a:off x="10693400" y="79438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60285AAA-935B-4FB2-BEAB-5D815C921656}"/>
            </a:ext>
          </a:extLst>
        </xdr:cNvPr>
        <xdr:cNvCxnSpPr/>
      </xdr:nvCxnSpPr>
      <xdr:spPr>
        <a:xfrm rot="10800000" flipV="1">
          <a:off x="975995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A18477BF-0426-496D-BEB6-8DDC22B2873A}"/>
            </a:ext>
          </a:extLst>
        </xdr:cNvPr>
        <xdr:cNvCxnSpPr/>
      </xdr:nvCxnSpPr>
      <xdr:spPr>
        <a:xfrm rot="10800000" flipV="1">
          <a:off x="8870950" y="79438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8D34DE18-EC90-47F3-AF05-791149578630}"/>
            </a:ext>
          </a:extLst>
        </xdr:cNvPr>
        <xdr:cNvCxnSpPr/>
      </xdr:nvCxnSpPr>
      <xdr:spPr>
        <a:xfrm rot="10800000" flipV="1">
          <a:off x="7880350" y="79438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D78A68A7-1E46-4326-BEE9-0ED8477F012C}"/>
            </a:ext>
          </a:extLst>
        </xdr:cNvPr>
        <xdr:cNvCxnSpPr/>
      </xdr:nvCxnSpPr>
      <xdr:spPr>
        <a:xfrm rot="10800000" flipV="1">
          <a:off x="6877050" y="79438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303B28F6-0AC9-412C-B964-A7304241CA38}"/>
            </a:ext>
          </a:extLst>
        </xdr:cNvPr>
        <xdr:cNvCxnSpPr/>
      </xdr:nvCxnSpPr>
      <xdr:spPr>
        <a:xfrm rot="10800000" flipV="1">
          <a:off x="57277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B9CD6E75-C5E8-4232-8D4E-5E9BB06C7926}"/>
            </a:ext>
          </a:extLst>
        </xdr:cNvPr>
        <xdr:cNvCxnSpPr/>
      </xdr:nvCxnSpPr>
      <xdr:spPr>
        <a:xfrm rot="10800000" flipV="1">
          <a:off x="45783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464076D5-ADDA-4120-8FE4-3A4D783D3388}"/>
            </a:ext>
          </a:extLst>
        </xdr:cNvPr>
        <xdr:cNvCxnSpPr/>
      </xdr:nvCxnSpPr>
      <xdr:spPr>
        <a:xfrm rot="10800000" flipV="1">
          <a:off x="351155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81F5319C-1220-4859-913F-33E082545607}"/>
            </a:ext>
          </a:extLst>
        </xdr:cNvPr>
        <xdr:cNvCxnSpPr/>
      </xdr:nvCxnSpPr>
      <xdr:spPr>
        <a:xfrm rot="10800000" flipV="1">
          <a:off x="2762250" y="7943850"/>
          <a:ext cx="749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32E59FE4-305D-4EAD-A177-674F03868711}"/>
            </a:ext>
          </a:extLst>
        </xdr:cNvPr>
        <xdr:cNvCxnSpPr/>
      </xdr:nvCxnSpPr>
      <xdr:spPr>
        <a:xfrm>
          <a:off x="2762250" y="10706100"/>
          <a:ext cx="746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46B0FC0B-BFD7-41C9-8D0A-038A86A1637E}"/>
            </a:ext>
          </a:extLst>
        </xdr:cNvPr>
        <xdr:cNvCxnSpPr/>
      </xdr:nvCxnSpPr>
      <xdr:spPr>
        <a:xfrm>
          <a:off x="35115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5FD671C5-5A7D-4B7A-8460-88B47F6181CE}"/>
            </a:ext>
          </a:extLst>
        </xdr:cNvPr>
        <xdr:cNvCxnSpPr/>
      </xdr:nvCxnSpPr>
      <xdr:spPr>
        <a:xfrm>
          <a:off x="45783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D149C53B-F36C-4ED6-A376-7A0470EEE970}"/>
            </a:ext>
          </a:extLst>
        </xdr:cNvPr>
        <xdr:cNvCxnSpPr/>
      </xdr:nvCxnSpPr>
      <xdr:spPr>
        <a:xfrm>
          <a:off x="57277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C285CB43-9DC1-4D92-BF0D-B3ACC4A59347}"/>
            </a:ext>
          </a:extLst>
        </xdr:cNvPr>
        <xdr:cNvCxnSpPr/>
      </xdr:nvCxnSpPr>
      <xdr:spPr>
        <a:xfrm>
          <a:off x="6877050" y="107061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20843BC2-BC11-4FBA-A435-DCDF980A0A81}"/>
            </a:ext>
          </a:extLst>
        </xdr:cNvPr>
        <xdr:cNvCxnSpPr/>
      </xdr:nvCxnSpPr>
      <xdr:spPr>
        <a:xfrm>
          <a:off x="7880350" y="107061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AED29037-F35D-4626-931F-2F126B59546A}"/>
            </a:ext>
          </a:extLst>
        </xdr:cNvPr>
        <xdr:cNvCxnSpPr/>
      </xdr:nvCxnSpPr>
      <xdr:spPr>
        <a:xfrm>
          <a:off x="8870950" y="107061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6EA459AB-14EC-4ECB-8191-D710819938D6}"/>
            </a:ext>
          </a:extLst>
        </xdr:cNvPr>
        <xdr:cNvCxnSpPr/>
      </xdr:nvCxnSpPr>
      <xdr:spPr>
        <a:xfrm>
          <a:off x="9759950" y="107061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48DBDCE5-2262-4EA6-9C17-989A6B678F1A}"/>
            </a:ext>
          </a:extLst>
        </xdr:cNvPr>
        <xdr:cNvCxnSpPr/>
      </xdr:nvCxnSpPr>
      <xdr:spPr>
        <a:xfrm>
          <a:off x="10693400" y="107061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A88B25D7-0CEC-461C-979A-CD93CD62CAEB}"/>
            </a:ext>
          </a:extLst>
        </xdr:cNvPr>
        <xdr:cNvCxnSpPr/>
      </xdr:nvCxnSpPr>
      <xdr:spPr>
        <a:xfrm>
          <a:off x="1165225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3FFAC45A-E19C-4752-B98B-781926051E37}"/>
            </a:ext>
          </a:extLst>
        </xdr:cNvPr>
        <xdr:cNvCxnSpPr/>
      </xdr:nvCxnSpPr>
      <xdr:spPr>
        <a:xfrm>
          <a:off x="1256030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BDFE63C9-FD2D-4B6D-BA34-A1FA086ACDDD}"/>
            </a:ext>
          </a:extLst>
        </xdr:cNvPr>
        <xdr:cNvCxnSpPr/>
      </xdr:nvCxnSpPr>
      <xdr:spPr>
        <a:xfrm>
          <a:off x="1350010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805B4204-C2F0-4756-B3AF-24F7EEF096E2}"/>
            </a:ext>
          </a:extLst>
        </xdr:cNvPr>
        <xdr:cNvCxnSpPr/>
      </xdr:nvCxnSpPr>
      <xdr:spPr>
        <a:xfrm rot="10800000" flipV="1">
          <a:off x="135001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B1240A33-D7D1-43BA-A862-7045ADE03DAC}"/>
            </a:ext>
          </a:extLst>
        </xdr:cNvPr>
        <xdr:cNvCxnSpPr/>
      </xdr:nvCxnSpPr>
      <xdr:spPr>
        <a:xfrm rot="10800000" flipV="1">
          <a:off x="1256030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86303D1F-C399-4F9C-9D39-5B78DFB5C13F}"/>
            </a:ext>
          </a:extLst>
        </xdr:cNvPr>
        <xdr:cNvCxnSpPr/>
      </xdr:nvCxnSpPr>
      <xdr:spPr>
        <a:xfrm rot="10800000" flipV="1">
          <a:off x="1165225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B768830A-5425-40FE-90B9-2EB2AF16AE8E}"/>
            </a:ext>
          </a:extLst>
        </xdr:cNvPr>
        <xdr:cNvCxnSpPr/>
      </xdr:nvCxnSpPr>
      <xdr:spPr>
        <a:xfrm rot="10800000" flipV="1">
          <a:off x="106934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CE7AB952-798C-48AD-AABD-C9A83E37AC1C}"/>
            </a:ext>
          </a:extLst>
        </xdr:cNvPr>
        <xdr:cNvCxnSpPr/>
      </xdr:nvCxnSpPr>
      <xdr:spPr>
        <a:xfrm rot="10800000" flipV="1">
          <a:off x="9759950" y="107061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55718C86-4594-4EBD-8E02-573668ECDEA3}"/>
            </a:ext>
          </a:extLst>
        </xdr:cNvPr>
        <xdr:cNvCxnSpPr/>
      </xdr:nvCxnSpPr>
      <xdr:spPr>
        <a:xfrm rot="10800000" flipV="1">
          <a:off x="8870950" y="1070610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D839D390-C67A-4342-8545-8D38E4999A51}"/>
            </a:ext>
          </a:extLst>
        </xdr:cNvPr>
        <xdr:cNvCxnSpPr/>
      </xdr:nvCxnSpPr>
      <xdr:spPr>
        <a:xfrm rot="10800000" flipV="1">
          <a:off x="7880350" y="1070610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6EFC823C-EB86-4EE3-B9FB-E978DBFCE25F}"/>
            </a:ext>
          </a:extLst>
        </xdr:cNvPr>
        <xdr:cNvCxnSpPr/>
      </xdr:nvCxnSpPr>
      <xdr:spPr>
        <a:xfrm rot="10800000" flipV="1">
          <a:off x="6877050" y="107061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CFB1AC06-18FE-43DC-B9B3-C9147A1DA2F8}"/>
            </a:ext>
          </a:extLst>
        </xdr:cNvPr>
        <xdr:cNvCxnSpPr/>
      </xdr:nvCxnSpPr>
      <xdr:spPr>
        <a:xfrm rot="10800000" flipV="1">
          <a:off x="5727700" y="1070610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1BA7C984-648A-4F25-ADCB-00E18C8869E3}"/>
            </a:ext>
          </a:extLst>
        </xdr:cNvPr>
        <xdr:cNvCxnSpPr/>
      </xdr:nvCxnSpPr>
      <xdr:spPr>
        <a:xfrm rot="10800000" flipV="1">
          <a:off x="4578350" y="10706100"/>
          <a:ext cx="1187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ACCC3F0F-85FB-49C5-8AC3-869569FD77F7}"/>
            </a:ext>
          </a:extLst>
        </xdr:cNvPr>
        <xdr:cNvCxnSpPr/>
      </xdr:nvCxnSpPr>
      <xdr:spPr>
        <a:xfrm rot="10800000" flipV="1">
          <a:off x="3511550" y="107061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006371EF-13FF-4FA3-8283-F8CC535885E3}"/>
            </a:ext>
          </a:extLst>
        </xdr:cNvPr>
        <xdr:cNvCxnSpPr/>
      </xdr:nvCxnSpPr>
      <xdr:spPr>
        <a:xfrm rot="10800000" flipV="1">
          <a:off x="2762250" y="10706100"/>
          <a:ext cx="787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53321A4-91FD-4F81-BDAE-4095A4CA1FB5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D0B60B-FAB6-41C6-8BEF-E978C784884B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CA98481-4507-4721-B70E-38A4D89B8A1C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D5AD145-2195-4B1D-B48E-EE6C3337F1B9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E18F724-D057-4902-B033-444E77C786CF}"/>
            </a:ext>
          </a:extLst>
        </xdr:cNvPr>
        <xdr:cNvCxnSpPr/>
      </xdr:nvCxnSpPr>
      <xdr:spPr>
        <a:xfrm>
          <a:off x="2762250" y="2959100"/>
          <a:ext cx="9112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B7E8275-5C47-4DB3-BE5F-4ED8EF2C79A9}"/>
            </a:ext>
          </a:extLst>
        </xdr:cNvPr>
        <xdr:cNvCxnSpPr/>
      </xdr:nvCxnSpPr>
      <xdr:spPr>
        <a:xfrm>
          <a:off x="2762250" y="3524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625F04F-A4B4-4766-85B9-51A2AC752DE8}"/>
            </a:ext>
          </a:extLst>
        </xdr:cNvPr>
        <xdr:cNvCxnSpPr/>
      </xdr:nvCxnSpPr>
      <xdr:spPr>
        <a:xfrm>
          <a:off x="2762250" y="4076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E856A58-8B37-4247-AC3A-9C2C888321E3}"/>
            </a:ext>
          </a:extLst>
        </xdr:cNvPr>
        <xdr:cNvCxnSpPr/>
      </xdr:nvCxnSpPr>
      <xdr:spPr>
        <a:xfrm>
          <a:off x="2762250" y="84963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CBB9169-E5D5-4D20-B747-447F35717B32}"/>
            </a:ext>
          </a:extLst>
        </xdr:cNvPr>
        <xdr:cNvCxnSpPr/>
      </xdr:nvCxnSpPr>
      <xdr:spPr>
        <a:xfrm rot="10800000" flipV="1">
          <a:off x="2771775" y="2959100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4FF20AF-FD17-471C-B331-8D40754405B1}"/>
            </a:ext>
          </a:extLst>
        </xdr:cNvPr>
        <xdr:cNvCxnSpPr/>
      </xdr:nvCxnSpPr>
      <xdr:spPr>
        <a:xfrm rot="10800000" flipV="1">
          <a:off x="2762250" y="3533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44B1131-EFC9-4E9E-9232-CDF65BFA4B0A}"/>
            </a:ext>
          </a:extLst>
        </xdr:cNvPr>
        <xdr:cNvCxnSpPr/>
      </xdr:nvCxnSpPr>
      <xdr:spPr>
        <a:xfrm rot="10800000" flipV="1">
          <a:off x="2762250" y="4086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86B3869-F9E9-4550-A9A0-5F33C86F2D2B}"/>
            </a:ext>
          </a:extLst>
        </xdr:cNvPr>
        <xdr:cNvCxnSpPr/>
      </xdr:nvCxnSpPr>
      <xdr:spPr>
        <a:xfrm rot="10800000" flipV="1">
          <a:off x="2762250" y="85058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5605E1BE-BE73-4E2A-A706-0C69EAE1DD78}"/>
            </a:ext>
          </a:extLst>
        </xdr:cNvPr>
        <xdr:cNvCxnSpPr/>
      </xdr:nvCxnSpPr>
      <xdr:spPr>
        <a:xfrm>
          <a:off x="3676650" y="1847850"/>
          <a:ext cx="10001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E1FBD8BA-5F79-4765-BA3B-8137C3BF883E}"/>
            </a:ext>
          </a:extLst>
        </xdr:cNvPr>
        <xdr:cNvCxnSpPr/>
      </xdr:nvCxnSpPr>
      <xdr:spPr>
        <a:xfrm rot="10800000" flipV="1">
          <a:off x="3686175" y="1847850"/>
          <a:ext cx="9937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F8DBA1F5-FB0A-43EA-A091-59013C6A82FE}"/>
            </a:ext>
          </a:extLst>
        </xdr:cNvPr>
        <xdr:cNvCxnSpPr/>
      </xdr:nvCxnSpPr>
      <xdr:spPr>
        <a:xfrm>
          <a:off x="3676650" y="2416175"/>
          <a:ext cx="10033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ED174AE4-BBFF-4FA0-870D-35CD3A2B72FB}"/>
            </a:ext>
          </a:extLst>
        </xdr:cNvPr>
        <xdr:cNvCxnSpPr/>
      </xdr:nvCxnSpPr>
      <xdr:spPr>
        <a:xfrm rot="10800000" flipV="1">
          <a:off x="3676650" y="24161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FD67E79-BA99-49AD-96D0-9DECE7768096}"/>
            </a:ext>
          </a:extLst>
        </xdr:cNvPr>
        <xdr:cNvCxnSpPr/>
      </xdr:nvCxnSpPr>
      <xdr:spPr>
        <a:xfrm>
          <a:off x="3676650" y="2959100"/>
          <a:ext cx="10001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5802867-F49B-427E-A14F-1C7BEB313680}"/>
            </a:ext>
          </a:extLst>
        </xdr:cNvPr>
        <xdr:cNvCxnSpPr/>
      </xdr:nvCxnSpPr>
      <xdr:spPr>
        <a:xfrm>
          <a:off x="3676650" y="3524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39BF86D2-C29A-47A3-B86C-C94FDF9A54BE}"/>
            </a:ext>
          </a:extLst>
        </xdr:cNvPr>
        <xdr:cNvCxnSpPr/>
      </xdr:nvCxnSpPr>
      <xdr:spPr>
        <a:xfrm>
          <a:off x="3676650" y="4076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E908F54C-3587-40FB-9A10-B7F007687C62}"/>
            </a:ext>
          </a:extLst>
        </xdr:cNvPr>
        <xdr:cNvCxnSpPr/>
      </xdr:nvCxnSpPr>
      <xdr:spPr>
        <a:xfrm>
          <a:off x="3676650" y="84963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E843BEDF-462A-4A0C-A1F8-263F2EE5FB70}"/>
            </a:ext>
          </a:extLst>
        </xdr:cNvPr>
        <xdr:cNvCxnSpPr/>
      </xdr:nvCxnSpPr>
      <xdr:spPr>
        <a:xfrm rot="10800000" flipV="1">
          <a:off x="3686175" y="2959100"/>
          <a:ext cx="993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269DB3AE-2F43-41FC-8599-250A3F46E1EC}"/>
            </a:ext>
          </a:extLst>
        </xdr:cNvPr>
        <xdr:cNvCxnSpPr/>
      </xdr:nvCxnSpPr>
      <xdr:spPr>
        <a:xfrm rot="10800000" flipV="1">
          <a:off x="3676650" y="35337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56B6FCE-A048-4C76-AFE1-81E84D9BE63E}"/>
            </a:ext>
          </a:extLst>
        </xdr:cNvPr>
        <xdr:cNvCxnSpPr/>
      </xdr:nvCxnSpPr>
      <xdr:spPr>
        <a:xfrm rot="10800000" flipV="1">
          <a:off x="3676650" y="40862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58CA025-3B8C-4238-8972-93F5E8A07354}"/>
            </a:ext>
          </a:extLst>
        </xdr:cNvPr>
        <xdr:cNvCxnSpPr/>
      </xdr:nvCxnSpPr>
      <xdr:spPr>
        <a:xfrm rot="10800000" flipV="1">
          <a:off x="3676650" y="85058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7D0DE6D-0919-42CB-8484-F80851B41F57}"/>
            </a:ext>
          </a:extLst>
        </xdr:cNvPr>
        <xdr:cNvCxnSpPr/>
      </xdr:nvCxnSpPr>
      <xdr:spPr>
        <a:xfrm>
          <a:off x="4689475" y="1857375"/>
          <a:ext cx="1095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A1C6DCF5-CE91-4F58-B561-2D2EA4DDB3DE}"/>
            </a:ext>
          </a:extLst>
        </xdr:cNvPr>
        <xdr:cNvCxnSpPr/>
      </xdr:nvCxnSpPr>
      <xdr:spPr>
        <a:xfrm rot="10800000" flipV="1">
          <a:off x="4689475" y="1847850"/>
          <a:ext cx="1095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B119305D-B515-4CD3-8B90-D86EACE69534}"/>
            </a:ext>
          </a:extLst>
        </xdr:cNvPr>
        <xdr:cNvCxnSpPr/>
      </xdr:nvCxnSpPr>
      <xdr:spPr>
        <a:xfrm>
          <a:off x="4679950" y="2416175"/>
          <a:ext cx="1104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23C9E847-23A2-48AA-BE36-C031C28623DE}"/>
            </a:ext>
          </a:extLst>
        </xdr:cNvPr>
        <xdr:cNvCxnSpPr/>
      </xdr:nvCxnSpPr>
      <xdr:spPr>
        <a:xfrm rot="10800000" flipV="1">
          <a:off x="46799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F92742AB-8050-44DE-8CEB-9092AAABC2CA}"/>
            </a:ext>
          </a:extLst>
        </xdr:cNvPr>
        <xdr:cNvCxnSpPr/>
      </xdr:nvCxnSpPr>
      <xdr:spPr>
        <a:xfrm>
          <a:off x="46799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6E3CB953-E6A5-4D49-ACF9-A69D9CA304C0}"/>
            </a:ext>
          </a:extLst>
        </xdr:cNvPr>
        <xdr:cNvCxnSpPr/>
      </xdr:nvCxnSpPr>
      <xdr:spPr>
        <a:xfrm>
          <a:off x="46799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35DBCEDB-9089-4B2D-A870-2D8E949F6F1A}"/>
            </a:ext>
          </a:extLst>
        </xdr:cNvPr>
        <xdr:cNvCxnSpPr/>
      </xdr:nvCxnSpPr>
      <xdr:spPr>
        <a:xfrm>
          <a:off x="46799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21AAC24-B21A-492E-93AA-76FD582B0C46}"/>
            </a:ext>
          </a:extLst>
        </xdr:cNvPr>
        <xdr:cNvCxnSpPr/>
      </xdr:nvCxnSpPr>
      <xdr:spPr>
        <a:xfrm>
          <a:off x="46799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86FCB270-C39C-4A16-827B-F73A215B8164}"/>
            </a:ext>
          </a:extLst>
        </xdr:cNvPr>
        <xdr:cNvCxnSpPr/>
      </xdr:nvCxnSpPr>
      <xdr:spPr>
        <a:xfrm rot="10800000" flipV="1">
          <a:off x="4689475" y="29591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53231586-5EA4-4406-8B1E-E9357054C956}"/>
            </a:ext>
          </a:extLst>
        </xdr:cNvPr>
        <xdr:cNvCxnSpPr/>
      </xdr:nvCxnSpPr>
      <xdr:spPr>
        <a:xfrm rot="10800000" flipV="1">
          <a:off x="46799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EB35E518-0DD1-41D9-AF34-C2955C7CC924}"/>
            </a:ext>
          </a:extLst>
        </xdr:cNvPr>
        <xdr:cNvCxnSpPr/>
      </xdr:nvCxnSpPr>
      <xdr:spPr>
        <a:xfrm rot="10800000" flipV="1">
          <a:off x="46799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F5010F7D-3AD0-4880-A8C4-AA988DECE120}"/>
            </a:ext>
          </a:extLst>
        </xdr:cNvPr>
        <xdr:cNvCxnSpPr/>
      </xdr:nvCxnSpPr>
      <xdr:spPr>
        <a:xfrm rot="10800000" flipV="1">
          <a:off x="46799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D1E51D3C-FBD3-4BB3-A202-903F7E7989B7}"/>
            </a:ext>
          </a:extLst>
        </xdr:cNvPr>
        <xdr:cNvCxnSpPr/>
      </xdr:nvCxnSpPr>
      <xdr:spPr>
        <a:xfrm>
          <a:off x="5794375" y="1857375"/>
          <a:ext cx="1114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DA48AC79-B514-4134-947F-2586639D7B93}"/>
            </a:ext>
          </a:extLst>
        </xdr:cNvPr>
        <xdr:cNvCxnSpPr/>
      </xdr:nvCxnSpPr>
      <xdr:spPr>
        <a:xfrm rot="10800000" flipV="1">
          <a:off x="579437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7231B582-51C1-4701-B6FA-D7AE6E762D59}"/>
            </a:ext>
          </a:extLst>
        </xdr:cNvPr>
        <xdr:cNvCxnSpPr/>
      </xdr:nvCxnSpPr>
      <xdr:spPr>
        <a:xfrm>
          <a:off x="578485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CF39E4FA-5623-494D-868C-EBEEBE302B2D}"/>
            </a:ext>
          </a:extLst>
        </xdr:cNvPr>
        <xdr:cNvCxnSpPr/>
      </xdr:nvCxnSpPr>
      <xdr:spPr>
        <a:xfrm rot="10800000" flipV="1">
          <a:off x="57848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F4508D66-5BE0-41E2-BED9-395B452F7A4E}"/>
            </a:ext>
          </a:extLst>
        </xdr:cNvPr>
        <xdr:cNvCxnSpPr/>
      </xdr:nvCxnSpPr>
      <xdr:spPr>
        <a:xfrm>
          <a:off x="57848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2966DE32-4385-49EC-A2DA-BC47D71D77A0}"/>
            </a:ext>
          </a:extLst>
        </xdr:cNvPr>
        <xdr:cNvCxnSpPr/>
      </xdr:nvCxnSpPr>
      <xdr:spPr>
        <a:xfrm>
          <a:off x="57848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4C18A7A6-A5D3-4DB9-ADF0-EA04415080EC}"/>
            </a:ext>
          </a:extLst>
        </xdr:cNvPr>
        <xdr:cNvCxnSpPr/>
      </xdr:nvCxnSpPr>
      <xdr:spPr>
        <a:xfrm>
          <a:off x="57848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E65DC24F-244F-4618-A1AF-7CAAA3944086}"/>
            </a:ext>
          </a:extLst>
        </xdr:cNvPr>
        <xdr:cNvCxnSpPr/>
      </xdr:nvCxnSpPr>
      <xdr:spPr>
        <a:xfrm>
          <a:off x="57848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946A47EA-6BE4-4D7F-A1D8-FDB0E53309C8}"/>
            </a:ext>
          </a:extLst>
        </xdr:cNvPr>
        <xdr:cNvCxnSpPr/>
      </xdr:nvCxnSpPr>
      <xdr:spPr>
        <a:xfrm rot="10800000" flipV="1">
          <a:off x="579437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29948172-C2D2-42A6-BFAB-8073238A50F9}"/>
            </a:ext>
          </a:extLst>
        </xdr:cNvPr>
        <xdr:cNvCxnSpPr/>
      </xdr:nvCxnSpPr>
      <xdr:spPr>
        <a:xfrm rot="10800000" flipV="1">
          <a:off x="57848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15448885-0BC5-46B8-B530-889951628BF9}"/>
            </a:ext>
          </a:extLst>
        </xdr:cNvPr>
        <xdr:cNvCxnSpPr/>
      </xdr:nvCxnSpPr>
      <xdr:spPr>
        <a:xfrm rot="10800000" flipV="1">
          <a:off x="57848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696AC506-A7BA-4615-BE02-BE5CF0236783}"/>
            </a:ext>
          </a:extLst>
        </xdr:cNvPr>
        <xdr:cNvCxnSpPr/>
      </xdr:nvCxnSpPr>
      <xdr:spPr>
        <a:xfrm rot="10800000" flipV="1">
          <a:off x="57848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E90E13AD-D5C6-4173-936C-A1F15C395B9B}"/>
            </a:ext>
          </a:extLst>
        </xdr:cNvPr>
        <xdr:cNvCxnSpPr/>
      </xdr:nvCxnSpPr>
      <xdr:spPr>
        <a:xfrm>
          <a:off x="691832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A00209D-5239-43D0-937D-10D033C0EE16}"/>
            </a:ext>
          </a:extLst>
        </xdr:cNvPr>
        <xdr:cNvCxnSpPr/>
      </xdr:nvCxnSpPr>
      <xdr:spPr>
        <a:xfrm rot="10800000" flipV="1">
          <a:off x="69183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F0466CB4-9D85-4E14-B12D-51F207AD6CB6}"/>
            </a:ext>
          </a:extLst>
        </xdr:cNvPr>
        <xdr:cNvCxnSpPr/>
      </xdr:nvCxnSpPr>
      <xdr:spPr>
        <a:xfrm>
          <a:off x="69088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C1BC6F8D-7D8C-4C2B-95C8-4C4872CD3C50}"/>
            </a:ext>
          </a:extLst>
        </xdr:cNvPr>
        <xdr:cNvCxnSpPr/>
      </xdr:nvCxnSpPr>
      <xdr:spPr>
        <a:xfrm rot="10800000" flipV="1">
          <a:off x="690880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4CDA4DBB-FE47-4E40-BE81-405D1F129EA8}"/>
            </a:ext>
          </a:extLst>
        </xdr:cNvPr>
        <xdr:cNvCxnSpPr/>
      </xdr:nvCxnSpPr>
      <xdr:spPr>
        <a:xfrm>
          <a:off x="6908800" y="2959100"/>
          <a:ext cx="1114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1D16A3D5-97EE-4D7E-8A43-46C15ECEAA17}"/>
            </a:ext>
          </a:extLst>
        </xdr:cNvPr>
        <xdr:cNvCxnSpPr/>
      </xdr:nvCxnSpPr>
      <xdr:spPr>
        <a:xfrm>
          <a:off x="6908800" y="3524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85870FFB-A055-476E-8CA3-0D5E33495611}"/>
            </a:ext>
          </a:extLst>
        </xdr:cNvPr>
        <xdr:cNvCxnSpPr/>
      </xdr:nvCxnSpPr>
      <xdr:spPr>
        <a:xfrm>
          <a:off x="6908800" y="4076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9B16BB15-1B26-474F-B45D-E4D54704E972}"/>
            </a:ext>
          </a:extLst>
        </xdr:cNvPr>
        <xdr:cNvCxnSpPr/>
      </xdr:nvCxnSpPr>
      <xdr:spPr>
        <a:xfrm>
          <a:off x="6908800" y="84963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C99A833A-2DD8-4E32-892E-C0EFC1E2AA09}"/>
            </a:ext>
          </a:extLst>
        </xdr:cNvPr>
        <xdr:cNvCxnSpPr/>
      </xdr:nvCxnSpPr>
      <xdr:spPr>
        <a:xfrm rot="10800000" flipV="1">
          <a:off x="691832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BC15C4B3-5519-4699-96C2-05128B7A2D70}"/>
            </a:ext>
          </a:extLst>
        </xdr:cNvPr>
        <xdr:cNvCxnSpPr/>
      </xdr:nvCxnSpPr>
      <xdr:spPr>
        <a:xfrm rot="10800000" flipV="1">
          <a:off x="6908800" y="3533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BC356836-1363-4CB2-B010-B2CDDCE2E25C}"/>
            </a:ext>
          </a:extLst>
        </xdr:cNvPr>
        <xdr:cNvCxnSpPr/>
      </xdr:nvCxnSpPr>
      <xdr:spPr>
        <a:xfrm rot="10800000" flipV="1">
          <a:off x="6908800" y="4086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1CFEF9E8-ABB9-4FD7-A193-860C6F0B7670}"/>
            </a:ext>
          </a:extLst>
        </xdr:cNvPr>
        <xdr:cNvCxnSpPr/>
      </xdr:nvCxnSpPr>
      <xdr:spPr>
        <a:xfrm rot="10800000" flipV="1">
          <a:off x="6908800" y="85058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ACF292EF-322D-4D20-A9F4-702B91CEF8CD}"/>
            </a:ext>
          </a:extLst>
        </xdr:cNvPr>
        <xdr:cNvCxnSpPr/>
      </xdr:nvCxnSpPr>
      <xdr:spPr>
        <a:xfrm>
          <a:off x="8042275" y="1857375"/>
          <a:ext cx="9906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8CC20134-B93E-463E-A43C-C1FEFED385EC}"/>
            </a:ext>
          </a:extLst>
        </xdr:cNvPr>
        <xdr:cNvCxnSpPr/>
      </xdr:nvCxnSpPr>
      <xdr:spPr>
        <a:xfrm rot="10800000" flipV="1">
          <a:off x="8042275" y="1847850"/>
          <a:ext cx="9810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BD2BE879-AE1B-41A3-8758-136055893070}"/>
            </a:ext>
          </a:extLst>
        </xdr:cNvPr>
        <xdr:cNvCxnSpPr/>
      </xdr:nvCxnSpPr>
      <xdr:spPr>
        <a:xfrm>
          <a:off x="8032750" y="2416175"/>
          <a:ext cx="9906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4BC696C8-E27E-42B7-BBBA-ADAE45B22B3A}"/>
            </a:ext>
          </a:extLst>
        </xdr:cNvPr>
        <xdr:cNvCxnSpPr/>
      </xdr:nvCxnSpPr>
      <xdr:spPr>
        <a:xfrm rot="10800000" flipV="1">
          <a:off x="8032750" y="24161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8609015B-3E1F-455D-A163-6F30B6203DE2}"/>
            </a:ext>
          </a:extLst>
        </xdr:cNvPr>
        <xdr:cNvCxnSpPr/>
      </xdr:nvCxnSpPr>
      <xdr:spPr>
        <a:xfrm>
          <a:off x="8032750" y="2959100"/>
          <a:ext cx="987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7B5648ED-AAD8-444F-988C-2EB7FE0E8CB4}"/>
            </a:ext>
          </a:extLst>
        </xdr:cNvPr>
        <xdr:cNvCxnSpPr/>
      </xdr:nvCxnSpPr>
      <xdr:spPr>
        <a:xfrm>
          <a:off x="8032750" y="3524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91CD602A-7A13-4C29-85D3-E553A76CA975}"/>
            </a:ext>
          </a:extLst>
        </xdr:cNvPr>
        <xdr:cNvCxnSpPr/>
      </xdr:nvCxnSpPr>
      <xdr:spPr>
        <a:xfrm>
          <a:off x="8032750" y="4076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DD6F3A47-EDDC-45A8-A880-85F518A971EE}"/>
            </a:ext>
          </a:extLst>
        </xdr:cNvPr>
        <xdr:cNvCxnSpPr/>
      </xdr:nvCxnSpPr>
      <xdr:spPr>
        <a:xfrm>
          <a:off x="8032750" y="84963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976A3A74-9719-4587-953D-AA913F52E257}"/>
            </a:ext>
          </a:extLst>
        </xdr:cNvPr>
        <xdr:cNvCxnSpPr/>
      </xdr:nvCxnSpPr>
      <xdr:spPr>
        <a:xfrm rot="10800000" flipV="1">
          <a:off x="8042275" y="2959100"/>
          <a:ext cx="9810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216B803-13FF-439C-BC9C-285B0383F6BC}"/>
            </a:ext>
          </a:extLst>
        </xdr:cNvPr>
        <xdr:cNvCxnSpPr/>
      </xdr:nvCxnSpPr>
      <xdr:spPr>
        <a:xfrm rot="10800000" flipV="1">
          <a:off x="8032750" y="35337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4CFDE90D-4633-475F-9A2A-C850F0451AA0}"/>
            </a:ext>
          </a:extLst>
        </xdr:cNvPr>
        <xdr:cNvCxnSpPr/>
      </xdr:nvCxnSpPr>
      <xdr:spPr>
        <a:xfrm rot="10800000" flipV="1">
          <a:off x="8032750" y="40862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E4DE9F45-0559-4BAB-89EF-343191D9D566}"/>
            </a:ext>
          </a:extLst>
        </xdr:cNvPr>
        <xdr:cNvCxnSpPr/>
      </xdr:nvCxnSpPr>
      <xdr:spPr>
        <a:xfrm rot="10800000" flipV="1">
          <a:off x="8032750" y="85058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11C39611-1F65-4481-A3A8-574E47E97371}"/>
            </a:ext>
          </a:extLst>
        </xdr:cNvPr>
        <xdr:cNvCxnSpPr/>
      </xdr:nvCxnSpPr>
      <xdr:spPr>
        <a:xfrm>
          <a:off x="9032875" y="1857375"/>
          <a:ext cx="8794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F18D0792-C1D4-4911-A4DB-46B5055A2D2F}"/>
            </a:ext>
          </a:extLst>
        </xdr:cNvPr>
        <xdr:cNvCxnSpPr/>
      </xdr:nvCxnSpPr>
      <xdr:spPr>
        <a:xfrm rot="10800000" flipV="1">
          <a:off x="9032875" y="1847850"/>
          <a:ext cx="8794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D64CA515-F22F-4141-84C0-346C51C92C3F}"/>
            </a:ext>
          </a:extLst>
        </xdr:cNvPr>
        <xdr:cNvCxnSpPr/>
      </xdr:nvCxnSpPr>
      <xdr:spPr>
        <a:xfrm>
          <a:off x="9023350" y="2416175"/>
          <a:ext cx="8890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C992ED5A-7426-4D64-8E17-04082738EAD4}"/>
            </a:ext>
          </a:extLst>
        </xdr:cNvPr>
        <xdr:cNvCxnSpPr/>
      </xdr:nvCxnSpPr>
      <xdr:spPr>
        <a:xfrm rot="10800000" flipV="1">
          <a:off x="9023350" y="24161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F87C4C3F-96B7-475E-B326-A7397B26028B}"/>
            </a:ext>
          </a:extLst>
        </xdr:cNvPr>
        <xdr:cNvCxnSpPr/>
      </xdr:nvCxnSpPr>
      <xdr:spPr>
        <a:xfrm>
          <a:off x="9023350" y="2959100"/>
          <a:ext cx="8858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964388F3-1759-4CC3-A1B9-402E4144AADD}"/>
            </a:ext>
          </a:extLst>
        </xdr:cNvPr>
        <xdr:cNvCxnSpPr/>
      </xdr:nvCxnSpPr>
      <xdr:spPr>
        <a:xfrm>
          <a:off x="9023350" y="3524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47DBA706-4297-4A8D-BB62-06911A0590D2}"/>
            </a:ext>
          </a:extLst>
        </xdr:cNvPr>
        <xdr:cNvCxnSpPr/>
      </xdr:nvCxnSpPr>
      <xdr:spPr>
        <a:xfrm>
          <a:off x="9023350" y="4076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43A07AC0-B6F8-42B3-B422-8E9DC00760DE}"/>
            </a:ext>
          </a:extLst>
        </xdr:cNvPr>
        <xdr:cNvCxnSpPr/>
      </xdr:nvCxnSpPr>
      <xdr:spPr>
        <a:xfrm>
          <a:off x="9023350" y="84963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FC31DC98-CA7B-476C-B6F5-B5F75F3720E5}"/>
            </a:ext>
          </a:extLst>
        </xdr:cNvPr>
        <xdr:cNvCxnSpPr/>
      </xdr:nvCxnSpPr>
      <xdr:spPr>
        <a:xfrm rot="10800000" flipV="1">
          <a:off x="9032875" y="2959100"/>
          <a:ext cx="879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E955AFE3-0A61-4178-A6B3-F1EA36176475}"/>
            </a:ext>
          </a:extLst>
        </xdr:cNvPr>
        <xdr:cNvCxnSpPr/>
      </xdr:nvCxnSpPr>
      <xdr:spPr>
        <a:xfrm rot="10800000" flipV="1">
          <a:off x="9023350" y="35337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6D23C02E-BAD5-4B78-834E-CB1DD98D133B}"/>
            </a:ext>
          </a:extLst>
        </xdr:cNvPr>
        <xdr:cNvCxnSpPr/>
      </xdr:nvCxnSpPr>
      <xdr:spPr>
        <a:xfrm rot="10800000" flipV="1">
          <a:off x="9023350" y="40862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882EBDE2-70CD-48B8-8A33-B652754102E1}"/>
            </a:ext>
          </a:extLst>
        </xdr:cNvPr>
        <xdr:cNvCxnSpPr/>
      </xdr:nvCxnSpPr>
      <xdr:spPr>
        <a:xfrm rot="10800000" flipV="1">
          <a:off x="9023350" y="85058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E43C34AA-9D08-49AA-90F9-F705C8528BC2}"/>
            </a:ext>
          </a:extLst>
        </xdr:cNvPr>
        <xdr:cNvCxnSpPr/>
      </xdr:nvCxnSpPr>
      <xdr:spPr>
        <a:xfrm>
          <a:off x="9921875" y="1857375"/>
          <a:ext cx="9239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B70B6282-C0B6-480D-BE23-82B558552B25}"/>
            </a:ext>
          </a:extLst>
        </xdr:cNvPr>
        <xdr:cNvCxnSpPr/>
      </xdr:nvCxnSpPr>
      <xdr:spPr>
        <a:xfrm rot="10800000" flipV="1">
          <a:off x="9921875" y="1847850"/>
          <a:ext cx="9239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33342E3A-04EC-4413-94E8-84CFD419DA5B}"/>
            </a:ext>
          </a:extLst>
        </xdr:cNvPr>
        <xdr:cNvCxnSpPr/>
      </xdr:nvCxnSpPr>
      <xdr:spPr>
        <a:xfrm>
          <a:off x="9912350" y="24066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DD0E3362-88CA-43B5-B19B-FAD89C09F2AA}"/>
            </a:ext>
          </a:extLst>
        </xdr:cNvPr>
        <xdr:cNvCxnSpPr/>
      </xdr:nvCxnSpPr>
      <xdr:spPr>
        <a:xfrm rot="10800000" flipV="1">
          <a:off x="9912350" y="24161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3481393E-623A-4397-A8A7-EF1FED77815C}"/>
            </a:ext>
          </a:extLst>
        </xdr:cNvPr>
        <xdr:cNvCxnSpPr/>
      </xdr:nvCxnSpPr>
      <xdr:spPr>
        <a:xfrm>
          <a:off x="9912350" y="2959100"/>
          <a:ext cx="9302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37B859AF-AADB-42C1-A758-2E0C79DCCEB0}"/>
            </a:ext>
          </a:extLst>
        </xdr:cNvPr>
        <xdr:cNvCxnSpPr/>
      </xdr:nvCxnSpPr>
      <xdr:spPr>
        <a:xfrm>
          <a:off x="9912350" y="35242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6E6686C7-D041-4F28-AD1B-A15B68CACA44}"/>
            </a:ext>
          </a:extLst>
        </xdr:cNvPr>
        <xdr:cNvCxnSpPr/>
      </xdr:nvCxnSpPr>
      <xdr:spPr>
        <a:xfrm>
          <a:off x="9912350" y="40767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5540400F-91FC-40AF-AD2B-F9E4A29572F4}"/>
            </a:ext>
          </a:extLst>
        </xdr:cNvPr>
        <xdr:cNvCxnSpPr/>
      </xdr:nvCxnSpPr>
      <xdr:spPr>
        <a:xfrm>
          <a:off x="9912350" y="84963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632C3369-5B0B-4DB5-B300-0F21F8A09BFF}"/>
            </a:ext>
          </a:extLst>
        </xdr:cNvPr>
        <xdr:cNvCxnSpPr/>
      </xdr:nvCxnSpPr>
      <xdr:spPr>
        <a:xfrm rot="10800000" flipV="1">
          <a:off x="9921875" y="2959100"/>
          <a:ext cx="923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109D66D0-26B9-4DE8-B054-67DFDC67A2A2}"/>
            </a:ext>
          </a:extLst>
        </xdr:cNvPr>
        <xdr:cNvCxnSpPr/>
      </xdr:nvCxnSpPr>
      <xdr:spPr>
        <a:xfrm rot="10800000" flipV="1">
          <a:off x="9912350" y="35337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B61A4EF6-2449-49A9-9559-0D2723A5B19E}"/>
            </a:ext>
          </a:extLst>
        </xdr:cNvPr>
        <xdr:cNvCxnSpPr/>
      </xdr:nvCxnSpPr>
      <xdr:spPr>
        <a:xfrm rot="10800000" flipV="1">
          <a:off x="9912350" y="40862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79F0BFE-6746-4899-982C-68A30586CA7C}"/>
            </a:ext>
          </a:extLst>
        </xdr:cNvPr>
        <xdr:cNvCxnSpPr/>
      </xdr:nvCxnSpPr>
      <xdr:spPr>
        <a:xfrm rot="10800000" flipV="1">
          <a:off x="9912350" y="85058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B8927297-E138-44AC-BCCA-47D8F7470719}"/>
            </a:ext>
          </a:extLst>
        </xdr:cNvPr>
        <xdr:cNvCxnSpPr/>
      </xdr:nvCxnSpPr>
      <xdr:spPr>
        <a:xfrm>
          <a:off x="10855325" y="1857375"/>
          <a:ext cx="949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262C1E28-35FC-49C6-8035-581438B38687}"/>
            </a:ext>
          </a:extLst>
        </xdr:cNvPr>
        <xdr:cNvCxnSpPr/>
      </xdr:nvCxnSpPr>
      <xdr:spPr>
        <a:xfrm rot="10800000" flipV="1">
          <a:off x="10855325" y="1847850"/>
          <a:ext cx="949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8EA32252-A122-47CC-958C-E4646C99375E}"/>
            </a:ext>
          </a:extLst>
        </xdr:cNvPr>
        <xdr:cNvCxnSpPr/>
      </xdr:nvCxnSpPr>
      <xdr:spPr>
        <a:xfrm>
          <a:off x="10845800" y="2416175"/>
          <a:ext cx="958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C4B9E960-530C-4DEB-B18E-8C2D8E5B0BF7}"/>
            </a:ext>
          </a:extLst>
        </xdr:cNvPr>
        <xdr:cNvCxnSpPr/>
      </xdr:nvCxnSpPr>
      <xdr:spPr>
        <a:xfrm rot="10800000" flipV="1">
          <a:off x="10845800" y="24161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FD13E64F-9003-49D9-A8F3-F34C5D7F02BC}"/>
            </a:ext>
          </a:extLst>
        </xdr:cNvPr>
        <xdr:cNvCxnSpPr/>
      </xdr:nvCxnSpPr>
      <xdr:spPr>
        <a:xfrm>
          <a:off x="10845800" y="2959100"/>
          <a:ext cx="955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934EB78C-40D7-4846-A8DD-E8C4977A1B3E}"/>
            </a:ext>
          </a:extLst>
        </xdr:cNvPr>
        <xdr:cNvCxnSpPr/>
      </xdr:nvCxnSpPr>
      <xdr:spPr>
        <a:xfrm>
          <a:off x="10845800" y="3524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E3859581-C492-4D8F-9893-CF5596902F06}"/>
            </a:ext>
          </a:extLst>
        </xdr:cNvPr>
        <xdr:cNvCxnSpPr/>
      </xdr:nvCxnSpPr>
      <xdr:spPr>
        <a:xfrm>
          <a:off x="10845800" y="4076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BD9E89BD-7626-414C-9F02-760EED504D78}"/>
            </a:ext>
          </a:extLst>
        </xdr:cNvPr>
        <xdr:cNvCxnSpPr/>
      </xdr:nvCxnSpPr>
      <xdr:spPr>
        <a:xfrm>
          <a:off x="10845800" y="84963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7E43FE15-8D57-4956-8414-4BCACE24E0D9}"/>
            </a:ext>
          </a:extLst>
        </xdr:cNvPr>
        <xdr:cNvCxnSpPr/>
      </xdr:nvCxnSpPr>
      <xdr:spPr>
        <a:xfrm rot="10800000" flipV="1">
          <a:off x="10855325" y="2959100"/>
          <a:ext cx="949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75F68C3C-57E6-4D68-A906-2609B7C6545F}"/>
            </a:ext>
          </a:extLst>
        </xdr:cNvPr>
        <xdr:cNvCxnSpPr/>
      </xdr:nvCxnSpPr>
      <xdr:spPr>
        <a:xfrm rot="10800000" flipV="1">
          <a:off x="10845800" y="35337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88E7C03B-A207-413C-B969-221087B1FB4A}"/>
            </a:ext>
          </a:extLst>
        </xdr:cNvPr>
        <xdr:cNvCxnSpPr/>
      </xdr:nvCxnSpPr>
      <xdr:spPr>
        <a:xfrm rot="10800000" flipV="1">
          <a:off x="10845800" y="40862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09C7F05-0564-428C-B513-5F0E762C16B7}"/>
            </a:ext>
          </a:extLst>
        </xdr:cNvPr>
        <xdr:cNvCxnSpPr/>
      </xdr:nvCxnSpPr>
      <xdr:spPr>
        <a:xfrm rot="10800000" flipV="1">
          <a:off x="10845800" y="85058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DD3E00CD-F7BB-42EC-9500-B33D28CDB806}"/>
            </a:ext>
          </a:extLst>
        </xdr:cNvPr>
        <xdr:cNvCxnSpPr/>
      </xdr:nvCxnSpPr>
      <xdr:spPr>
        <a:xfrm>
          <a:off x="1181417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7E29796-B6EC-4C07-A40B-C9853BC656FF}"/>
            </a:ext>
          </a:extLst>
        </xdr:cNvPr>
        <xdr:cNvCxnSpPr/>
      </xdr:nvCxnSpPr>
      <xdr:spPr>
        <a:xfrm rot="10800000" flipV="1">
          <a:off x="1181417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ABDBFC78-22F0-4413-B38F-DF1B83A82938}"/>
            </a:ext>
          </a:extLst>
        </xdr:cNvPr>
        <xdr:cNvCxnSpPr/>
      </xdr:nvCxnSpPr>
      <xdr:spPr>
        <a:xfrm>
          <a:off x="1180465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74F1E9EE-D6D1-43A0-843A-BFEA762760A5}"/>
            </a:ext>
          </a:extLst>
        </xdr:cNvPr>
        <xdr:cNvCxnSpPr/>
      </xdr:nvCxnSpPr>
      <xdr:spPr>
        <a:xfrm rot="10800000" flipV="1">
          <a:off x="1180465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1DB3823-3201-49F0-8A7B-86E9D0979A17}"/>
            </a:ext>
          </a:extLst>
        </xdr:cNvPr>
        <xdr:cNvCxnSpPr/>
      </xdr:nvCxnSpPr>
      <xdr:spPr>
        <a:xfrm>
          <a:off x="1180465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4312842B-2B8B-446D-9B10-690E0ADC9B0D}"/>
            </a:ext>
          </a:extLst>
        </xdr:cNvPr>
        <xdr:cNvCxnSpPr/>
      </xdr:nvCxnSpPr>
      <xdr:spPr>
        <a:xfrm>
          <a:off x="1180465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EF351D31-C152-4CA3-B2E6-943121EA4F2A}"/>
            </a:ext>
          </a:extLst>
        </xdr:cNvPr>
        <xdr:cNvCxnSpPr/>
      </xdr:nvCxnSpPr>
      <xdr:spPr>
        <a:xfrm>
          <a:off x="1180465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C0641AAE-84D4-4B71-BB90-5B890C62C55E}"/>
            </a:ext>
          </a:extLst>
        </xdr:cNvPr>
        <xdr:cNvCxnSpPr/>
      </xdr:nvCxnSpPr>
      <xdr:spPr>
        <a:xfrm>
          <a:off x="1180465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485B26AF-20F6-4275-8C21-ABFCFAA9D31A}"/>
            </a:ext>
          </a:extLst>
        </xdr:cNvPr>
        <xdr:cNvCxnSpPr/>
      </xdr:nvCxnSpPr>
      <xdr:spPr>
        <a:xfrm rot="10800000" flipV="1">
          <a:off x="1181417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D1E9908B-7C2E-434B-BD42-7799A35BD17C}"/>
            </a:ext>
          </a:extLst>
        </xdr:cNvPr>
        <xdr:cNvCxnSpPr/>
      </xdr:nvCxnSpPr>
      <xdr:spPr>
        <a:xfrm rot="10800000" flipV="1">
          <a:off x="1180465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D7A6E8E6-8021-4DF2-985E-88B83B76564B}"/>
            </a:ext>
          </a:extLst>
        </xdr:cNvPr>
        <xdr:cNvCxnSpPr/>
      </xdr:nvCxnSpPr>
      <xdr:spPr>
        <a:xfrm rot="10800000" flipV="1">
          <a:off x="1180465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B92108C0-0EE6-4EDF-BD21-B190775E54B1}"/>
            </a:ext>
          </a:extLst>
        </xdr:cNvPr>
        <xdr:cNvCxnSpPr/>
      </xdr:nvCxnSpPr>
      <xdr:spPr>
        <a:xfrm rot="10800000" flipV="1">
          <a:off x="1180465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B3BE85FE-92D7-4BF2-A721-31FC3034ACB2}"/>
            </a:ext>
          </a:extLst>
        </xdr:cNvPr>
        <xdr:cNvCxnSpPr/>
      </xdr:nvCxnSpPr>
      <xdr:spPr>
        <a:xfrm>
          <a:off x="1272222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317C4B34-108B-4C2D-BC61-A12FE9407BD8}"/>
            </a:ext>
          </a:extLst>
        </xdr:cNvPr>
        <xdr:cNvCxnSpPr/>
      </xdr:nvCxnSpPr>
      <xdr:spPr>
        <a:xfrm rot="10800000" flipV="1">
          <a:off x="1272222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2652338D-1EDC-4EC9-9952-24E59073DA0F}"/>
            </a:ext>
          </a:extLst>
        </xdr:cNvPr>
        <xdr:cNvCxnSpPr/>
      </xdr:nvCxnSpPr>
      <xdr:spPr>
        <a:xfrm>
          <a:off x="1271270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50E83676-E5F0-47E5-B3AC-B55DF68F106C}"/>
            </a:ext>
          </a:extLst>
        </xdr:cNvPr>
        <xdr:cNvCxnSpPr/>
      </xdr:nvCxnSpPr>
      <xdr:spPr>
        <a:xfrm rot="10800000" flipV="1">
          <a:off x="1271270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19C7CA0B-2B46-4C76-B2FA-1E66602F8D13}"/>
            </a:ext>
          </a:extLst>
        </xdr:cNvPr>
        <xdr:cNvCxnSpPr/>
      </xdr:nvCxnSpPr>
      <xdr:spPr>
        <a:xfrm>
          <a:off x="1271270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3C64C490-4026-45F3-A8EA-B91C7173FB0C}"/>
            </a:ext>
          </a:extLst>
        </xdr:cNvPr>
        <xdr:cNvCxnSpPr/>
      </xdr:nvCxnSpPr>
      <xdr:spPr>
        <a:xfrm>
          <a:off x="1271270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F75C3C85-85ED-45F2-8CCE-222F38849169}"/>
            </a:ext>
          </a:extLst>
        </xdr:cNvPr>
        <xdr:cNvCxnSpPr/>
      </xdr:nvCxnSpPr>
      <xdr:spPr>
        <a:xfrm>
          <a:off x="1271270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3C53BFE3-57A0-4580-B328-22F21F483413}"/>
            </a:ext>
          </a:extLst>
        </xdr:cNvPr>
        <xdr:cNvCxnSpPr/>
      </xdr:nvCxnSpPr>
      <xdr:spPr>
        <a:xfrm>
          <a:off x="1271270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1E93D56A-0687-4010-A9B3-8476B31CB27A}"/>
            </a:ext>
          </a:extLst>
        </xdr:cNvPr>
        <xdr:cNvCxnSpPr/>
      </xdr:nvCxnSpPr>
      <xdr:spPr>
        <a:xfrm rot="10800000" flipV="1">
          <a:off x="1272222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FAB4C01A-59C0-497C-9DA2-6272BE725B15}"/>
            </a:ext>
          </a:extLst>
        </xdr:cNvPr>
        <xdr:cNvCxnSpPr/>
      </xdr:nvCxnSpPr>
      <xdr:spPr>
        <a:xfrm rot="10800000" flipV="1">
          <a:off x="1271270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6FFD7E69-2EEE-4506-AD7A-8F87241497E2}"/>
            </a:ext>
          </a:extLst>
        </xdr:cNvPr>
        <xdr:cNvCxnSpPr/>
      </xdr:nvCxnSpPr>
      <xdr:spPr>
        <a:xfrm rot="10800000" flipV="1">
          <a:off x="1271270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BEC9E590-F83E-45AF-854F-7DA7D51C2957}"/>
            </a:ext>
          </a:extLst>
        </xdr:cNvPr>
        <xdr:cNvCxnSpPr/>
      </xdr:nvCxnSpPr>
      <xdr:spPr>
        <a:xfrm rot="10800000" flipV="1">
          <a:off x="1271270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7DC7D72-F189-4C9D-851F-3D017A893A80}"/>
            </a:ext>
          </a:extLst>
        </xdr:cNvPr>
        <xdr:cNvCxnSpPr/>
      </xdr:nvCxnSpPr>
      <xdr:spPr>
        <a:xfrm>
          <a:off x="1366202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97AD96E5-7E4D-46F8-A27C-2A1FAB245652}"/>
            </a:ext>
          </a:extLst>
        </xdr:cNvPr>
        <xdr:cNvCxnSpPr/>
      </xdr:nvCxnSpPr>
      <xdr:spPr>
        <a:xfrm rot="10800000" flipV="1">
          <a:off x="1366202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80BA5A5D-A645-4202-9F4B-93979AC5AC41}"/>
            </a:ext>
          </a:extLst>
        </xdr:cNvPr>
        <xdr:cNvCxnSpPr/>
      </xdr:nvCxnSpPr>
      <xdr:spPr>
        <a:xfrm>
          <a:off x="1365250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E562F05C-0E0E-491F-AADF-0D1DB0567A06}"/>
            </a:ext>
          </a:extLst>
        </xdr:cNvPr>
        <xdr:cNvCxnSpPr/>
      </xdr:nvCxnSpPr>
      <xdr:spPr>
        <a:xfrm rot="10800000" flipV="1">
          <a:off x="1365250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4DFB5033-1C07-4D20-BEC2-840A1169CF1B}"/>
            </a:ext>
          </a:extLst>
        </xdr:cNvPr>
        <xdr:cNvCxnSpPr/>
      </xdr:nvCxnSpPr>
      <xdr:spPr>
        <a:xfrm>
          <a:off x="1365250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7085BF79-769D-47AF-A179-E17A0E1315E2}"/>
            </a:ext>
          </a:extLst>
        </xdr:cNvPr>
        <xdr:cNvCxnSpPr/>
      </xdr:nvCxnSpPr>
      <xdr:spPr>
        <a:xfrm>
          <a:off x="1365250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D8825DD5-5BA7-4EC0-BF3A-0A8AA434328D}"/>
            </a:ext>
          </a:extLst>
        </xdr:cNvPr>
        <xdr:cNvCxnSpPr/>
      </xdr:nvCxnSpPr>
      <xdr:spPr>
        <a:xfrm>
          <a:off x="1365250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F36BC8CC-921C-48F3-B366-1284F933352E}"/>
            </a:ext>
          </a:extLst>
        </xdr:cNvPr>
        <xdr:cNvCxnSpPr/>
      </xdr:nvCxnSpPr>
      <xdr:spPr>
        <a:xfrm>
          <a:off x="1365250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C33D63FB-C174-4BDB-ACCB-8C86A879EE67}"/>
            </a:ext>
          </a:extLst>
        </xdr:cNvPr>
        <xdr:cNvCxnSpPr/>
      </xdr:nvCxnSpPr>
      <xdr:spPr>
        <a:xfrm rot="10800000" flipV="1">
          <a:off x="1366202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EE181D90-CC97-4836-BE59-DAEB43C29C77}"/>
            </a:ext>
          </a:extLst>
        </xdr:cNvPr>
        <xdr:cNvCxnSpPr/>
      </xdr:nvCxnSpPr>
      <xdr:spPr>
        <a:xfrm rot="10800000" flipV="1">
          <a:off x="1365250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514C3BCE-26B1-4D45-AB59-AB1EEAB453BC}"/>
            </a:ext>
          </a:extLst>
        </xdr:cNvPr>
        <xdr:cNvCxnSpPr/>
      </xdr:nvCxnSpPr>
      <xdr:spPr>
        <a:xfrm rot="10800000" flipV="1">
          <a:off x="1365250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74800B29-24DA-44A1-90AC-E75FBFE7D92B}"/>
            </a:ext>
          </a:extLst>
        </xdr:cNvPr>
        <xdr:cNvCxnSpPr/>
      </xdr:nvCxnSpPr>
      <xdr:spPr>
        <a:xfrm rot="10800000" flipV="1">
          <a:off x="1365250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7F2AD8DA-A19A-453B-8F97-F4759C489CBF}"/>
            </a:ext>
          </a:extLst>
        </xdr:cNvPr>
        <xdr:cNvCxnSpPr/>
      </xdr:nvCxnSpPr>
      <xdr:spPr>
        <a:xfrm>
          <a:off x="2762250" y="5734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59E79C2C-316D-4065-A8AD-4683A856A24C}"/>
            </a:ext>
          </a:extLst>
        </xdr:cNvPr>
        <xdr:cNvCxnSpPr/>
      </xdr:nvCxnSpPr>
      <xdr:spPr>
        <a:xfrm>
          <a:off x="3676650" y="5734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B9786BE7-5EAB-4B8B-BB30-6ECBCD26CAAF}"/>
            </a:ext>
          </a:extLst>
        </xdr:cNvPr>
        <xdr:cNvCxnSpPr/>
      </xdr:nvCxnSpPr>
      <xdr:spPr>
        <a:xfrm>
          <a:off x="46799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8A298529-D1D4-4876-B886-19573661BD04}"/>
            </a:ext>
          </a:extLst>
        </xdr:cNvPr>
        <xdr:cNvCxnSpPr/>
      </xdr:nvCxnSpPr>
      <xdr:spPr>
        <a:xfrm>
          <a:off x="57848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5ABC241E-0D94-46AF-BA2F-4A2E02E6AB40}"/>
            </a:ext>
          </a:extLst>
        </xdr:cNvPr>
        <xdr:cNvCxnSpPr/>
      </xdr:nvCxnSpPr>
      <xdr:spPr>
        <a:xfrm>
          <a:off x="6908800" y="5734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A469551B-815B-455C-B41D-4DEF922AA75E}"/>
            </a:ext>
          </a:extLst>
        </xdr:cNvPr>
        <xdr:cNvCxnSpPr/>
      </xdr:nvCxnSpPr>
      <xdr:spPr>
        <a:xfrm>
          <a:off x="2762250" y="6286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9F23D398-9036-4BEC-8133-D069ADB7272A}"/>
            </a:ext>
          </a:extLst>
        </xdr:cNvPr>
        <xdr:cNvCxnSpPr/>
      </xdr:nvCxnSpPr>
      <xdr:spPr>
        <a:xfrm>
          <a:off x="3676650" y="62865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E7BF8D74-D205-48D4-9E7D-C6306C2D0B94}"/>
            </a:ext>
          </a:extLst>
        </xdr:cNvPr>
        <xdr:cNvCxnSpPr/>
      </xdr:nvCxnSpPr>
      <xdr:spPr>
        <a:xfrm>
          <a:off x="467995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11BB893B-F26B-4961-861C-C708E4EDCCF7}"/>
            </a:ext>
          </a:extLst>
        </xdr:cNvPr>
        <xdr:cNvCxnSpPr/>
      </xdr:nvCxnSpPr>
      <xdr:spPr>
        <a:xfrm>
          <a:off x="578485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EA87BD57-2A81-4736-B2E0-74152C643A1D}"/>
            </a:ext>
          </a:extLst>
        </xdr:cNvPr>
        <xdr:cNvCxnSpPr/>
      </xdr:nvCxnSpPr>
      <xdr:spPr>
        <a:xfrm>
          <a:off x="6908800" y="6286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17A54BAD-A29B-414A-A4C7-BE9499E171FB}"/>
            </a:ext>
          </a:extLst>
        </xdr:cNvPr>
        <xdr:cNvCxnSpPr/>
      </xdr:nvCxnSpPr>
      <xdr:spPr>
        <a:xfrm>
          <a:off x="8032750" y="5734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02A486ED-31C0-46C9-940C-7C726B1885D1}"/>
            </a:ext>
          </a:extLst>
        </xdr:cNvPr>
        <xdr:cNvCxnSpPr/>
      </xdr:nvCxnSpPr>
      <xdr:spPr>
        <a:xfrm>
          <a:off x="9023350" y="5734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F9FC5A3B-3273-4B75-91D8-DE2D7AB9E4BD}"/>
            </a:ext>
          </a:extLst>
        </xdr:cNvPr>
        <xdr:cNvCxnSpPr/>
      </xdr:nvCxnSpPr>
      <xdr:spPr>
        <a:xfrm>
          <a:off x="8032750" y="62865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82E4BB82-F8CA-4F72-892C-CABC4E7FC06C}"/>
            </a:ext>
          </a:extLst>
        </xdr:cNvPr>
        <xdr:cNvCxnSpPr/>
      </xdr:nvCxnSpPr>
      <xdr:spPr>
        <a:xfrm>
          <a:off x="9023350" y="62865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3D7B3C9B-7131-468A-A89A-C7796B24A1F0}"/>
            </a:ext>
          </a:extLst>
        </xdr:cNvPr>
        <xdr:cNvCxnSpPr/>
      </xdr:nvCxnSpPr>
      <xdr:spPr>
        <a:xfrm>
          <a:off x="9912350" y="62865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5F72FC5F-61C5-41E3-8683-B168A4396CCE}"/>
            </a:ext>
          </a:extLst>
        </xdr:cNvPr>
        <xdr:cNvCxnSpPr/>
      </xdr:nvCxnSpPr>
      <xdr:spPr>
        <a:xfrm>
          <a:off x="9912350" y="5734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98D50C90-13F2-4383-85D1-5F5418126AD2}"/>
            </a:ext>
          </a:extLst>
        </xdr:cNvPr>
        <xdr:cNvCxnSpPr/>
      </xdr:nvCxnSpPr>
      <xdr:spPr>
        <a:xfrm>
          <a:off x="10845800" y="5734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4F87A794-D6BA-44F5-8EC4-55D8AF3BD681}"/>
            </a:ext>
          </a:extLst>
        </xdr:cNvPr>
        <xdr:cNvCxnSpPr/>
      </xdr:nvCxnSpPr>
      <xdr:spPr>
        <a:xfrm>
          <a:off x="10845800" y="6286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8F0182A4-9404-401F-AD7E-90B0C43069A0}"/>
            </a:ext>
          </a:extLst>
        </xdr:cNvPr>
        <xdr:cNvCxnSpPr/>
      </xdr:nvCxnSpPr>
      <xdr:spPr>
        <a:xfrm>
          <a:off x="1180465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8D28859E-63F5-4591-A750-C90054F88F98}"/>
            </a:ext>
          </a:extLst>
        </xdr:cNvPr>
        <xdr:cNvCxnSpPr/>
      </xdr:nvCxnSpPr>
      <xdr:spPr>
        <a:xfrm>
          <a:off x="1271270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599550E6-94DC-4FEA-B459-1E326EB1DD2A}"/>
            </a:ext>
          </a:extLst>
        </xdr:cNvPr>
        <xdr:cNvCxnSpPr/>
      </xdr:nvCxnSpPr>
      <xdr:spPr>
        <a:xfrm>
          <a:off x="1365250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B50B4F44-B4D9-405A-AA9F-6E470BD1462C}"/>
            </a:ext>
          </a:extLst>
        </xdr:cNvPr>
        <xdr:cNvCxnSpPr/>
      </xdr:nvCxnSpPr>
      <xdr:spPr>
        <a:xfrm>
          <a:off x="1365250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C2637244-91D3-4454-968F-088093D22BDE}"/>
            </a:ext>
          </a:extLst>
        </xdr:cNvPr>
        <xdr:cNvCxnSpPr/>
      </xdr:nvCxnSpPr>
      <xdr:spPr>
        <a:xfrm>
          <a:off x="1271270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E1A45075-2F9C-420E-9F5D-5F78057A2BF1}"/>
            </a:ext>
          </a:extLst>
        </xdr:cNvPr>
        <xdr:cNvCxnSpPr/>
      </xdr:nvCxnSpPr>
      <xdr:spPr>
        <a:xfrm>
          <a:off x="1180465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77870186-E04A-4DD6-8504-903BD868CC65}"/>
            </a:ext>
          </a:extLst>
        </xdr:cNvPr>
        <xdr:cNvCxnSpPr/>
      </xdr:nvCxnSpPr>
      <xdr:spPr>
        <a:xfrm rot="10800000" flipV="1">
          <a:off x="1180465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743BB695-AD52-469D-916F-814391B270DA}"/>
            </a:ext>
          </a:extLst>
        </xdr:cNvPr>
        <xdr:cNvCxnSpPr/>
      </xdr:nvCxnSpPr>
      <xdr:spPr>
        <a:xfrm rot="10800000" flipV="1">
          <a:off x="10845800" y="5734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B4E7E464-D500-4DA5-A68D-841A07C0FE91}"/>
            </a:ext>
          </a:extLst>
        </xdr:cNvPr>
        <xdr:cNvCxnSpPr/>
      </xdr:nvCxnSpPr>
      <xdr:spPr>
        <a:xfrm rot="10800000" flipV="1">
          <a:off x="10845800" y="6286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1ED92C32-8025-479E-A33B-9B81AA03145B}"/>
            </a:ext>
          </a:extLst>
        </xdr:cNvPr>
        <xdr:cNvCxnSpPr/>
      </xdr:nvCxnSpPr>
      <xdr:spPr>
        <a:xfrm rot="10800000" flipV="1">
          <a:off x="1180465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DB15652E-FBB4-41C2-8384-5DD11399AF11}"/>
            </a:ext>
          </a:extLst>
        </xdr:cNvPr>
        <xdr:cNvCxnSpPr/>
      </xdr:nvCxnSpPr>
      <xdr:spPr>
        <a:xfrm rot="10800000" flipV="1">
          <a:off x="1271270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C46B2C7B-AA20-4683-A9BC-DEAA3C3DB861}"/>
            </a:ext>
          </a:extLst>
        </xdr:cNvPr>
        <xdr:cNvCxnSpPr/>
      </xdr:nvCxnSpPr>
      <xdr:spPr>
        <a:xfrm rot="10800000" flipV="1">
          <a:off x="1365250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F5706865-8D58-4C5A-AD2D-FE3EDFDA83BC}"/>
            </a:ext>
          </a:extLst>
        </xdr:cNvPr>
        <xdr:cNvCxnSpPr/>
      </xdr:nvCxnSpPr>
      <xdr:spPr>
        <a:xfrm rot="10800000" flipV="1">
          <a:off x="9912350" y="62865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59BA82E1-392A-460F-900F-9A9E74CA521F}"/>
            </a:ext>
          </a:extLst>
        </xdr:cNvPr>
        <xdr:cNvCxnSpPr/>
      </xdr:nvCxnSpPr>
      <xdr:spPr>
        <a:xfrm rot="10800000" flipV="1">
          <a:off x="9023350" y="62865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7B1F0B8-B3F6-471C-810E-5B4BCCCB7CF7}"/>
            </a:ext>
          </a:extLst>
        </xdr:cNvPr>
        <xdr:cNvCxnSpPr/>
      </xdr:nvCxnSpPr>
      <xdr:spPr>
        <a:xfrm rot="10800000" flipV="1">
          <a:off x="9023350" y="5734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F7F0C69A-2916-48D8-A1F8-93797F8774BE}"/>
            </a:ext>
          </a:extLst>
        </xdr:cNvPr>
        <xdr:cNvCxnSpPr/>
      </xdr:nvCxnSpPr>
      <xdr:spPr>
        <a:xfrm rot="10800000" flipV="1">
          <a:off x="8032750" y="573405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A5E83668-E0FE-4E22-AFA1-EA5A586C97BB}"/>
            </a:ext>
          </a:extLst>
        </xdr:cNvPr>
        <xdr:cNvCxnSpPr/>
      </xdr:nvCxnSpPr>
      <xdr:spPr>
        <a:xfrm rot="10800000" flipV="1">
          <a:off x="8032750" y="6286500"/>
          <a:ext cx="1038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8C9C426A-4396-4F81-AC1E-1645B81BE898}"/>
            </a:ext>
          </a:extLst>
        </xdr:cNvPr>
        <xdr:cNvCxnSpPr/>
      </xdr:nvCxnSpPr>
      <xdr:spPr>
        <a:xfrm rot="10800000" flipV="1">
          <a:off x="9912350" y="5734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B7A87652-5A40-4144-BD8B-ECD2F48EE71B}"/>
            </a:ext>
          </a:extLst>
        </xdr:cNvPr>
        <xdr:cNvCxnSpPr/>
      </xdr:nvCxnSpPr>
      <xdr:spPr>
        <a:xfrm rot="10800000" flipV="1">
          <a:off x="690880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A1BB9413-BF75-416B-AD5E-F098AD6E75DC}"/>
            </a:ext>
          </a:extLst>
        </xdr:cNvPr>
        <xdr:cNvCxnSpPr/>
      </xdr:nvCxnSpPr>
      <xdr:spPr>
        <a:xfrm rot="10800000" flipV="1">
          <a:off x="578485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21FF224F-54B3-4F34-84AE-9CE693E8E615}"/>
            </a:ext>
          </a:extLst>
        </xdr:cNvPr>
        <xdr:cNvCxnSpPr/>
      </xdr:nvCxnSpPr>
      <xdr:spPr>
        <a:xfrm rot="10800000" flipV="1">
          <a:off x="578485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B354917-F5BB-4630-8A47-DC4A53E9BDEA}"/>
            </a:ext>
          </a:extLst>
        </xdr:cNvPr>
        <xdr:cNvCxnSpPr/>
      </xdr:nvCxnSpPr>
      <xdr:spPr>
        <a:xfrm rot="10800000" flipV="1">
          <a:off x="4679950" y="5734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1B15F826-32DE-41B5-9C8E-45674EB1964E}"/>
            </a:ext>
          </a:extLst>
        </xdr:cNvPr>
        <xdr:cNvCxnSpPr/>
      </xdr:nvCxnSpPr>
      <xdr:spPr>
        <a:xfrm rot="10800000" flipV="1">
          <a:off x="4679950" y="62865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AE85EB1E-7A0D-40CE-BC84-C58C484A87B1}"/>
            </a:ext>
          </a:extLst>
        </xdr:cNvPr>
        <xdr:cNvCxnSpPr/>
      </xdr:nvCxnSpPr>
      <xdr:spPr>
        <a:xfrm rot="10800000" flipV="1">
          <a:off x="3676650" y="5734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7EF0C9FA-91DE-46E8-A053-0F57566AA4E1}"/>
            </a:ext>
          </a:extLst>
        </xdr:cNvPr>
        <xdr:cNvCxnSpPr/>
      </xdr:nvCxnSpPr>
      <xdr:spPr>
        <a:xfrm rot="10800000" flipV="1">
          <a:off x="3676650" y="62865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0364B1D1-9D8A-4EAE-9033-30E2C07EED16}"/>
            </a:ext>
          </a:extLst>
        </xdr:cNvPr>
        <xdr:cNvCxnSpPr/>
      </xdr:nvCxnSpPr>
      <xdr:spPr>
        <a:xfrm rot="10800000" flipV="1">
          <a:off x="27622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024B6649-272F-4671-A117-C6618F4B8053}"/>
            </a:ext>
          </a:extLst>
        </xdr:cNvPr>
        <xdr:cNvCxnSpPr/>
      </xdr:nvCxnSpPr>
      <xdr:spPr>
        <a:xfrm rot="10800000" flipV="1">
          <a:off x="2762250" y="62865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69D8D453-6F64-477E-9E24-A1C109B07614}"/>
            </a:ext>
          </a:extLst>
        </xdr:cNvPr>
        <xdr:cNvCxnSpPr/>
      </xdr:nvCxnSpPr>
      <xdr:spPr>
        <a:xfrm>
          <a:off x="2762250" y="13601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7C669FD2-D330-4834-881D-D577660C50FD}"/>
            </a:ext>
          </a:extLst>
        </xdr:cNvPr>
        <xdr:cNvCxnSpPr/>
      </xdr:nvCxnSpPr>
      <xdr:spPr>
        <a:xfrm>
          <a:off x="3676650" y="13601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201594C0-05FD-4146-A385-F6FDD1B2D17B}"/>
            </a:ext>
          </a:extLst>
        </xdr:cNvPr>
        <xdr:cNvCxnSpPr/>
      </xdr:nvCxnSpPr>
      <xdr:spPr>
        <a:xfrm>
          <a:off x="46799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F8A42913-BFF7-420C-8C02-821CF6B14D2D}"/>
            </a:ext>
          </a:extLst>
        </xdr:cNvPr>
        <xdr:cNvCxnSpPr/>
      </xdr:nvCxnSpPr>
      <xdr:spPr>
        <a:xfrm>
          <a:off x="2762250" y="14154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35E08C5A-B6B7-4F0E-818E-94DDDCC18916}"/>
            </a:ext>
          </a:extLst>
        </xdr:cNvPr>
        <xdr:cNvCxnSpPr/>
      </xdr:nvCxnSpPr>
      <xdr:spPr>
        <a:xfrm>
          <a:off x="3676650" y="14154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66E86096-DE14-4797-AFA7-6117F22E4314}"/>
            </a:ext>
          </a:extLst>
        </xdr:cNvPr>
        <xdr:cNvCxnSpPr/>
      </xdr:nvCxnSpPr>
      <xdr:spPr>
        <a:xfrm>
          <a:off x="46799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A157F55C-831F-4C9B-A346-87627472156A}"/>
            </a:ext>
          </a:extLst>
        </xdr:cNvPr>
        <xdr:cNvCxnSpPr/>
      </xdr:nvCxnSpPr>
      <xdr:spPr>
        <a:xfrm>
          <a:off x="57848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651BAE1-ED83-4753-997B-602A6247AE14}"/>
            </a:ext>
          </a:extLst>
        </xdr:cNvPr>
        <xdr:cNvCxnSpPr/>
      </xdr:nvCxnSpPr>
      <xdr:spPr>
        <a:xfrm>
          <a:off x="57848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0B3194F3-50F2-4D05-8FD4-4D4946920DC3}"/>
            </a:ext>
          </a:extLst>
        </xdr:cNvPr>
        <xdr:cNvCxnSpPr/>
      </xdr:nvCxnSpPr>
      <xdr:spPr>
        <a:xfrm>
          <a:off x="6908800" y="13601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F61587BC-9CF3-4A08-8D11-F9915D3832EE}"/>
            </a:ext>
          </a:extLst>
        </xdr:cNvPr>
        <xdr:cNvCxnSpPr/>
      </xdr:nvCxnSpPr>
      <xdr:spPr>
        <a:xfrm>
          <a:off x="6908800" y="14154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D6FBD982-4CDE-412F-92D5-82344E1D0099}"/>
            </a:ext>
          </a:extLst>
        </xdr:cNvPr>
        <xdr:cNvCxnSpPr/>
      </xdr:nvCxnSpPr>
      <xdr:spPr>
        <a:xfrm rot="10800000" flipV="1">
          <a:off x="6858000" y="62865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9A562729-0E53-450A-922B-55384BFA99D8}"/>
            </a:ext>
          </a:extLst>
        </xdr:cNvPr>
        <xdr:cNvCxnSpPr/>
      </xdr:nvCxnSpPr>
      <xdr:spPr>
        <a:xfrm rot="10800000" flipV="1">
          <a:off x="2762250" y="136017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7A20D636-8507-42AE-9673-2261AEA54DFF}"/>
            </a:ext>
          </a:extLst>
        </xdr:cNvPr>
        <xdr:cNvCxnSpPr/>
      </xdr:nvCxnSpPr>
      <xdr:spPr>
        <a:xfrm rot="10800000" flipV="1">
          <a:off x="46799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A82A69AF-A40C-4654-B7B6-52B1210715BF}"/>
            </a:ext>
          </a:extLst>
        </xdr:cNvPr>
        <xdr:cNvCxnSpPr/>
      </xdr:nvCxnSpPr>
      <xdr:spPr>
        <a:xfrm rot="10800000" flipV="1">
          <a:off x="3676650" y="136017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F7ABB076-97B7-4FCA-B175-312032E4AA76}"/>
            </a:ext>
          </a:extLst>
        </xdr:cNvPr>
        <xdr:cNvCxnSpPr/>
      </xdr:nvCxnSpPr>
      <xdr:spPr>
        <a:xfrm rot="10800000" flipV="1">
          <a:off x="57848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2AC1C467-167B-4826-865A-B1BC1423402D}"/>
            </a:ext>
          </a:extLst>
        </xdr:cNvPr>
        <xdr:cNvCxnSpPr/>
      </xdr:nvCxnSpPr>
      <xdr:spPr>
        <a:xfrm rot="10800000" flipV="1">
          <a:off x="6908800" y="136017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FC6B9F0D-20BD-49A1-994D-C6C29418D00C}"/>
            </a:ext>
          </a:extLst>
        </xdr:cNvPr>
        <xdr:cNvCxnSpPr/>
      </xdr:nvCxnSpPr>
      <xdr:spPr>
        <a:xfrm rot="10800000" flipV="1">
          <a:off x="2762250" y="141541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7093DB70-C7E2-4157-94FA-4C2EEA31131B}"/>
            </a:ext>
          </a:extLst>
        </xdr:cNvPr>
        <xdr:cNvCxnSpPr/>
      </xdr:nvCxnSpPr>
      <xdr:spPr>
        <a:xfrm rot="10800000" flipV="1">
          <a:off x="3676650" y="141541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76EA23D8-3A69-4EEE-8ADE-6D057C5E1BB5}"/>
            </a:ext>
          </a:extLst>
        </xdr:cNvPr>
        <xdr:cNvCxnSpPr/>
      </xdr:nvCxnSpPr>
      <xdr:spPr>
        <a:xfrm rot="10800000" flipV="1">
          <a:off x="46799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9364C6CA-C5B5-4B1E-B2A1-3B37C770226D}"/>
            </a:ext>
          </a:extLst>
        </xdr:cNvPr>
        <xdr:cNvCxnSpPr/>
      </xdr:nvCxnSpPr>
      <xdr:spPr>
        <a:xfrm rot="10800000" flipV="1">
          <a:off x="57848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C4646748-3283-4B81-85BA-9D28B7BFE86C}"/>
            </a:ext>
          </a:extLst>
        </xdr:cNvPr>
        <xdr:cNvCxnSpPr/>
      </xdr:nvCxnSpPr>
      <xdr:spPr>
        <a:xfrm rot="10800000" flipV="1">
          <a:off x="6908800" y="14154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FAD8587A-BE3B-4655-880F-AC4FD871C306}"/>
            </a:ext>
          </a:extLst>
        </xdr:cNvPr>
        <xdr:cNvCxnSpPr/>
      </xdr:nvCxnSpPr>
      <xdr:spPr>
        <a:xfrm rot="10800000" flipV="1">
          <a:off x="8032750" y="1415415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5FC7ADED-5E53-4ABC-A217-6D35483CA7A7}"/>
            </a:ext>
          </a:extLst>
        </xdr:cNvPr>
        <xdr:cNvCxnSpPr/>
      </xdr:nvCxnSpPr>
      <xdr:spPr>
        <a:xfrm rot="10800000" flipV="1">
          <a:off x="9023350" y="1415415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861C68E7-AB52-496F-93CA-307B7E41E37C}"/>
            </a:ext>
          </a:extLst>
        </xdr:cNvPr>
        <xdr:cNvCxnSpPr/>
      </xdr:nvCxnSpPr>
      <xdr:spPr>
        <a:xfrm rot="10800000" flipV="1">
          <a:off x="8032750" y="136017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D03A9CE2-E85A-4CCC-8F65-5E18FD469FC6}"/>
            </a:ext>
          </a:extLst>
        </xdr:cNvPr>
        <xdr:cNvCxnSpPr/>
      </xdr:nvCxnSpPr>
      <xdr:spPr>
        <a:xfrm rot="10800000" flipV="1">
          <a:off x="9023350" y="136017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83C2F6EC-2B4F-45EA-A966-E9485BCD192A}"/>
            </a:ext>
          </a:extLst>
        </xdr:cNvPr>
        <xdr:cNvCxnSpPr/>
      </xdr:nvCxnSpPr>
      <xdr:spPr>
        <a:xfrm rot="10800000" flipV="1">
          <a:off x="9912350" y="136017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A56BFA78-32CA-492C-81C4-D44158AEA253}"/>
            </a:ext>
          </a:extLst>
        </xdr:cNvPr>
        <xdr:cNvCxnSpPr/>
      </xdr:nvCxnSpPr>
      <xdr:spPr>
        <a:xfrm rot="10800000" flipV="1">
          <a:off x="9912350" y="1415415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87264A4B-34E9-4F59-ADE3-251A4115C9AB}"/>
            </a:ext>
          </a:extLst>
        </xdr:cNvPr>
        <xdr:cNvCxnSpPr/>
      </xdr:nvCxnSpPr>
      <xdr:spPr>
        <a:xfrm rot="10800000" flipV="1">
          <a:off x="10845800" y="136017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23C73409-44A0-4189-82A2-080C6250841E}"/>
            </a:ext>
          </a:extLst>
        </xdr:cNvPr>
        <xdr:cNvCxnSpPr/>
      </xdr:nvCxnSpPr>
      <xdr:spPr>
        <a:xfrm rot="10800000" flipV="1">
          <a:off x="1180465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0E07D13D-E053-4B4E-94A6-95F3933AC5F0}"/>
            </a:ext>
          </a:extLst>
        </xdr:cNvPr>
        <xdr:cNvCxnSpPr/>
      </xdr:nvCxnSpPr>
      <xdr:spPr>
        <a:xfrm rot="10800000" flipV="1">
          <a:off x="1271270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2E1632F8-6CDA-4102-A985-F586B8091E85}"/>
            </a:ext>
          </a:extLst>
        </xdr:cNvPr>
        <xdr:cNvCxnSpPr/>
      </xdr:nvCxnSpPr>
      <xdr:spPr>
        <a:xfrm rot="10800000" flipV="1">
          <a:off x="1365250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AD6E07BB-ADE3-4B3D-A25C-FA7D39DAD1F9}"/>
            </a:ext>
          </a:extLst>
        </xdr:cNvPr>
        <xdr:cNvCxnSpPr/>
      </xdr:nvCxnSpPr>
      <xdr:spPr>
        <a:xfrm rot="10800000" flipV="1">
          <a:off x="1365250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894EDB5B-1367-4A6B-A0C5-F79C67472F85}"/>
            </a:ext>
          </a:extLst>
        </xdr:cNvPr>
        <xdr:cNvCxnSpPr/>
      </xdr:nvCxnSpPr>
      <xdr:spPr>
        <a:xfrm rot="10800000" flipV="1">
          <a:off x="1271270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64CBF59C-8340-44AC-B433-F1CDC2677154}"/>
            </a:ext>
          </a:extLst>
        </xdr:cNvPr>
        <xdr:cNvCxnSpPr/>
      </xdr:nvCxnSpPr>
      <xdr:spPr>
        <a:xfrm rot="10800000" flipV="1">
          <a:off x="1180465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7FFD1A5A-E6EE-4D55-9147-EA2A2A3EE996}"/>
            </a:ext>
          </a:extLst>
        </xdr:cNvPr>
        <xdr:cNvCxnSpPr/>
      </xdr:nvCxnSpPr>
      <xdr:spPr>
        <a:xfrm rot="10800000" flipV="1">
          <a:off x="10845800" y="14154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39FA4B16-4EB9-4BE9-968D-B8977F40D6E5}"/>
            </a:ext>
          </a:extLst>
        </xdr:cNvPr>
        <xdr:cNvCxnSpPr/>
      </xdr:nvCxnSpPr>
      <xdr:spPr>
        <a:xfrm rot="10800000" flipV="1">
          <a:off x="1271270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F22784AA-A8F2-41F8-9F97-1C749494B816}"/>
            </a:ext>
          </a:extLst>
        </xdr:cNvPr>
        <xdr:cNvCxnSpPr/>
      </xdr:nvCxnSpPr>
      <xdr:spPr>
        <a:xfrm rot="10800000" flipV="1">
          <a:off x="1365250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2E9A4548-151A-4836-B20E-A16B3D575564}"/>
            </a:ext>
          </a:extLst>
        </xdr:cNvPr>
        <xdr:cNvCxnSpPr/>
      </xdr:nvCxnSpPr>
      <xdr:spPr>
        <a:xfrm>
          <a:off x="8032750" y="136017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40D9BBAC-35F9-4C43-B39B-AF114F9CA7D0}"/>
            </a:ext>
          </a:extLst>
        </xdr:cNvPr>
        <xdr:cNvCxnSpPr/>
      </xdr:nvCxnSpPr>
      <xdr:spPr>
        <a:xfrm>
          <a:off x="9023350" y="13601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CF3119FE-1FF6-43B9-8575-C839A9812EB8}"/>
            </a:ext>
          </a:extLst>
        </xdr:cNvPr>
        <xdr:cNvCxnSpPr/>
      </xdr:nvCxnSpPr>
      <xdr:spPr>
        <a:xfrm>
          <a:off x="9912350" y="136017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8E42DA4B-9252-4BC8-B67C-07A742795087}"/>
            </a:ext>
          </a:extLst>
        </xdr:cNvPr>
        <xdr:cNvCxnSpPr/>
      </xdr:nvCxnSpPr>
      <xdr:spPr>
        <a:xfrm>
          <a:off x="10845800" y="13601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A74C22ED-D059-4CF5-A2F4-EEC4574F8868}"/>
            </a:ext>
          </a:extLst>
        </xdr:cNvPr>
        <xdr:cNvCxnSpPr/>
      </xdr:nvCxnSpPr>
      <xdr:spPr>
        <a:xfrm>
          <a:off x="1180465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94F56535-0CA7-4755-A6D9-0207510DD9E1}"/>
            </a:ext>
          </a:extLst>
        </xdr:cNvPr>
        <xdr:cNvCxnSpPr/>
      </xdr:nvCxnSpPr>
      <xdr:spPr>
        <a:xfrm>
          <a:off x="1271270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0D687F92-0671-43BF-BFC8-9B66806CC701}"/>
            </a:ext>
          </a:extLst>
        </xdr:cNvPr>
        <xdr:cNvCxnSpPr/>
      </xdr:nvCxnSpPr>
      <xdr:spPr>
        <a:xfrm>
          <a:off x="1365250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89B998D3-A767-4DB8-B29B-F79794B53EDB}"/>
            </a:ext>
          </a:extLst>
        </xdr:cNvPr>
        <xdr:cNvCxnSpPr/>
      </xdr:nvCxnSpPr>
      <xdr:spPr>
        <a:xfrm>
          <a:off x="1365250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92870A7B-62EB-4912-848B-CA031284519E}"/>
            </a:ext>
          </a:extLst>
        </xdr:cNvPr>
        <xdr:cNvCxnSpPr/>
      </xdr:nvCxnSpPr>
      <xdr:spPr>
        <a:xfrm>
          <a:off x="1271270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77504C35-58B1-4799-90CA-D3D6EB3902F4}"/>
            </a:ext>
          </a:extLst>
        </xdr:cNvPr>
        <xdr:cNvCxnSpPr/>
      </xdr:nvCxnSpPr>
      <xdr:spPr>
        <a:xfrm>
          <a:off x="1180465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60F0D576-0952-4F0D-A428-34F14D844E57}"/>
            </a:ext>
          </a:extLst>
        </xdr:cNvPr>
        <xdr:cNvCxnSpPr/>
      </xdr:nvCxnSpPr>
      <xdr:spPr>
        <a:xfrm>
          <a:off x="10845800" y="14154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C7606ABE-6D93-49FB-B49B-EEDD48C50FC2}"/>
            </a:ext>
          </a:extLst>
        </xdr:cNvPr>
        <xdr:cNvCxnSpPr/>
      </xdr:nvCxnSpPr>
      <xdr:spPr>
        <a:xfrm>
          <a:off x="9912350" y="14154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E97D8342-7D96-4883-A7F5-11163E0EBD6D}"/>
            </a:ext>
          </a:extLst>
        </xdr:cNvPr>
        <xdr:cNvCxnSpPr/>
      </xdr:nvCxnSpPr>
      <xdr:spPr>
        <a:xfrm>
          <a:off x="9023350" y="14154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EE5109C5-FB7D-48B1-8997-8367521277B8}"/>
            </a:ext>
          </a:extLst>
        </xdr:cNvPr>
        <xdr:cNvCxnSpPr/>
      </xdr:nvCxnSpPr>
      <xdr:spPr>
        <a:xfrm>
          <a:off x="8032750" y="14154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8879DF42-7048-4C70-848C-18D3A6BB71F4}"/>
            </a:ext>
          </a:extLst>
        </xdr:cNvPr>
        <xdr:cNvCxnSpPr/>
      </xdr:nvCxnSpPr>
      <xdr:spPr>
        <a:xfrm rot="10800000" flipV="1">
          <a:off x="2771775" y="130492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3B3A17E8-C749-4CF3-ADD6-EA1AC2773D1F}"/>
            </a:ext>
          </a:extLst>
        </xdr:cNvPr>
        <xdr:cNvCxnSpPr/>
      </xdr:nvCxnSpPr>
      <xdr:spPr>
        <a:xfrm>
          <a:off x="2762250" y="13049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FC5AE103-1D25-4492-A64A-3094FF046F36}"/>
            </a:ext>
          </a:extLst>
        </xdr:cNvPr>
        <xdr:cNvCxnSpPr/>
      </xdr:nvCxnSpPr>
      <xdr:spPr>
        <a:xfrm>
          <a:off x="3676650" y="13049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60D79444-94A5-494B-A976-ED6CCB0A7B8F}"/>
            </a:ext>
          </a:extLst>
        </xdr:cNvPr>
        <xdr:cNvCxnSpPr/>
      </xdr:nvCxnSpPr>
      <xdr:spPr>
        <a:xfrm>
          <a:off x="46799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3ADF5D48-E4DF-45F4-B5A4-59AE185F1E6C}"/>
            </a:ext>
          </a:extLst>
        </xdr:cNvPr>
        <xdr:cNvCxnSpPr/>
      </xdr:nvCxnSpPr>
      <xdr:spPr>
        <a:xfrm>
          <a:off x="57848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ADC23FB4-E066-4835-BCA1-60B47668F771}"/>
            </a:ext>
          </a:extLst>
        </xdr:cNvPr>
        <xdr:cNvCxnSpPr/>
      </xdr:nvCxnSpPr>
      <xdr:spPr>
        <a:xfrm>
          <a:off x="6908800" y="13049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B4E5E8A5-BE3D-477F-93BC-697F208735F4}"/>
            </a:ext>
          </a:extLst>
        </xdr:cNvPr>
        <xdr:cNvCxnSpPr/>
      </xdr:nvCxnSpPr>
      <xdr:spPr>
        <a:xfrm>
          <a:off x="8032750" y="130492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650627D-5DDB-4D66-837F-B758727E63EA}"/>
            </a:ext>
          </a:extLst>
        </xdr:cNvPr>
        <xdr:cNvCxnSpPr/>
      </xdr:nvCxnSpPr>
      <xdr:spPr>
        <a:xfrm>
          <a:off x="9023350" y="13049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623A0FFC-7B51-4EF0-9B3C-52DE1B5BFE4C}"/>
            </a:ext>
          </a:extLst>
        </xdr:cNvPr>
        <xdr:cNvCxnSpPr/>
      </xdr:nvCxnSpPr>
      <xdr:spPr>
        <a:xfrm>
          <a:off x="9912350" y="130492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1246A97F-7222-4EE7-B6CA-74A379DE6F80}"/>
            </a:ext>
          </a:extLst>
        </xdr:cNvPr>
        <xdr:cNvCxnSpPr/>
      </xdr:nvCxnSpPr>
      <xdr:spPr>
        <a:xfrm>
          <a:off x="10845800" y="13049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776ACD8F-F5CE-49AE-869D-00BCD1F11FCA}"/>
            </a:ext>
          </a:extLst>
        </xdr:cNvPr>
        <xdr:cNvCxnSpPr/>
      </xdr:nvCxnSpPr>
      <xdr:spPr>
        <a:xfrm>
          <a:off x="1180465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3DCC86A9-B907-4D16-B664-86F3BF223143}"/>
            </a:ext>
          </a:extLst>
        </xdr:cNvPr>
        <xdr:cNvCxnSpPr/>
      </xdr:nvCxnSpPr>
      <xdr:spPr>
        <a:xfrm>
          <a:off x="1271270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C6A28A31-F9FA-4018-A5CA-1931059E0E42}"/>
            </a:ext>
          </a:extLst>
        </xdr:cNvPr>
        <xdr:cNvCxnSpPr/>
      </xdr:nvCxnSpPr>
      <xdr:spPr>
        <a:xfrm>
          <a:off x="1365250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DA20A985-8CA7-4E9C-8EF4-9C41FAF23C0E}"/>
            </a:ext>
          </a:extLst>
        </xdr:cNvPr>
        <xdr:cNvCxnSpPr/>
      </xdr:nvCxnSpPr>
      <xdr:spPr>
        <a:xfrm rot="10800000" flipV="1">
          <a:off x="1365250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5A7C6115-C1F6-4291-8446-FC24858A779F}"/>
            </a:ext>
          </a:extLst>
        </xdr:cNvPr>
        <xdr:cNvCxnSpPr/>
      </xdr:nvCxnSpPr>
      <xdr:spPr>
        <a:xfrm rot="10800000" flipV="1">
          <a:off x="1180465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9810652B-ABDE-47F4-9B92-854D964C512B}"/>
            </a:ext>
          </a:extLst>
        </xdr:cNvPr>
        <xdr:cNvCxnSpPr/>
      </xdr:nvCxnSpPr>
      <xdr:spPr>
        <a:xfrm rot="10800000" flipV="1">
          <a:off x="1271270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2ED073F9-980A-4C7B-BFEA-C22E116DFBAF}"/>
            </a:ext>
          </a:extLst>
        </xdr:cNvPr>
        <xdr:cNvCxnSpPr/>
      </xdr:nvCxnSpPr>
      <xdr:spPr>
        <a:xfrm rot="10800000" flipV="1">
          <a:off x="10845800" y="130492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21BB7908-3E4A-48CF-BC14-F7C89B509D3E}"/>
            </a:ext>
          </a:extLst>
        </xdr:cNvPr>
        <xdr:cNvCxnSpPr/>
      </xdr:nvCxnSpPr>
      <xdr:spPr>
        <a:xfrm rot="10800000" flipV="1">
          <a:off x="9912350" y="130492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9B26BBF5-1C0D-48F3-9E20-8C38507A121A}"/>
            </a:ext>
          </a:extLst>
        </xdr:cNvPr>
        <xdr:cNvCxnSpPr/>
      </xdr:nvCxnSpPr>
      <xdr:spPr>
        <a:xfrm rot="10800000" flipV="1">
          <a:off x="9023350" y="130492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BB91E7AA-CFF4-41B4-96A4-C1F301F61573}"/>
            </a:ext>
          </a:extLst>
        </xdr:cNvPr>
        <xdr:cNvCxnSpPr/>
      </xdr:nvCxnSpPr>
      <xdr:spPr>
        <a:xfrm rot="10800000" flipV="1">
          <a:off x="8032750" y="130492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64423915-5BED-43B5-B26F-AFBFE1DE822F}"/>
            </a:ext>
          </a:extLst>
        </xdr:cNvPr>
        <xdr:cNvCxnSpPr/>
      </xdr:nvCxnSpPr>
      <xdr:spPr>
        <a:xfrm rot="10800000" flipV="1">
          <a:off x="690880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0C7F7FE7-A9AA-4611-A9B5-2727C2DDCAD0}"/>
            </a:ext>
          </a:extLst>
        </xdr:cNvPr>
        <xdr:cNvCxnSpPr/>
      </xdr:nvCxnSpPr>
      <xdr:spPr>
        <a:xfrm rot="10800000" flipV="1">
          <a:off x="578485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7A478F3-585C-4AA9-9601-3B5002E75F99}"/>
            </a:ext>
          </a:extLst>
        </xdr:cNvPr>
        <xdr:cNvCxnSpPr/>
      </xdr:nvCxnSpPr>
      <xdr:spPr>
        <a:xfrm rot="10800000" flipV="1">
          <a:off x="4679950" y="130492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891C326B-FEF4-40EB-AF84-1F4F930DA30C}"/>
            </a:ext>
          </a:extLst>
        </xdr:cNvPr>
        <xdr:cNvCxnSpPr/>
      </xdr:nvCxnSpPr>
      <xdr:spPr>
        <a:xfrm rot="10800000" flipV="1">
          <a:off x="3676650" y="130492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D2BD8B22-0895-49C4-B14B-684A1D3F79E9}"/>
            </a:ext>
          </a:extLst>
        </xdr:cNvPr>
        <xdr:cNvCxnSpPr/>
      </xdr:nvCxnSpPr>
      <xdr:spPr>
        <a:xfrm>
          <a:off x="2762250" y="118110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30FC407F-526A-479D-B681-F872B262CD6F}"/>
            </a:ext>
          </a:extLst>
        </xdr:cNvPr>
        <xdr:cNvCxnSpPr/>
      </xdr:nvCxnSpPr>
      <xdr:spPr>
        <a:xfrm rot="10800000" flipV="1">
          <a:off x="2781300" y="118110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449E98B2-6D35-4E1A-8EA1-31A375A42BA6}"/>
            </a:ext>
          </a:extLst>
        </xdr:cNvPr>
        <xdr:cNvCxnSpPr/>
      </xdr:nvCxnSpPr>
      <xdr:spPr>
        <a:xfrm>
          <a:off x="3676650" y="1181100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E46B155-B66C-4064-9A33-CD09ACF2D0A8}"/>
            </a:ext>
          </a:extLst>
        </xdr:cNvPr>
        <xdr:cNvCxnSpPr/>
      </xdr:nvCxnSpPr>
      <xdr:spPr>
        <a:xfrm rot="10800000" flipV="1">
          <a:off x="3695700" y="11811000"/>
          <a:ext cx="984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7EDE89A4-3A49-4925-89BB-CEA288FDC120}"/>
            </a:ext>
          </a:extLst>
        </xdr:cNvPr>
        <xdr:cNvCxnSpPr/>
      </xdr:nvCxnSpPr>
      <xdr:spPr>
        <a:xfrm>
          <a:off x="46799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CC2BB8FD-68D6-46A0-9747-9645DE3A0C57}"/>
            </a:ext>
          </a:extLst>
        </xdr:cNvPr>
        <xdr:cNvCxnSpPr/>
      </xdr:nvCxnSpPr>
      <xdr:spPr>
        <a:xfrm rot="10800000" flipV="1">
          <a:off x="4699000" y="11811000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DEEE86DB-4DFB-4A4A-B5D8-4E24442CE949}"/>
            </a:ext>
          </a:extLst>
        </xdr:cNvPr>
        <xdr:cNvCxnSpPr/>
      </xdr:nvCxnSpPr>
      <xdr:spPr>
        <a:xfrm>
          <a:off x="57848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7145C050-7DB6-4C30-83BA-6D995B25DEC0}"/>
            </a:ext>
          </a:extLst>
        </xdr:cNvPr>
        <xdr:cNvCxnSpPr/>
      </xdr:nvCxnSpPr>
      <xdr:spPr>
        <a:xfrm rot="10800000" flipV="1">
          <a:off x="580390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E8A2C8DE-BA6C-4731-8B19-C461A915D248}"/>
            </a:ext>
          </a:extLst>
        </xdr:cNvPr>
        <xdr:cNvCxnSpPr/>
      </xdr:nvCxnSpPr>
      <xdr:spPr>
        <a:xfrm>
          <a:off x="6908800" y="118110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C3AEB844-1E3A-4902-819C-D932EBA80BC3}"/>
            </a:ext>
          </a:extLst>
        </xdr:cNvPr>
        <xdr:cNvCxnSpPr/>
      </xdr:nvCxnSpPr>
      <xdr:spPr>
        <a:xfrm rot="10800000" flipV="1">
          <a:off x="692785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50D0B39C-5E23-41B2-8EC6-1AA016F8C9AC}"/>
            </a:ext>
          </a:extLst>
        </xdr:cNvPr>
        <xdr:cNvCxnSpPr/>
      </xdr:nvCxnSpPr>
      <xdr:spPr>
        <a:xfrm>
          <a:off x="8032750" y="1181100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FF2D849F-EBEB-495C-A56E-A6D350108B56}"/>
            </a:ext>
          </a:extLst>
        </xdr:cNvPr>
        <xdr:cNvCxnSpPr/>
      </xdr:nvCxnSpPr>
      <xdr:spPr>
        <a:xfrm rot="10800000" flipV="1">
          <a:off x="8051800" y="11811000"/>
          <a:ext cx="9715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FA71D19E-268C-4D3F-8526-D17D17B99A54}"/>
            </a:ext>
          </a:extLst>
        </xdr:cNvPr>
        <xdr:cNvCxnSpPr/>
      </xdr:nvCxnSpPr>
      <xdr:spPr>
        <a:xfrm>
          <a:off x="9023350" y="1181100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84B17027-1C3F-4236-801C-E19E199D02C5}"/>
            </a:ext>
          </a:extLst>
        </xdr:cNvPr>
        <xdr:cNvCxnSpPr/>
      </xdr:nvCxnSpPr>
      <xdr:spPr>
        <a:xfrm rot="10800000" flipV="1">
          <a:off x="9042400" y="11811000"/>
          <a:ext cx="8699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AF3E615D-D77D-4119-A0AD-8FCA007E040D}"/>
            </a:ext>
          </a:extLst>
        </xdr:cNvPr>
        <xdr:cNvCxnSpPr/>
      </xdr:nvCxnSpPr>
      <xdr:spPr>
        <a:xfrm>
          <a:off x="9912350" y="11811000"/>
          <a:ext cx="9302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9B6635F0-7C32-4387-A1E0-D10322DCE503}"/>
            </a:ext>
          </a:extLst>
        </xdr:cNvPr>
        <xdr:cNvCxnSpPr/>
      </xdr:nvCxnSpPr>
      <xdr:spPr>
        <a:xfrm rot="10800000" flipV="1">
          <a:off x="9931400" y="11811000"/>
          <a:ext cx="9144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E2FAF66E-0527-4461-A5E7-B4E25DBDA019}"/>
            </a:ext>
          </a:extLst>
        </xdr:cNvPr>
        <xdr:cNvCxnSpPr/>
      </xdr:nvCxnSpPr>
      <xdr:spPr>
        <a:xfrm>
          <a:off x="10845800" y="1181100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F44B870D-4AC9-4640-97AC-E504ABB1FBC8}"/>
            </a:ext>
          </a:extLst>
        </xdr:cNvPr>
        <xdr:cNvCxnSpPr/>
      </xdr:nvCxnSpPr>
      <xdr:spPr>
        <a:xfrm rot="10800000" flipV="1">
          <a:off x="10864850" y="11811000"/>
          <a:ext cx="939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06497F33-5F75-4180-A525-5E69A554B17C}"/>
            </a:ext>
          </a:extLst>
        </xdr:cNvPr>
        <xdr:cNvCxnSpPr/>
      </xdr:nvCxnSpPr>
      <xdr:spPr>
        <a:xfrm>
          <a:off x="1180465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4232C56E-C64F-46BF-95B6-A3D29EC68A5F}"/>
            </a:ext>
          </a:extLst>
        </xdr:cNvPr>
        <xdr:cNvCxnSpPr/>
      </xdr:nvCxnSpPr>
      <xdr:spPr>
        <a:xfrm rot="10800000" flipV="1">
          <a:off x="1182370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ADE45F3-95C0-47B5-9BFD-F40025E69B8C}"/>
            </a:ext>
          </a:extLst>
        </xdr:cNvPr>
        <xdr:cNvCxnSpPr/>
      </xdr:nvCxnSpPr>
      <xdr:spPr>
        <a:xfrm>
          <a:off x="1271270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E8FA4CE0-64D6-444B-9B85-DCE410D23DAC}"/>
            </a:ext>
          </a:extLst>
        </xdr:cNvPr>
        <xdr:cNvCxnSpPr/>
      </xdr:nvCxnSpPr>
      <xdr:spPr>
        <a:xfrm rot="10800000" flipV="1">
          <a:off x="1273175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CD798F7F-F04D-46F9-94D7-56A4F6894076}"/>
            </a:ext>
          </a:extLst>
        </xdr:cNvPr>
        <xdr:cNvCxnSpPr/>
      </xdr:nvCxnSpPr>
      <xdr:spPr>
        <a:xfrm>
          <a:off x="1365250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5C056E5D-FAFD-41B0-8769-B72F693B1133}"/>
            </a:ext>
          </a:extLst>
        </xdr:cNvPr>
        <xdr:cNvCxnSpPr/>
      </xdr:nvCxnSpPr>
      <xdr:spPr>
        <a:xfrm rot="10800000" flipV="1">
          <a:off x="1367155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94FAF6FE-E630-4118-840D-E8E700DC0024}"/>
            </a:ext>
          </a:extLst>
        </xdr:cNvPr>
        <xdr:cNvCxnSpPr/>
      </xdr:nvCxnSpPr>
      <xdr:spPr>
        <a:xfrm>
          <a:off x="2762250" y="101536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E6243958-E390-4911-A0E3-3F5D0C149673}"/>
            </a:ext>
          </a:extLst>
        </xdr:cNvPr>
        <xdr:cNvCxnSpPr/>
      </xdr:nvCxnSpPr>
      <xdr:spPr>
        <a:xfrm>
          <a:off x="2762250" y="11258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87BB670D-E3E6-4B39-A933-BA8A7C145816}"/>
            </a:ext>
          </a:extLst>
        </xdr:cNvPr>
        <xdr:cNvCxnSpPr/>
      </xdr:nvCxnSpPr>
      <xdr:spPr>
        <a:xfrm>
          <a:off x="3676650" y="101536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E9E066C2-EEF9-4A34-8CBC-AE8B25C6E254}"/>
            </a:ext>
          </a:extLst>
        </xdr:cNvPr>
        <xdr:cNvCxnSpPr/>
      </xdr:nvCxnSpPr>
      <xdr:spPr>
        <a:xfrm>
          <a:off x="3676650" y="112585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1E7ACA35-08CD-42CC-8355-85D218FED8F8}"/>
            </a:ext>
          </a:extLst>
        </xdr:cNvPr>
        <xdr:cNvCxnSpPr/>
      </xdr:nvCxnSpPr>
      <xdr:spPr>
        <a:xfrm>
          <a:off x="46799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930A6AD0-AE2D-481A-9C13-4790E7C1B529}"/>
            </a:ext>
          </a:extLst>
        </xdr:cNvPr>
        <xdr:cNvCxnSpPr/>
      </xdr:nvCxnSpPr>
      <xdr:spPr>
        <a:xfrm>
          <a:off x="46799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9B0825F4-6042-4822-BB8D-8B2E4D760F9B}"/>
            </a:ext>
          </a:extLst>
        </xdr:cNvPr>
        <xdr:cNvCxnSpPr/>
      </xdr:nvCxnSpPr>
      <xdr:spPr>
        <a:xfrm>
          <a:off x="57848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9907850A-41BD-4CA5-9F53-DB56AB6D6228}"/>
            </a:ext>
          </a:extLst>
        </xdr:cNvPr>
        <xdr:cNvCxnSpPr/>
      </xdr:nvCxnSpPr>
      <xdr:spPr>
        <a:xfrm>
          <a:off x="57848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3A58704A-9353-4E16-922B-0AAF7FAA6CA4}"/>
            </a:ext>
          </a:extLst>
        </xdr:cNvPr>
        <xdr:cNvCxnSpPr/>
      </xdr:nvCxnSpPr>
      <xdr:spPr>
        <a:xfrm>
          <a:off x="6908800" y="101536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1B5D66B8-4A84-4435-B841-30378E2E5944}"/>
            </a:ext>
          </a:extLst>
        </xdr:cNvPr>
        <xdr:cNvCxnSpPr/>
      </xdr:nvCxnSpPr>
      <xdr:spPr>
        <a:xfrm>
          <a:off x="6908800" y="11258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449F21C2-A6CC-4633-8D67-3F9F9DDFD092}"/>
            </a:ext>
          </a:extLst>
        </xdr:cNvPr>
        <xdr:cNvCxnSpPr/>
      </xdr:nvCxnSpPr>
      <xdr:spPr>
        <a:xfrm>
          <a:off x="8032750" y="101536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A42E1C1C-0635-46D0-B1A6-4330999E2EFD}"/>
            </a:ext>
          </a:extLst>
        </xdr:cNvPr>
        <xdr:cNvCxnSpPr/>
      </xdr:nvCxnSpPr>
      <xdr:spPr>
        <a:xfrm>
          <a:off x="8032750" y="112585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D2DC6C14-0431-443C-82A1-8D1C67D4F623}"/>
            </a:ext>
          </a:extLst>
        </xdr:cNvPr>
        <xdr:cNvCxnSpPr/>
      </xdr:nvCxnSpPr>
      <xdr:spPr>
        <a:xfrm>
          <a:off x="9023350" y="101536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93C74C94-71C3-4472-9B46-C9801F6369D4}"/>
            </a:ext>
          </a:extLst>
        </xdr:cNvPr>
        <xdr:cNvCxnSpPr/>
      </xdr:nvCxnSpPr>
      <xdr:spPr>
        <a:xfrm>
          <a:off x="9023350" y="112585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4299AB1A-E35F-45E0-985A-1FAAD2B950B8}"/>
            </a:ext>
          </a:extLst>
        </xdr:cNvPr>
        <xdr:cNvCxnSpPr/>
      </xdr:nvCxnSpPr>
      <xdr:spPr>
        <a:xfrm>
          <a:off x="9912350" y="101536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3C3BA47B-BD37-42ED-9C41-FC2B728D3A3C}"/>
            </a:ext>
          </a:extLst>
        </xdr:cNvPr>
        <xdr:cNvCxnSpPr/>
      </xdr:nvCxnSpPr>
      <xdr:spPr>
        <a:xfrm>
          <a:off x="9912350" y="112585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8B40B43E-CFF9-425E-B528-7F1BD1622C62}"/>
            </a:ext>
          </a:extLst>
        </xdr:cNvPr>
        <xdr:cNvCxnSpPr/>
      </xdr:nvCxnSpPr>
      <xdr:spPr>
        <a:xfrm>
          <a:off x="10845800" y="101536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311F5ACB-CE14-459D-8464-F8D26D9FA37B}"/>
            </a:ext>
          </a:extLst>
        </xdr:cNvPr>
        <xdr:cNvCxnSpPr/>
      </xdr:nvCxnSpPr>
      <xdr:spPr>
        <a:xfrm>
          <a:off x="10845800" y="112585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0F51BCB6-BF7E-46DE-A1D1-C1A32418A5D8}"/>
            </a:ext>
          </a:extLst>
        </xdr:cNvPr>
        <xdr:cNvCxnSpPr/>
      </xdr:nvCxnSpPr>
      <xdr:spPr>
        <a:xfrm>
          <a:off x="1180465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BB08C15A-3A15-4169-A91A-6C1710130B4F}"/>
            </a:ext>
          </a:extLst>
        </xdr:cNvPr>
        <xdr:cNvCxnSpPr/>
      </xdr:nvCxnSpPr>
      <xdr:spPr>
        <a:xfrm>
          <a:off x="1180465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243F1AF1-9069-426C-A8C7-107643D65C70}"/>
            </a:ext>
          </a:extLst>
        </xdr:cNvPr>
        <xdr:cNvCxnSpPr/>
      </xdr:nvCxnSpPr>
      <xdr:spPr>
        <a:xfrm>
          <a:off x="1271270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446B03CB-94CE-4495-B3AC-14E546F57AF6}"/>
            </a:ext>
          </a:extLst>
        </xdr:cNvPr>
        <xdr:cNvCxnSpPr/>
      </xdr:nvCxnSpPr>
      <xdr:spPr>
        <a:xfrm>
          <a:off x="1271270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C9FDCC84-6C63-42D6-AF21-16D16386BFE9}"/>
            </a:ext>
          </a:extLst>
        </xdr:cNvPr>
        <xdr:cNvCxnSpPr/>
      </xdr:nvCxnSpPr>
      <xdr:spPr>
        <a:xfrm>
          <a:off x="1365250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755C4D5B-7252-47FF-A8BF-1E45E69E5BC1}"/>
            </a:ext>
          </a:extLst>
        </xdr:cNvPr>
        <xdr:cNvCxnSpPr/>
      </xdr:nvCxnSpPr>
      <xdr:spPr>
        <a:xfrm>
          <a:off x="1365250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7691241C-F3D5-4CA7-AECC-938A66A4D741}"/>
            </a:ext>
          </a:extLst>
        </xdr:cNvPr>
        <xdr:cNvCxnSpPr/>
      </xdr:nvCxnSpPr>
      <xdr:spPr>
        <a:xfrm rot="10800000" flipV="1">
          <a:off x="136525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4B22FD98-698F-44A2-8B82-899EE621EAC3}"/>
            </a:ext>
          </a:extLst>
        </xdr:cNvPr>
        <xdr:cNvCxnSpPr/>
      </xdr:nvCxnSpPr>
      <xdr:spPr>
        <a:xfrm rot="10800000" flipV="1">
          <a:off x="136525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C06D7558-EC92-4425-BBB9-5E20AADD4B40}"/>
            </a:ext>
          </a:extLst>
        </xdr:cNvPr>
        <xdr:cNvCxnSpPr/>
      </xdr:nvCxnSpPr>
      <xdr:spPr>
        <a:xfrm rot="10800000" flipV="1">
          <a:off x="1271270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1AC62435-F585-4D8A-8B21-333B7F4A6853}"/>
            </a:ext>
          </a:extLst>
        </xdr:cNvPr>
        <xdr:cNvCxnSpPr/>
      </xdr:nvCxnSpPr>
      <xdr:spPr>
        <a:xfrm rot="10800000" flipV="1">
          <a:off x="1271270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958962B4-57A3-4FA0-A1D7-D2BB143201BC}"/>
            </a:ext>
          </a:extLst>
        </xdr:cNvPr>
        <xdr:cNvCxnSpPr/>
      </xdr:nvCxnSpPr>
      <xdr:spPr>
        <a:xfrm rot="10800000" flipV="1">
          <a:off x="1180465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815FC707-C4E5-4871-93DD-97E5FA1D30B7}"/>
            </a:ext>
          </a:extLst>
        </xdr:cNvPr>
        <xdr:cNvCxnSpPr/>
      </xdr:nvCxnSpPr>
      <xdr:spPr>
        <a:xfrm rot="10800000" flipV="1">
          <a:off x="1180465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B61A1412-6A4C-4BE5-928C-71591A6DEE57}"/>
            </a:ext>
          </a:extLst>
        </xdr:cNvPr>
        <xdr:cNvCxnSpPr/>
      </xdr:nvCxnSpPr>
      <xdr:spPr>
        <a:xfrm rot="10800000" flipV="1">
          <a:off x="1084580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15DF5E6F-0838-4BF4-AB99-BE13E9337E36}"/>
            </a:ext>
          </a:extLst>
        </xdr:cNvPr>
        <xdr:cNvCxnSpPr/>
      </xdr:nvCxnSpPr>
      <xdr:spPr>
        <a:xfrm rot="10800000" flipV="1">
          <a:off x="1084580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6B6546CA-5692-468F-A565-82A29C7680B1}"/>
            </a:ext>
          </a:extLst>
        </xdr:cNvPr>
        <xdr:cNvCxnSpPr/>
      </xdr:nvCxnSpPr>
      <xdr:spPr>
        <a:xfrm rot="10800000" flipV="1">
          <a:off x="9912350" y="101536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4FB1AF9-0039-4704-AE41-214C41654E80}"/>
            </a:ext>
          </a:extLst>
        </xdr:cNvPr>
        <xdr:cNvCxnSpPr/>
      </xdr:nvCxnSpPr>
      <xdr:spPr>
        <a:xfrm rot="10800000" flipV="1">
          <a:off x="9912350" y="112585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232AED15-5752-4CE5-BF0C-B194C2B41A8F}"/>
            </a:ext>
          </a:extLst>
        </xdr:cNvPr>
        <xdr:cNvCxnSpPr/>
      </xdr:nvCxnSpPr>
      <xdr:spPr>
        <a:xfrm rot="10800000" flipV="1">
          <a:off x="9023350" y="101536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42C36EE8-0961-40FB-B0A8-8154F814CCF7}"/>
            </a:ext>
          </a:extLst>
        </xdr:cNvPr>
        <xdr:cNvCxnSpPr/>
      </xdr:nvCxnSpPr>
      <xdr:spPr>
        <a:xfrm rot="10800000" flipV="1">
          <a:off x="9023350" y="112585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75846BD8-36BF-40B0-82DD-82083815C292}"/>
            </a:ext>
          </a:extLst>
        </xdr:cNvPr>
        <xdr:cNvCxnSpPr/>
      </xdr:nvCxnSpPr>
      <xdr:spPr>
        <a:xfrm rot="10800000" flipV="1">
          <a:off x="8032750" y="101536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1099415D-9460-4888-8D65-91D1326D4FB4}"/>
            </a:ext>
          </a:extLst>
        </xdr:cNvPr>
        <xdr:cNvCxnSpPr/>
      </xdr:nvCxnSpPr>
      <xdr:spPr>
        <a:xfrm rot="10800000" flipV="1">
          <a:off x="8032750" y="1125855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83EE662B-DBA1-4C34-B839-D0F4AF0F6140}"/>
            </a:ext>
          </a:extLst>
        </xdr:cNvPr>
        <xdr:cNvCxnSpPr/>
      </xdr:nvCxnSpPr>
      <xdr:spPr>
        <a:xfrm rot="10800000" flipV="1">
          <a:off x="690880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63C218BD-8BD6-4C38-99D8-51B98BF70BE7}"/>
            </a:ext>
          </a:extLst>
        </xdr:cNvPr>
        <xdr:cNvCxnSpPr/>
      </xdr:nvCxnSpPr>
      <xdr:spPr>
        <a:xfrm rot="10800000" flipV="1">
          <a:off x="690880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ADE75DC1-7983-4D56-9C22-2D0090C49872}"/>
            </a:ext>
          </a:extLst>
        </xdr:cNvPr>
        <xdr:cNvCxnSpPr/>
      </xdr:nvCxnSpPr>
      <xdr:spPr>
        <a:xfrm rot="10800000" flipV="1">
          <a:off x="578485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CF704910-0160-4E31-BC49-3B3E09E83D76}"/>
            </a:ext>
          </a:extLst>
        </xdr:cNvPr>
        <xdr:cNvCxnSpPr/>
      </xdr:nvCxnSpPr>
      <xdr:spPr>
        <a:xfrm rot="10800000" flipV="1">
          <a:off x="578485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0AF6388A-E5CA-4492-AE51-6C07D5A201E5}"/>
            </a:ext>
          </a:extLst>
        </xdr:cNvPr>
        <xdr:cNvCxnSpPr/>
      </xdr:nvCxnSpPr>
      <xdr:spPr>
        <a:xfrm rot="10800000" flipV="1">
          <a:off x="4679950" y="101536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6EAD9266-26B1-4686-805E-A8B7E3FC1FD6}"/>
            </a:ext>
          </a:extLst>
        </xdr:cNvPr>
        <xdr:cNvCxnSpPr/>
      </xdr:nvCxnSpPr>
      <xdr:spPr>
        <a:xfrm rot="10800000" flipV="1">
          <a:off x="4679950" y="112585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BA31F91E-134A-4F94-A3B0-1ADA5A3BE595}"/>
            </a:ext>
          </a:extLst>
        </xdr:cNvPr>
        <xdr:cNvCxnSpPr/>
      </xdr:nvCxnSpPr>
      <xdr:spPr>
        <a:xfrm rot="10800000" flipV="1">
          <a:off x="3676650" y="101536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A94C2167-0590-457F-B0E9-E057EFBD9796}"/>
            </a:ext>
          </a:extLst>
        </xdr:cNvPr>
        <xdr:cNvCxnSpPr/>
      </xdr:nvCxnSpPr>
      <xdr:spPr>
        <a:xfrm rot="10800000" flipV="1">
          <a:off x="3676650" y="112585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FB37C0D0-B96A-42B9-BD61-FD6DAD2A12A2}"/>
            </a:ext>
          </a:extLst>
        </xdr:cNvPr>
        <xdr:cNvCxnSpPr/>
      </xdr:nvCxnSpPr>
      <xdr:spPr>
        <a:xfrm rot="10800000" flipV="1">
          <a:off x="2762250" y="101536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A5256FD9-A8BA-419E-A68A-B6A408F04ECD}"/>
            </a:ext>
          </a:extLst>
        </xdr:cNvPr>
        <xdr:cNvCxnSpPr/>
      </xdr:nvCxnSpPr>
      <xdr:spPr>
        <a:xfrm rot="10800000" flipV="1">
          <a:off x="2762250" y="112585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86ADD6AF-A713-4064-A15E-267AD9DA96DB}"/>
            </a:ext>
          </a:extLst>
        </xdr:cNvPr>
        <xdr:cNvCxnSpPr/>
      </xdr:nvCxnSpPr>
      <xdr:spPr>
        <a:xfrm>
          <a:off x="2762250" y="4629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E0E439FB-1485-4739-A57D-BF7933C519F5}"/>
            </a:ext>
          </a:extLst>
        </xdr:cNvPr>
        <xdr:cNvCxnSpPr/>
      </xdr:nvCxnSpPr>
      <xdr:spPr>
        <a:xfrm>
          <a:off x="3676650" y="4629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0E268364-2ADF-42FC-8AD6-94F312593CE8}"/>
            </a:ext>
          </a:extLst>
        </xdr:cNvPr>
        <xdr:cNvCxnSpPr/>
      </xdr:nvCxnSpPr>
      <xdr:spPr>
        <a:xfrm>
          <a:off x="46799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0B145076-6257-40A4-B867-AD4EE8A33B64}"/>
            </a:ext>
          </a:extLst>
        </xdr:cNvPr>
        <xdr:cNvCxnSpPr/>
      </xdr:nvCxnSpPr>
      <xdr:spPr>
        <a:xfrm>
          <a:off x="57848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14144421-3787-4296-AC70-F0BE00BDD29F}"/>
            </a:ext>
          </a:extLst>
        </xdr:cNvPr>
        <xdr:cNvCxnSpPr/>
      </xdr:nvCxnSpPr>
      <xdr:spPr>
        <a:xfrm>
          <a:off x="2762250" y="5181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770D590B-CBAD-4009-9EF7-90E1B0EB1E1D}"/>
            </a:ext>
          </a:extLst>
        </xdr:cNvPr>
        <xdr:cNvCxnSpPr/>
      </xdr:nvCxnSpPr>
      <xdr:spPr>
        <a:xfrm>
          <a:off x="3676650" y="5181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0CB97E26-19E7-4173-B1F4-7DFDD700B846}"/>
            </a:ext>
          </a:extLst>
        </xdr:cNvPr>
        <xdr:cNvCxnSpPr/>
      </xdr:nvCxnSpPr>
      <xdr:spPr>
        <a:xfrm>
          <a:off x="46799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EA75BB7B-3BC3-4A2F-AF1D-6B33929B47C4}"/>
            </a:ext>
          </a:extLst>
        </xdr:cNvPr>
        <xdr:cNvCxnSpPr/>
      </xdr:nvCxnSpPr>
      <xdr:spPr>
        <a:xfrm>
          <a:off x="57848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49A0B913-D31F-4CBB-A1B3-88C11E90FE42}"/>
            </a:ext>
          </a:extLst>
        </xdr:cNvPr>
        <xdr:cNvCxnSpPr/>
      </xdr:nvCxnSpPr>
      <xdr:spPr>
        <a:xfrm>
          <a:off x="6908800" y="5181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15EEF90A-8C07-49DA-B812-4706DF48FD33}"/>
            </a:ext>
          </a:extLst>
        </xdr:cNvPr>
        <xdr:cNvCxnSpPr/>
      </xdr:nvCxnSpPr>
      <xdr:spPr>
        <a:xfrm>
          <a:off x="6908800" y="4629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DFBA0283-2B44-416F-9DF2-9B112ACAE840}"/>
            </a:ext>
          </a:extLst>
        </xdr:cNvPr>
        <xdr:cNvCxnSpPr/>
      </xdr:nvCxnSpPr>
      <xdr:spPr>
        <a:xfrm>
          <a:off x="8032750" y="46291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629988A1-4BE6-4576-B1C9-E934A84A7FC6}"/>
            </a:ext>
          </a:extLst>
        </xdr:cNvPr>
        <xdr:cNvCxnSpPr/>
      </xdr:nvCxnSpPr>
      <xdr:spPr>
        <a:xfrm>
          <a:off x="8032750" y="5181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E691FDA9-C409-4FAF-BB33-0E99A0B389B8}"/>
            </a:ext>
          </a:extLst>
        </xdr:cNvPr>
        <xdr:cNvCxnSpPr/>
      </xdr:nvCxnSpPr>
      <xdr:spPr>
        <a:xfrm>
          <a:off x="9023350" y="4629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EB787BD1-E5AC-4949-B3BB-B286C6E4C41F}"/>
            </a:ext>
          </a:extLst>
        </xdr:cNvPr>
        <xdr:cNvCxnSpPr/>
      </xdr:nvCxnSpPr>
      <xdr:spPr>
        <a:xfrm>
          <a:off x="9912350" y="4629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0DCCCBC-3B29-4E2E-9372-75BC484FA6C7}"/>
            </a:ext>
          </a:extLst>
        </xdr:cNvPr>
        <xdr:cNvCxnSpPr/>
      </xdr:nvCxnSpPr>
      <xdr:spPr>
        <a:xfrm>
          <a:off x="9023350" y="5181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7FE42539-D83A-4D2F-B60C-FE33CEDD6FED}"/>
            </a:ext>
          </a:extLst>
        </xdr:cNvPr>
        <xdr:cNvCxnSpPr/>
      </xdr:nvCxnSpPr>
      <xdr:spPr>
        <a:xfrm>
          <a:off x="9912350" y="5181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7B86A74B-44EA-426A-BAA1-D33B57F59A67}"/>
            </a:ext>
          </a:extLst>
        </xdr:cNvPr>
        <xdr:cNvCxnSpPr/>
      </xdr:nvCxnSpPr>
      <xdr:spPr>
        <a:xfrm>
          <a:off x="10845800" y="4629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F4CCD19A-8E9B-4A97-A8A7-ADE070FF6219}"/>
            </a:ext>
          </a:extLst>
        </xdr:cNvPr>
        <xdr:cNvCxnSpPr/>
      </xdr:nvCxnSpPr>
      <xdr:spPr>
        <a:xfrm>
          <a:off x="1180465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41DD3BFD-C2FB-4134-8498-4353586BF9B1}"/>
            </a:ext>
          </a:extLst>
        </xdr:cNvPr>
        <xdr:cNvCxnSpPr/>
      </xdr:nvCxnSpPr>
      <xdr:spPr>
        <a:xfrm>
          <a:off x="1271270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BDA202D4-FF02-43AD-ACDE-17667DCCE155}"/>
            </a:ext>
          </a:extLst>
        </xdr:cNvPr>
        <xdr:cNvCxnSpPr/>
      </xdr:nvCxnSpPr>
      <xdr:spPr>
        <a:xfrm>
          <a:off x="1365250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066C84F8-2347-4019-9C4C-EDFB7081977B}"/>
            </a:ext>
          </a:extLst>
        </xdr:cNvPr>
        <xdr:cNvCxnSpPr/>
      </xdr:nvCxnSpPr>
      <xdr:spPr>
        <a:xfrm>
          <a:off x="1365250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62B82492-CB71-4181-9E2C-E0B2E6DBA242}"/>
            </a:ext>
          </a:extLst>
        </xdr:cNvPr>
        <xdr:cNvCxnSpPr/>
      </xdr:nvCxnSpPr>
      <xdr:spPr>
        <a:xfrm>
          <a:off x="1271270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7572E065-4889-4939-BD8E-C37DD4E2C438}"/>
            </a:ext>
          </a:extLst>
        </xdr:cNvPr>
        <xdr:cNvCxnSpPr/>
      </xdr:nvCxnSpPr>
      <xdr:spPr>
        <a:xfrm>
          <a:off x="1180465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019912E0-9676-46C2-9D6E-562EED05B20C}"/>
            </a:ext>
          </a:extLst>
        </xdr:cNvPr>
        <xdr:cNvCxnSpPr/>
      </xdr:nvCxnSpPr>
      <xdr:spPr>
        <a:xfrm>
          <a:off x="10845800" y="5181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423BB37C-F9B5-419F-81E1-BAA086E68B67}"/>
            </a:ext>
          </a:extLst>
        </xdr:cNvPr>
        <xdr:cNvCxnSpPr/>
      </xdr:nvCxnSpPr>
      <xdr:spPr>
        <a:xfrm rot="10800000" flipV="1">
          <a:off x="1365250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D677FBE9-3E15-481A-AF8C-59C291B1A820}"/>
            </a:ext>
          </a:extLst>
        </xdr:cNvPr>
        <xdr:cNvCxnSpPr/>
      </xdr:nvCxnSpPr>
      <xdr:spPr>
        <a:xfrm rot="10800000" flipV="1">
          <a:off x="1271270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4872C02D-0764-4AD8-BC8C-D939B4A83DDF}"/>
            </a:ext>
          </a:extLst>
        </xdr:cNvPr>
        <xdr:cNvCxnSpPr/>
      </xdr:nvCxnSpPr>
      <xdr:spPr>
        <a:xfrm rot="10800000" flipV="1">
          <a:off x="1180465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0B5A9BBB-5FA7-44B9-A69E-DA297EB8775B}"/>
            </a:ext>
          </a:extLst>
        </xdr:cNvPr>
        <xdr:cNvCxnSpPr/>
      </xdr:nvCxnSpPr>
      <xdr:spPr>
        <a:xfrm rot="10800000" flipV="1">
          <a:off x="1365250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80100EBE-20DD-4B27-8A4E-E5CAFCA25B67}"/>
            </a:ext>
          </a:extLst>
        </xdr:cNvPr>
        <xdr:cNvCxnSpPr/>
      </xdr:nvCxnSpPr>
      <xdr:spPr>
        <a:xfrm rot="10800000" flipV="1">
          <a:off x="1271270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1FBDD4D-D6FE-406E-AC07-BE6F752F7D69}"/>
            </a:ext>
          </a:extLst>
        </xdr:cNvPr>
        <xdr:cNvCxnSpPr/>
      </xdr:nvCxnSpPr>
      <xdr:spPr>
        <a:xfrm rot="10800000" flipV="1">
          <a:off x="1180465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03B7CF5C-C080-485A-913B-E942BBC6961E}"/>
            </a:ext>
          </a:extLst>
        </xdr:cNvPr>
        <xdr:cNvCxnSpPr/>
      </xdr:nvCxnSpPr>
      <xdr:spPr>
        <a:xfrm rot="10800000" flipV="1">
          <a:off x="10845800" y="51816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76B6C84C-2EB7-441C-8A4D-A9F3D3318A9C}"/>
            </a:ext>
          </a:extLst>
        </xdr:cNvPr>
        <xdr:cNvCxnSpPr/>
      </xdr:nvCxnSpPr>
      <xdr:spPr>
        <a:xfrm rot="10800000" flipV="1">
          <a:off x="9912350" y="51816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2EC496A1-B677-47F0-A32E-8F8A327FAFC9}"/>
            </a:ext>
          </a:extLst>
        </xdr:cNvPr>
        <xdr:cNvCxnSpPr/>
      </xdr:nvCxnSpPr>
      <xdr:spPr>
        <a:xfrm rot="10800000" flipV="1">
          <a:off x="9023350" y="51816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278170E2-F84A-49B8-93AC-75CECDAAFDF8}"/>
            </a:ext>
          </a:extLst>
        </xdr:cNvPr>
        <xdr:cNvCxnSpPr/>
      </xdr:nvCxnSpPr>
      <xdr:spPr>
        <a:xfrm rot="10800000" flipV="1">
          <a:off x="9023350" y="46291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B95C3D5E-D850-4092-B8D0-BDD6B10EAAFD}"/>
            </a:ext>
          </a:extLst>
        </xdr:cNvPr>
        <xdr:cNvCxnSpPr/>
      </xdr:nvCxnSpPr>
      <xdr:spPr>
        <a:xfrm rot="10800000" flipV="1">
          <a:off x="9912350" y="46291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D1FD1EEF-7FFD-415F-8A00-1567AB62030C}"/>
            </a:ext>
          </a:extLst>
        </xdr:cNvPr>
        <xdr:cNvCxnSpPr/>
      </xdr:nvCxnSpPr>
      <xdr:spPr>
        <a:xfrm rot="10800000" flipV="1">
          <a:off x="10845800" y="46291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5DE3CA43-23CE-4826-A013-7A116A069815}"/>
            </a:ext>
          </a:extLst>
        </xdr:cNvPr>
        <xdr:cNvCxnSpPr/>
      </xdr:nvCxnSpPr>
      <xdr:spPr>
        <a:xfrm rot="10800000" flipV="1">
          <a:off x="8032750" y="46291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4B59D10-4B64-48B2-97D6-39CBC6DB3F25}"/>
            </a:ext>
          </a:extLst>
        </xdr:cNvPr>
        <xdr:cNvCxnSpPr/>
      </xdr:nvCxnSpPr>
      <xdr:spPr>
        <a:xfrm rot="10800000" flipV="1">
          <a:off x="690880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152E2218-9A32-40DC-98B5-02699091C711}"/>
            </a:ext>
          </a:extLst>
        </xdr:cNvPr>
        <xdr:cNvCxnSpPr/>
      </xdr:nvCxnSpPr>
      <xdr:spPr>
        <a:xfrm rot="10800000" flipV="1">
          <a:off x="690880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621E59A5-9731-4125-A095-4E02FE0DCD04}"/>
            </a:ext>
          </a:extLst>
        </xdr:cNvPr>
        <xdr:cNvCxnSpPr/>
      </xdr:nvCxnSpPr>
      <xdr:spPr>
        <a:xfrm rot="10800000" flipV="1">
          <a:off x="578485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16433616-56FA-407C-A272-27AA09196C7E}"/>
            </a:ext>
          </a:extLst>
        </xdr:cNvPr>
        <xdr:cNvCxnSpPr/>
      </xdr:nvCxnSpPr>
      <xdr:spPr>
        <a:xfrm rot="10800000" flipV="1">
          <a:off x="578485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D930A8FB-3F01-4232-8DB4-C35875BFEBFD}"/>
            </a:ext>
          </a:extLst>
        </xdr:cNvPr>
        <xdr:cNvCxnSpPr/>
      </xdr:nvCxnSpPr>
      <xdr:spPr>
        <a:xfrm rot="10800000" flipV="1">
          <a:off x="4679950" y="46291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A64AEF98-AE0E-4D46-8570-F77CDE83C9B5}"/>
            </a:ext>
          </a:extLst>
        </xdr:cNvPr>
        <xdr:cNvCxnSpPr/>
      </xdr:nvCxnSpPr>
      <xdr:spPr>
        <a:xfrm rot="10800000" flipV="1">
          <a:off x="4679950" y="51816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25ADB54B-13A3-4C16-961E-E60CB9197FCF}"/>
            </a:ext>
          </a:extLst>
        </xdr:cNvPr>
        <xdr:cNvCxnSpPr/>
      </xdr:nvCxnSpPr>
      <xdr:spPr>
        <a:xfrm rot="10800000" flipV="1">
          <a:off x="3676650" y="46291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34FA576E-C528-4FA9-B1C4-C1E249533DBF}"/>
            </a:ext>
          </a:extLst>
        </xdr:cNvPr>
        <xdr:cNvCxnSpPr/>
      </xdr:nvCxnSpPr>
      <xdr:spPr>
        <a:xfrm rot="10800000" flipV="1">
          <a:off x="3676650" y="51816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7F622481-0043-433E-B07B-C8C9A43C25F8}"/>
            </a:ext>
          </a:extLst>
        </xdr:cNvPr>
        <xdr:cNvCxnSpPr/>
      </xdr:nvCxnSpPr>
      <xdr:spPr>
        <a:xfrm rot="10800000" flipV="1">
          <a:off x="2762250" y="4629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DDB72B1A-9775-49A1-93E9-761F5FB383E2}"/>
            </a:ext>
          </a:extLst>
        </xdr:cNvPr>
        <xdr:cNvCxnSpPr/>
      </xdr:nvCxnSpPr>
      <xdr:spPr>
        <a:xfrm rot="10800000" flipV="1">
          <a:off x="2762250" y="5181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6AE54E4D-C514-4F5B-9C39-B8DA4080DC16}"/>
            </a:ext>
          </a:extLst>
        </xdr:cNvPr>
        <xdr:cNvCxnSpPr/>
      </xdr:nvCxnSpPr>
      <xdr:spPr>
        <a:xfrm rot="10800000" flipV="1">
          <a:off x="8032750" y="518160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50C5C408-4777-4E29-8AC7-85678E8A28A4}"/>
            </a:ext>
          </a:extLst>
        </xdr:cNvPr>
        <xdr:cNvCxnSpPr/>
      </xdr:nvCxnSpPr>
      <xdr:spPr>
        <a:xfrm>
          <a:off x="2762250" y="90487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1C33D19A-5FF2-494D-8C2E-62B71A62C56B}"/>
            </a:ext>
          </a:extLst>
        </xdr:cNvPr>
        <xdr:cNvCxnSpPr/>
      </xdr:nvCxnSpPr>
      <xdr:spPr>
        <a:xfrm>
          <a:off x="3676650" y="90487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720E15E8-B03F-4FA6-B5DE-656F3DD74CBF}"/>
            </a:ext>
          </a:extLst>
        </xdr:cNvPr>
        <xdr:cNvCxnSpPr/>
      </xdr:nvCxnSpPr>
      <xdr:spPr>
        <a:xfrm>
          <a:off x="46799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C53DE77-206B-4288-A838-2C8C09CF6200}"/>
            </a:ext>
          </a:extLst>
        </xdr:cNvPr>
        <xdr:cNvCxnSpPr/>
      </xdr:nvCxnSpPr>
      <xdr:spPr>
        <a:xfrm>
          <a:off x="57848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43066B2C-5DB7-4696-99ED-8386F513DD9A}"/>
            </a:ext>
          </a:extLst>
        </xdr:cNvPr>
        <xdr:cNvCxnSpPr/>
      </xdr:nvCxnSpPr>
      <xdr:spPr>
        <a:xfrm>
          <a:off x="6908800" y="90487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42595DEB-4196-41B2-AA3B-BB347F938A90}"/>
            </a:ext>
          </a:extLst>
        </xdr:cNvPr>
        <xdr:cNvCxnSpPr/>
      </xdr:nvCxnSpPr>
      <xdr:spPr>
        <a:xfrm>
          <a:off x="8032750" y="90487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C23D4058-B2AA-4029-B64F-8D0C7D78A5D2}"/>
            </a:ext>
          </a:extLst>
        </xdr:cNvPr>
        <xdr:cNvCxnSpPr/>
      </xdr:nvCxnSpPr>
      <xdr:spPr>
        <a:xfrm>
          <a:off x="2762250" y="96012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4B835543-139A-4429-B3C5-F79C75313D58}"/>
            </a:ext>
          </a:extLst>
        </xdr:cNvPr>
        <xdr:cNvCxnSpPr/>
      </xdr:nvCxnSpPr>
      <xdr:spPr>
        <a:xfrm>
          <a:off x="3676650" y="96012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14D0CB83-7869-4B46-897C-F10A8B47D1E3}"/>
            </a:ext>
          </a:extLst>
        </xdr:cNvPr>
        <xdr:cNvCxnSpPr/>
      </xdr:nvCxnSpPr>
      <xdr:spPr>
        <a:xfrm>
          <a:off x="46799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AB9BEE02-1EB5-403C-9AD0-13B446C8C3DE}"/>
            </a:ext>
          </a:extLst>
        </xdr:cNvPr>
        <xdr:cNvCxnSpPr/>
      </xdr:nvCxnSpPr>
      <xdr:spPr>
        <a:xfrm>
          <a:off x="57848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82BD5A3F-AEED-476E-8DD1-321C855F7849}"/>
            </a:ext>
          </a:extLst>
        </xdr:cNvPr>
        <xdr:cNvCxnSpPr/>
      </xdr:nvCxnSpPr>
      <xdr:spPr>
        <a:xfrm>
          <a:off x="6908800" y="96012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2ECA5A02-E32D-4B2D-8FF8-BAFFDED872D3}"/>
            </a:ext>
          </a:extLst>
        </xdr:cNvPr>
        <xdr:cNvCxnSpPr/>
      </xdr:nvCxnSpPr>
      <xdr:spPr>
        <a:xfrm>
          <a:off x="8032750" y="96012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3D0B6EFB-4A9C-4920-8802-6A8AAF721009}"/>
            </a:ext>
          </a:extLst>
        </xdr:cNvPr>
        <xdr:cNvCxnSpPr/>
      </xdr:nvCxnSpPr>
      <xdr:spPr>
        <a:xfrm>
          <a:off x="9023350" y="90487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08504975-C1F1-4FDF-8F8A-617FCF33BFA9}"/>
            </a:ext>
          </a:extLst>
        </xdr:cNvPr>
        <xdr:cNvCxnSpPr/>
      </xdr:nvCxnSpPr>
      <xdr:spPr>
        <a:xfrm>
          <a:off x="9023350" y="96012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086B2343-DA7D-4819-9E3D-FBCF2A642783}"/>
            </a:ext>
          </a:extLst>
        </xdr:cNvPr>
        <xdr:cNvCxnSpPr/>
      </xdr:nvCxnSpPr>
      <xdr:spPr>
        <a:xfrm>
          <a:off x="9912350" y="90487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1952B677-8F14-4209-87D9-7C5249F7B8D0}"/>
            </a:ext>
          </a:extLst>
        </xdr:cNvPr>
        <xdr:cNvCxnSpPr/>
      </xdr:nvCxnSpPr>
      <xdr:spPr>
        <a:xfrm>
          <a:off x="9912350" y="96012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AF2D3FAE-DEE8-425D-B4F3-BF9D69BCDD92}"/>
            </a:ext>
          </a:extLst>
        </xdr:cNvPr>
        <xdr:cNvCxnSpPr/>
      </xdr:nvCxnSpPr>
      <xdr:spPr>
        <a:xfrm>
          <a:off x="10845800" y="90487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1642CC9A-4096-480F-AF5D-CEE7E326F873}"/>
            </a:ext>
          </a:extLst>
        </xdr:cNvPr>
        <xdr:cNvCxnSpPr/>
      </xdr:nvCxnSpPr>
      <xdr:spPr>
        <a:xfrm>
          <a:off x="10845800" y="96012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E2D75FEA-0FDB-4D87-AF5F-7F412C5C8796}"/>
            </a:ext>
          </a:extLst>
        </xdr:cNvPr>
        <xdr:cNvCxnSpPr/>
      </xdr:nvCxnSpPr>
      <xdr:spPr>
        <a:xfrm>
          <a:off x="1180465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62EC5F10-5218-4DF2-8260-F408CD668B1F}"/>
            </a:ext>
          </a:extLst>
        </xdr:cNvPr>
        <xdr:cNvCxnSpPr/>
      </xdr:nvCxnSpPr>
      <xdr:spPr>
        <a:xfrm>
          <a:off x="1180465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B3FC67E6-C323-4706-9A3F-1D178D413DE3}"/>
            </a:ext>
          </a:extLst>
        </xdr:cNvPr>
        <xdr:cNvCxnSpPr/>
      </xdr:nvCxnSpPr>
      <xdr:spPr>
        <a:xfrm>
          <a:off x="1271270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2AEDEB05-E9E5-4510-B1EB-59CED70E7C1F}"/>
            </a:ext>
          </a:extLst>
        </xdr:cNvPr>
        <xdr:cNvCxnSpPr/>
      </xdr:nvCxnSpPr>
      <xdr:spPr>
        <a:xfrm>
          <a:off x="1271270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E9FF7087-EEFD-4A31-A57C-399B9B5E565E}"/>
            </a:ext>
          </a:extLst>
        </xdr:cNvPr>
        <xdr:cNvCxnSpPr/>
      </xdr:nvCxnSpPr>
      <xdr:spPr>
        <a:xfrm>
          <a:off x="1365250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057D15A6-3470-4B41-A55B-E405327AB120}"/>
            </a:ext>
          </a:extLst>
        </xdr:cNvPr>
        <xdr:cNvCxnSpPr/>
      </xdr:nvCxnSpPr>
      <xdr:spPr>
        <a:xfrm>
          <a:off x="1365250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117E4CCA-AC31-4959-9FF8-E9107D04CC34}"/>
            </a:ext>
          </a:extLst>
        </xdr:cNvPr>
        <xdr:cNvCxnSpPr/>
      </xdr:nvCxnSpPr>
      <xdr:spPr>
        <a:xfrm>
          <a:off x="1365250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FA8C3031-6CA6-4F78-9EB4-E1F85937F031}"/>
            </a:ext>
          </a:extLst>
        </xdr:cNvPr>
        <xdr:cNvCxnSpPr/>
      </xdr:nvCxnSpPr>
      <xdr:spPr>
        <a:xfrm>
          <a:off x="1271270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ADE772D2-3765-45D8-9479-17081A358519}"/>
            </a:ext>
          </a:extLst>
        </xdr:cNvPr>
        <xdr:cNvCxnSpPr/>
      </xdr:nvCxnSpPr>
      <xdr:spPr>
        <a:xfrm>
          <a:off x="1180465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667A9393-AA86-4808-9D9C-C799691683FC}"/>
            </a:ext>
          </a:extLst>
        </xdr:cNvPr>
        <xdr:cNvCxnSpPr/>
      </xdr:nvCxnSpPr>
      <xdr:spPr>
        <a:xfrm>
          <a:off x="10845800" y="1241425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5142CA79-7446-4502-B8B2-C51CBF874AA7}"/>
            </a:ext>
          </a:extLst>
        </xdr:cNvPr>
        <xdr:cNvCxnSpPr/>
      </xdr:nvCxnSpPr>
      <xdr:spPr>
        <a:xfrm>
          <a:off x="9912350" y="12414250"/>
          <a:ext cx="9334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25CDE0C4-90EF-4EC0-A3A9-68B7C4F2CDC4}"/>
            </a:ext>
          </a:extLst>
        </xdr:cNvPr>
        <xdr:cNvCxnSpPr/>
      </xdr:nvCxnSpPr>
      <xdr:spPr>
        <a:xfrm>
          <a:off x="9023350" y="1241425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607DB8DC-CA14-402F-8A33-0B9854152727}"/>
            </a:ext>
          </a:extLst>
        </xdr:cNvPr>
        <xdr:cNvCxnSpPr/>
      </xdr:nvCxnSpPr>
      <xdr:spPr>
        <a:xfrm>
          <a:off x="8032750" y="12414250"/>
          <a:ext cx="987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126AFDDA-DEB8-430E-9231-8F2186DA7854}"/>
            </a:ext>
          </a:extLst>
        </xdr:cNvPr>
        <xdr:cNvCxnSpPr/>
      </xdr:nvCxnSpPr>
      <xdr:spPr>
        <a:xfrm>
          <a:off x="6908800" y="124142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1B8095C0-AE3A-4627-A463-1B81BC3F82F9}"/>
            </a:ext>
          </a:extLst>
        </xdr:cNvPr>
        <xdr:cNvCxnSpPr/>
      </xdr:nvCxnSpPr>
      <xdr:spPr>
        <a:xfrm>
          <a:off x="57848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8079544-0392-41B8-84A9-38C465C55576}"/>
            </a:ext>
          </a:extLst>
        </xdr:cNvPr>
        <xdr:cNvCxnSpPr/>
      </xdr:nvCxnSpPr>
      <xdr:spPr>
        <a:xfrm>
          <a:off x="46799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5EBD45BC-67DC-411E-A064-D9733489994D}"/>
            </a:ext>
          </a:extLst>
        </xdr:cNvPr>
        <xdr:cNvCxnSpPr/>
      </xdr:nvCxnSpPr>
      <xdr:spPr>
        <a:xfrm>
          <a:off x="3676650" y="1241425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778929EF-E751-4AE2-976C-4C1526B98D23}"/>
            </a:ext>
          </a:extLst>
        </xdr:cNvPr>
        <xdr:cNvCxnSpPr/>
      </xdr:nvCxnSpPr>
      <xdr:spPr>
        <a:xfrm>
          <a:off x="2762250" y="124142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870D1358-1697-4737-B7EE-2E1EFAD5F234}"/>
            </a:ext>
          </a:extLst>
        </xdr:cNvPr>
        <xdr:cNvCxnSpPr/>
      </xdr:nvCxnSpPr>
      <xdr:spPr>
        <a:xfrm rot="10800000" flipV="1">
          <a:off x="2762250" y="124142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E0E0052F-524F-4EC9-AC27-1755E099544D}"/>
            </a:ext>
          </a:extLst>
        </xdr:cNvPr>
        <xdr:cNvCxnSpPr/>
      </xdr:nvCxnSpPr>
      <xdr:spPr>
        <a:xfrm rot="10800000" flipV="1">
          <a:off x="3676650" y="12414250"/>
          <a:ext cx="10033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5A43387F-D27D-4EF4-B2C5-EE02FCBC1D3A}"/>
            </a:ext>
          </a:extLst>
        </xdr:cNvPr>
        <xdr:cNvCxnSpPr/>
      </xdr:nvCxnSpPr>
      <xdr:spPr>
        <a:xfrm rot="10800000" flipV="1">
          <a:off x="46799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EEBB9400-59A4-45F5-88A9-029DAD8CF00B}"/>
            </a:ext>
          </a:extLst>
        </xdr:cNvPr>
        <xdr:cNvCxnSpPr/>
      </xdr:nvCxnSpPr>
      <xdr:spPr>
        <a:xfrm rot="10800000" flipV="1">
          <a:off x="57848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63BB489B-A01F-496E-8007-4F6B7844A36A}"/>
            </a:ext>
          </a:extLst>
        </xdr:cNvPr>
        <xdr:cNvCxnSpPr/>
      </xdr:nvCxnSpPr>
      <xdr:spPr>
        <a:xfrm rot="10800000" flipV="1">
          <a:off x="6908800" y="124142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4636CDC3-1AC1-42F5-AE8A-7E8F7E3CCBF5}"/>
            </a:ext>
          </a:extLst>
        </xdr:cNvPr>
        <xdr:cNvCxnSpPr/>
      </xdr:nvCxnSpPr>
      <xdr:spPr>
        <a:xfrm rot="10800000" flipV="1">
          <a:off x="8032750" y="12414250"/>
          <a:ext cx="9906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59B5A946-5057-4339-8F9E-93947EADFAA1}"/>
            </a:ext>
          </a:extLst>
        </xdr:cNvPr>
        <xdr:cNvCxnSpPr/>
      </xdr:nvCxnSpPr>
      <xdr:spPr>
        <a:xfrm rot="10800000" flipV="1">
          <a:off x="9023350" y="12414250"/>
          <a:ext cx="889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24853084-BDF4-4BA3-919C-6268680B908E}"/>
            </a:ext>
          </a:extLst>
        </xdr:cNvPr>
        <xdr:cNvCxnSpPr/>
      </xdr:nvCxnSpPr>
      <xdr:spPr>
        <a:xfrm rot="10800000" flipV="1">
          <a:off x="991235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74392A04-CAA9-429F-B824-5CB3E347DED3}"/>
            </a:ext>
          </a:extLst>
        </xdr:cNvPr>
        <xdr:cNvCxnSpPr/>
      </xdr:nvCxnSpPr>
      <xdr:spPr>
        <a:xfrm rot="10800000" flipV="1">
          <a:off x="10845800" y="12414250"/>
          <a:ext cx="9588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D25E3A1E-CD7A-4AD1-90CE-65F2E9877D9C}"/>
            </a:ext>
          </a:extLst>
        </xdr:cNvPr>
        <xdr:cNvCxnSpPr/>
      </xdr:nvCxnSpPr>
      <xdr:spPr>
        <a:xfrm rot="10800000" flipV="1">
          <a:off x="1180465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82CA4048-F010-4E7D-9103-DC49DB74B298}"/>
            </a:ext>
          </a:extLst>
        </xdr:cNvPr>
        <xdr:cNvCxnSpPr/>
      </xdr:nvCxnSpPr>
      <xdr:spPr>
        <a:xfrm rot="10800000" flipV="1">
          <a:off x="127127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A3607203-2669-42A1-9A1E-102A2002BC27}"/>
            </a:ext>
          </a:extLst>
        </xdr:cNvPr>
        <xdr:cNvCxnSpPr/>
      </xdr:nvCxnSpPr>
      <xdr:spPr>
        <a:xfrm rot="10800000" flipV="1">
          <a:off x="1365250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8A2E43E4-899A-4ECC-A590-FCA7A001BE6D}"/>
            </a:ext>
          </a:extLst>
        </xdr:cNvPr>
        <xdr:cNvCxnSpPr/>
      </xdr:nvCxnSpPr>
      <xdr:spPr>
        <a:xfrm rot="10800000" flipV="1">
          <a:off x="1365250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5CB000EF-5BF0-4C2C-BF30-F9B73068FA07}"/>
            </a:ext>
          </a:extLst>
        </xdr:cNvPr>
        <xdr:cNvCxnSpPr/>
      </xdr:nvCxnSpPr>
      <xdr:spPr>
        <a:xfrm rot="10800000" flipV="1">
          <a:off x="127127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E2E67571-9DE5-43A2-83D7-707F1511DB0A}"/>
            </a:ext>
          </a:extLst>
        </xdr:cNvPr>
        <xdr:cNvCxnSpPr/>
      </xdr:nvCxnSpPr>
      <xdr:spPr>
        <a:xfrm rot="10800000" flipV="1">
          <a:off x="1180465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55489653-D54E-4B4C-8A5B-34CB85735406}"/>
            </a:ext>
          </a:extLst>
        </xdr:cNvPr>
        <xdr:cNvCxnSpPr/>
      </xdr:nvCxnSpPr>
      <xdr:spPr>
        <a:xfrm rot="10800000" flipV="1">
          <a:off x="10845800" y="90487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1F79BD80-4F4E-47D3-85D4-8EF20FF48CDE}"/>
            </a:ext>
          </a:extLst>
        </xdr:cNvPr>
        <xdr:cNvCxnSpPr/>
      </xdr:nvCxnSpPr>
      <xdr:spPr>
        <a:xfrm rot="10800000" flipV="1">
          <a:off x="991235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0A8FCB13-0733-4822-8325-A2306A1184CB}"/>
            </a:ext>
          </a:extLst>
        </xdr:cNvPr>
        <xdr:cNvCxnSpPr/>
      </xdr:nvCxnSpPr>
      <xdr:spPr>
        <a:xfrm rot="10800000" flipV="1">
          <a:off x="9023350" y="90487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2CCD0E0D-3C41-4750-BA55-6FBDAA8FB31D}"/>
            </a:ext>
          </a:extLst>
        </xdr:cNvPr>
        <xdr:cNvCxnSpPr/>
      </xdr:nvCxnSpPr>
      <xdr:spPr>
        <a:xfrm rot="10800000" flipV="1">
          <a:off x="8032750" y="90487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3B3B6318-4B36-471B-8FEF-D60C3D951F7A}"/>
            </a:ext>
          </a:extLst>
        </xdr:cNvPr>
        <xdr:cNvCxnSpPr/>
      </xdr:nvCxnSpPr>
      <xdr:spPr>
        <a:xfrm rot="10800000" flipV="1">
          <a:off x="6908800" y="90487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DCCCCF9F-55EA-4A37-B0FA-01A44FB7A979}"/>
            </a:ext>
          </a:extLst>
        </xdr:cNvPr>
        <xdr:cNvCxnSpPr/>
      </xdr:nvCxnSpPr>
      <xdr:spPr>
        <a:xfrm rot="10800000" flipV="1">
          <a:off x="57848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3D164C-51F6-40A7-9FF7-FB99C0CB430E}"/>
            </a:ext>
          </a:extLst>
        </xdr:cNvPr>
        <xdr:cNvCxnSpPr/>
      </xdr:nvCxnSpPr>
      <xdr:spPr>
        <a:xfrm rot="10800000" flipV="1">
          <a:off x="46799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9DD37005-A312-45F9-8AAD-0C8D1B161BDC}"/>
            </a:ext>
          </a:extLst>
        </xdr:cNvPr>
        <xdr:cNvCxnSpPr/>
      </xdr:nvCxnSpPr>
      <xdr:spPr>
        <a:xfrm rot="10800000" flipV="1">
          <a:off x="3676650" y="90487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CC30BC0E-2679-4139-8785-B5F573994194}"/>
            </a:ext>
          </a:extLst>
        </xdr:cNvPr>
        <xdr:cNvCxnSpPr/>
      </xdr:nvCxnSpPr>
      <xdr:spPr>
        <a:xfrm rot="10800000" flipV="1">
          <a:off x="1365250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C17E1A18-4DD2-48BB-B1FE-07E24883492F}"/>
            </a:ext>
          </a:extLst>
        </xdr:cNvPr>
        <xdr:cNvCxnSpPr/>
      </xdr:nvCxnSpPr>
      <xdr:spPr>
        <a:xfrm rot="10800000" flipV="1">
          <a:off x="127127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BBB5F8B9-7AF5-488B-86BA-AF7628189AF8}"/>
            </a:ext>
          </a:extLst>
        </xdr:cNvPr>
        <xdr:cNvCxnSpPr/>
      </xdr:nvCxnSpPr>
      <xdr:spPr>
        <a:xfrm rot="10800000" flipV="1">
          <a:off x="1180465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034A7CE2-B561-481A-BD59-80A7CDB0EE81}"/>
            </a:ext>
          </a:extLst>
        </xdr:cNvPr>
        <xdr:cNvCxnSpPr/>
      </xdr:nvCxnSpPr>
      <xdr:spPr>
        <a:xfrm rot="10800000" flipV="1">
          <a:off x="10845800" y="96012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8FEC608E-81FA-4838-9EB4-2CFF8D70002F}"/>
            </a:ext>
          </a:extLst>
        </xdr:cNvPr>
        <xdr:cNvCxnSpPr/>
      </xdr:nvCxnSpPr>
      <xdr:spPr>
        <a:xfrm rot="10800000" flipV="1">
          <a:off x="991235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9FE37795-28C9-453C-9B86-2DC5273B96CA}"/>
            </a:ext>
          </a:extLst>
        </xdr:cNvPr>
        <xdr:cNvCxnSpPr/>
      </xdr:nvCxnSpPr>
      <xdr:spPr>
        <a:xfrm rot="10800000" flipV="1">
          <a:off x="9023350" y="960120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4F8B5CB9-0798-4515-AA09-D6F22DD09E74}"/>
            </a:ext>
          </a:extLst>
        </xdr:cNvPr>
        <xdr:cNvCxnSpPr/>
      </xdr:nvCxnSpPr>
      <xdr:spPr>
        <a:xfrm rot="10800000" flipV="1">
          <a:off x="8032750" y="960120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3E4045DF-81AC-44E4-87B1-0721153A766D}"/>
            </a:ext>
          </a:extLst>
        </xdr:cNvPr>
        <xdr:cNvCxnSpPr/>
      </xdr:nvCxnSpPr>
      <xdr:spPr>
        <a:xfrm rot="10800000" flipV="1">
          <a:off x="6908800" y="96012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11DC1741-1876-4382-8920-E44B5494B0E2}"/>
            </a:ext>
          </a:extLst>
        </xdr:cNvPr>
        <xdr:cNvCxnSpPr/>
      </xdr:nvCxnSpPr>
      <xdr:spPr>
        <a:xfrm rot="10800000" flipV="1">
          <a:off x="57848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314EB92C-62C6-4DFB-901F-2D3C57B88117}"/>
            </a:ext>
          </a:extLst>
        </xdr:cNvPr>
        <xdr:cNvCxnSpPr/>
      </xdr:nvCxnSpPr>
      <xdr:spPr>
        <a:xfrm rot="10800000" flipV="1">
          <a:off x="46799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91A7D659-0ABD-4425-9896-700A924AB384}"/>
            </a:ext>
          </a:extLst>
        </xdr:cNvPr>
        <xdr:cNvCxnSpPr/>
      </xdr:nvCxnSpPr>
      <xdr:spPr>
        <a:xfrm rot="10800000" flipV="1">
          <a:off x="3676650" y="960120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F2F04F8E-1FB1-4F72-9D77-B9EFD0814D63}"/>
            </a:ext>
          </a:extLst>
        </xdr:cNvPr>
        <xdr:cNvCxnSpPr/>
      </xdr:nvCxnSpPr>
      <xdr:spPr>
        <a:xfrm rot="10800000" flipV="1">
          <a:off x="2762250" y="90487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570BB294-FEFC-4E83-A1FA-D06B73F36E91}"/>
            </a:ext>
          </a:extLst>
        </xdr:cNvPr>
        <xdr:cNvCxnSpPr/>
      </xdr:nvCxnSpPr>
      <xdr:spPr>
        <a:xfrm rot="10800000" flipV="1">
          <a:off x="2762250" y="96012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3474DDCD-FC30-4E0B-89E0-50DC5E76621D}"/>
            </a:ext>
          </a:extLst>
        </xdr:cNvPr>
        <xdr:cNvCxnSpPr/>
      </xdr:nvCxnSpPr>
      <xdr:spPr>
        <a:xfrm>
          <a:off x="2762250" y="14706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48BEF10E-999E-4331-80FE-ADAAB388D78E}"/>
            </a:ext>
          </a:extLst>
        </xdr:cNvPr>
        <xdr:cNvCxnSpPr/>
      </xdr:nvCxnSpPr>
      <xdr:spPr>
        <a:xfrm>
          <a:off x="3676650" y="14706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6981837A-0DD8-4378-A4C7-26DD33ED6440}"/>
            </a:ext>
          </a:extLst>
        </xdr:cNvPr>
        <xdr:cNvCxnSpPr/>
      </xdr:nvCxnSpPr>
      <xdr:spPr>
        <a:xfrm>
          <a:off x="46799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76BBDF5B-2385-4151-A852-14666AD3B9FE}"/>
            </a:ext>
          </a:extLst>
        </xdr:cNvPr>
        <xdr:cNvCxnSpPr/>
      </xdr:nvCxnSpPr>
      <xdr:spPr>
        <a:xfrm>
          <a:off x="57848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19E757BA-D378-4643-B1DD-8B46FD549155}"/>
            </a:ext>
          </a:extLst>
        </xdr:cNvPr>
        <xdr:cNvCxnSpPr/>
      </xdr:nvCxnSpPr>
      <xdr:spPr>
        <a:xfrm>
          <a:off x="6908800" y="14706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6DDC5E63-0C1F-4EE0-994E-F60F52D71B99}"/>
            </a:ext>
          </a:extLst>
        </xdr:cNvPr>
        <xdr:cNvCxnSpPr/>
      </xdr:nvCxnSpPr>
      <xdr:spPr>
        <a:xfrm rot="10800000" flipV="1">
          <a:off x="2762250" y="147066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AAFFFAAE-B0EB-4759-ABE4-769D34B99887}"/>
            </a:ext>
          </a:extLst>
        </xdr:cNvPr>
        <xdr:cNvCxnSpPr/>
      </xdr:nvCxnSpPr>
      <xdr:spPr>
        <a:xfrm rot="10800000" flipV="1">
          <a:off x="3676650" y="147066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BC4649F6-56FA-4F3A-B202-3D89CAC92517}"/>
            </a:ext>
          </a:extLst>
        </xdr:cNvPr>
        <xdr:cNvCxnSpPr/>
      </xdr:nvCxnSpPr>
      <xdr:spPr>
        <a:xfrm rot="10800000" flipV="1">
          <a:off x="46799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DF650AFB-8F66-4ECA-93CF-8EB95DBD9631}"/>
            </a:ext>
          </a:extLst>
        </xdr:cNvPr>
        <xdr:cNvCxnSpPr/>
      </xdr:nvCxnSpPr>
      <xdr:spPr>
        <a:xfrm rot="10800000" flipV="1">
          <a:off x="57848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DE852614-AAE3-472A-BCCB-FBF587C92543}"/>
            </a:ext>
          </a:extLst>
        </xdr:cNvPr>
        <xdr:cNvCxnSpPr/>
      </xdr:nvCxnSpPr>
      <xdr:spPr>
        <a:xfrm rot="10800000" flipV="1">
          <a:off x="6908800" y="14706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50F42A1A-6C4F-4DC0-8E19-621DBD840AEE}"/>
            </a:ext>
          </a:extLst>
        </xdr:cNvPr>
        <xdr:cNvCxnSpPr/>
      </xdr:nvCxnSpPr>
      <xdr:spPr>
        <a:xfrm rot="10800000" flipV="1">
          <a:off x="8032750" y="14706600"/>
          <a:ext cx="987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668E35A4-A063-4324-9DD0-9B5E1797B844}"/>
            </a:ext>
          </a:extLst>
        </xdr:cNvPr>
        <xdr:cNvCxnSpPr/>
      </xdr:nvCxnSpPr>
      <xdr:spPr>
        <a:xfrm rot="10800000" flipV="1">
          <a:off x="9023350" y="147066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6781CC71-BE42-448E-B988-83670A39251D}"/>
            </a:ext>
          </a:extLst>
        </xdr:cNvPr>
        <xdr:cNvCxnSpPr/>
      </xdr:nvCxnSpPr>
      <xdr:spPr>
        <a:xfrm rot="10800000" flipV="1">
          <a:off x="9912350" y="147066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BDEB47D2-8DB7-45A8-A142-AA5EA9B56060}"/>
            </a:ext>
          </a:extLst>
        </xdr:cNvPr>
        <xdr:cNvCxnSpPr/>
      </xdr:nvCxnSpPr>
      <xdr:spPr>
        <a:xfrm rot="10800000" flipV="1">
          <a:off x="1365250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31490118-7FDF-416D-88D5-5C62BF58A33E}"/>
            </a:ext>
          </a:extLst>
        </xdr:cNvPr>
        <xdr:cNvCxnSpPr/>
      </xdr:nvCxnSpPr>
      <xdr:spPr>
        <a:xfrm rot="10800000" flipV="1">
          <a:off x="1271270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0D8BDEE7-DF64-4B8B-9B52-8DE3D7CF5733}"/>
            </a:ext>
          </a:extLst>
        </xdr:cNvPr>
        <xdr:cNvCxnSpPr/>
      </xdr:nvCxnSpPr>
      <xdr:spPr>
        <a:xfrm rot="10800000" flipV="1">
          <a:off x="1180465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F7D3A0B4-206F-4E85-AB0C-D495549E45DA}"/>
            </a:ext>
          </a:extLst>
        </xdr:cNvPr>
        <xdr:cNvCxnSpPr/>
      </xdr:nvCxnSpPr>
      <xdr:spPr>
        <a:xfrm rot="10800000" flipV="1">
          <a:off x="10845800" y="14706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09F12FE2-7646-473F-9C17-7449E773AE10}"/>
            </a:ext>
          </a:extLst>
        </xdr:cNvPr>
        <xdr:cNvCxnSpPr/>
      </xdr:nvCxnSpPr>
      <xdr:spPr>
        <a:xfrm>
          <a:off x="1365250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F0784ECB-C99E-4B30-8291-69316CECFAF0}"/>
            </a:ext>
          </a:extLst>
        </xdr:cNvPr>
        <xdr:cNvCxnSpPr/>
      </xdr:nvCxnSpPr>
      <xdr:spPr>
        <a:xfrm>
          <a:off x="1271270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6EC07AD5-0D44-431B-8282-4F4EC1D64EB9}"/>
            </a:ext>
          </a:extLst>
        </xdr:cNvPr>
        <xdr:cNvCxnSpPr/>
      </xdr:nvCxnSpPr>
      <xdr:spPr>
        <a:xfrm>
          <a:off x="1180465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F53E2538-9055-499A-87F1-99AED0BC1D39}"/>
            </a:ext>
          </a:extLst>
        </xdr:cNvPr>
        <xdr:cNvCxnSpPr/>
      </xdr:nvCxnSpPr>
      <xdr:spPr>
        <a:xfrm>
          <a:off x="10845800" y="14706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3B4B2A39-E007-4286-ABA2-F7E8ACC5978B}"/>
            </a:ext>
          </a:extLst>
        </xdr:cNvPr>
        <xdr:cNvCxnSpPr/>
      </xdr:nvCxnSpPr>
      <xdr:spPr>
        <a:xfrm>
          <a:off x="9912350" y="14706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0E2E69FF-27DB-495B-AB37-56CB31183464}"/>
            </a:ext>
          </a:extLst>
        </xdr:cNvPr>
        <xdr:cNvCxnSpPr/>
      </xdr:nvCxnSpPr>
      <xdr:spPr>
        <a:xfrm>
          <a:off x="9023350" y="14706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5EBCE405-4A84-490F-8B7C-BE5E449E0624}"/>
            </a:ext>
          </a:extLst>
        </xdr:cNvPr>
        <xdr:cNvCxnSpPr/>
      </xdr:nvCxnSpPr>
      <xdr:spPr>
        <a:xfrm>
          <a:off x="8032750" y="147066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2B09EC06-1CE2-481E-8A65-1829100FD418}"/>
            </a:ext>
          </a:extLst>
        </xdr:cNvPr>
        <xdr:cNvCxnSpPr/>
      </xdr:nvCxnSpPr>
      <xdr:spPr>
        <a:xfrm rot="10800000" flipV="1">
          <a:off x="2771775" y="152590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802465CD-4070-4EE1-8BDE-BDC7CA520D3E}"/>
            </a:ext>
          </a:extLst>
        </xdr:cNvPr>
        <xdr:cNvCxnSpPr/>
      </xdr:nvCxnSpPr>
      <xdr:spPr>
        <a:xfrm>
          <a:off x="2762250" y="15259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D04556FE-1970-4288-AF70-A0E647B0EBD1}"/>
            </a:ext>
          </a:extLst>
        </xdr:cNvPr>
        <xdr:cNvCxnSpPr/>
      </xdr:nvCxnSpPr>
      <xdr:spPr>
        <a:xfrm>
          <a:off x="3676650" y="15259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2AFFE27D-76B7-455E-980B-0672332F0264}"/>
            </a:ext>
          </a:extLst>
        </xdr:cNvPr>
        <xdr:cNvCxnSpPr/>
      </xdr:nvCxnSpPr>
      <xdr:spPr>
        <a:xfrm>
          <a:off x="46799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777EAC10-7D17-4915-9F09-B127C040B9F2}"/>
            </a:ext>
          </a:extLst>
        </xdr:cNvPr>
        <xdr:cNvCxnSpPr/>
      </xdr:nvCxnSpPr>
      <xdr:spPr>
        <a:xfrm>
          <a:off x="57848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AFE67A66-EC0C-44B8-B465-DC1F08176A87}"/>
            </a:ext>
          </a:extLst>
        </xdr:cNvPr>
        <xdr:cNvCxnSpPr/>
      </xdr:nvCxnSpPr>
      <xdr:spPr>
        <a:xfrm>
          <a:off x="6908800" y="15259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A8528C0A-ADE1-4BD7-951D-3E58131B563C}"/>
            </a:ext>
          </a:extLst>
        </xdr:cNvPr>
        <xdr:cNvCxnSpPr/>
      </xdr:nvCxnSpPr>
      <xdr:spPr>
        <a:xfrm>
          <a:off x="8032750" y="152590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5B6C5959-D6E5-45FC-8344-4F9DE09087BD}"/>
            </a:ext>
          </a:extLst>
        </xdr:cNvPr>
        <xdr:cNvCxnSpPr/>
      </xdr:nvCxnSpPr>
      <xdr:spPr>
        <a:xfrm>
          <a:off x="9023350" y="15259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21D67A6A-B07F-4880-80E6-D189233BB2AC}"/>
            </a:ext>
          </a:extLst>
        </xdr:cNvPr>
        <xdr:cNvCxnSpPr/>
      </xdr:nvCxnSpPr>
      <xdr:spPr>
        <a:xfrm>
          <a:off x="9912350" y="15259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B480176A-38B7-460B-B147-A1C82AEA5DB0}"/>
            </a:ext>
          </a:extLst>
        </xdr:cNvPr>
        <xdr:cNvCxnSpPr/>
      </xdr:nvCxnSpPr>
      <xdr:spPr>
        <a:xfrm>
          <a:off x="1084580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1DE69EAB-E88E-4AA5-9610-98CC6622F37D}"/>
            </a:ext>
          </a:extLst>
        </xdr:cNvPr>
        <xdr:cNvCxnSpPr/>
      </xdr:nvCxnSpPr>
      <xdr:spPr>
        <a:xfrm>
          <a:off x="1180465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FD39F744-6B41-4015-AE81-06B23C05DF95}"/>
            </a:ext>
          </a:extLst>
        </xdr:cNvPr>
        <xdr:cNvCxnSpPr/>
      </xdr:nvCxnSpPr>
      <xdr:spPr>
        <a:xfrm>
          <a:off x="1271270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72B4DCBE-84EC-47F2-A96A-52A07CD3F491}"/>
            </a:ext>
          </a:extLst>
        </xdr:cNvPr>
        <xdr:cNvCxnSpPr/>
      </xdr:nvCxnSpPr>
      <xdr:spPr>
        <a:xfrm>
          <a:off x="1365250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478B0327-8362-4FBF-A9D0-4D2FA7CEC322}"/>
            </a:ext>
          </a:extLst>
        </xdr:cNvPr>
        <xdr:cNvCxnSpPr/>
      </xdr:nvCxnSpPr>
      <xdr:spPr>
        <a:xfrm rot="10800000" flipV="1">
          <a:off x="1365250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D7062989-A014-45A7-BEE4-BE51BD6B9CEA}"/>
            </a:ext>
          </a:extLst>
        </xdr:cNvPr>
        <xdr:cNvCxnSpPr/>
      </xdr:nvCxnSpPr>
      <xdr:spPr>
        <a:xfrm rot="10800000" flipV="1">
          <a:off x="1180465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49ACA04E-374A-4D26-9A8D-E5D498465C74}"/>
            </a:ext>
          </a:extLst>
        </xdr:cNvPr>
        <xdr:cNvCxnSpPr/>
      </xdr:nvCxnSpPr>
      <xdr:spPr>
        <a:xfrm rot="10800000" flipV="1">
          <a:off x="1271270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D744847A-91B5-4F60-9E11-D627FB8D3948}"/>
            </a:ext>
          </a:extLst>
        </xdr:cNvPr>
        <xdr:cNvCxnSpPr/>
      </xdr:nvCxnSpPr>
      <xdr:spPr>
        <a:xfrm rot="10800000" flipV="1">
          <a:off x="1084580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7F3B95A5-43E6-4D9E-9AE3-B2D57B839E29}"/>
            </a:ext>
          </a:extLst>
        </xdr:cNvPr>
        <xdr:cNvCxnSpPr/>
      </xdr:nvCxnSpPr>
      <xdr:spPr>
        <a:xfrm rot="10800000" flipV="1">
          <a:off x="9912350" y="15259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F52707AC-F3C8-4ADA-BE5A-6C902A90B727}"/>
            </a:ext>
          </a:extLst>
        </xdr:cNvPr>
        <xdr:cNvCxnSpPr/>
      </xdr:nvCxnSpPr>
      <xdr:spPr>
        <a:xfrm rot="10800000" flipV="1">
          <a:off x="9023350" y="15259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5AF38796-CB89-4A0E-BD15-0E8CD55B187E}"/>
            </a:ext>
          </a:extLst>
        </xdr:cNvPr>
        <xdr:cNvCxnSpPr/>
      </xdr:nvCxnSpPr>
      <xdr:spPr>
        <a:xfrm rot="10800000" flipV="1">
          <a:off x="8032750" y="15259050"/>
          <a:ext cx="10287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DF4C3E70-0CD6-4663-842C-DE48716CF943}"/>
            </a:ext>
          </a:extLst>
        </xdr:cNvPr>
        <xdr:cNvCxnSpPr/>
      </xdr:nvCxnSpPr>
      <xdr:spPr>
        <a:xfrm rot="10800000" flipV="1">
          <a:off x="688975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E9C8F495-0A47-4819-98B4-1A6425E6AA16}"/>
            </a:ext>
          </a:extLst>
        </xdr:cNvPr>
        <xdr:cNvCxnSpPr/>
      </xdr:nvCxnSpPr>
      <xdr:spPr>
        <a:xfrm rot="10800000" flipV="1">
          <a:off x="5784850" y="15259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89F3094B-237D-4909-9C0E-D26DE406E15A}"/>
            </a:ext>
          </a:extLst>
        </xdr:cNvPr>
        <xdr:cNvCxnSpPr/>
      </xdr:nvCxnSpPr>
      <xdr:spPr>
        <a:xfrm rot="10800000" flipV="1">
          <a:off x="4679950" y="15259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BB27261B-C5C5-40C0-930E-65E94C8B53C7}"/>
            </a:ext>
          </a:extLst>
        </xdr:cNvPr>
        <xdr:cNvCxnSpPr/>
      </xdr:nvCxnSpPr>
      <xdr:spPr>
        <a:xfrm rot="10800000" flipV="1">
          <a:off x="3676650" y="15259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64839FEB-60B9-47BF-BB3A-4459B2F5775B}"/>
            </a:ext>
          </a:extLst>
        </xdr:cNvPr>
        <xdr:cNvCxnSpPr/>
      </xdr:nvCxnSpPr>
      <xdr:spPr>
        <a:xfrm rot="10800000" flipV="1">
          <a:off x="136525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8C032F8A-8FD2-49B4-B551-BD302ADBD868}"/>
            </a:ext>
          </a:extLst>
        </xdr:cNvPr>
        <xdr:cNvCxnSpPr/>
      </xdr:nvCxnSpPr>
      <xdr:spPr>
        <a:xfrm rot="10800000" flipV="1">
          <a:off x="127127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678E026D-48A5-4F20-A545-08C320C0488E}"/>
            </a:ext>
          </a:extLst>
        </xdr:cNvPr>
        <xdr:cNvCxnSpPr/>
      </xdr:nvCxnSpPr>
      <xdr:spPr>
        <a:xfrm rot="10800000" flipV="1">
          <a:off x="118046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60BEAA15-B901-4E23-A708-E6A97065D804}"/>
            </a:ext>
          </a:extLst>
        </xdr:cNvPr>
        <xdr:cNvCxnSpPr/>
      </xdr:nvCxnSpPr>
      <xdr:spPr>
        <a:xfrm rot="10800000" flipV="1">
          <a:off x="1365250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A39117DF-FC10-4338-BFAF-F8A48852C32C}"/>
            </a:ext>
          </a:extLst>
        </xdr:cNvPr>
        <xdr:cNvCxnSpPr/>
      </xdr:nvCxnSpPr>
      <xdr:spPr>
        <a:xfrm rot="10800000" flipV="1">
          <a:off x="1271270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CE895A3D-8007-490E-900F-62036722E1D6}"/>
            </a:ext>
          </a:extLst>
        </xdr:cNvPr>
        <xdr:cNvCxnSpPr/>
      </xdr:nvCxnSpPr>
      <xdr:spPr>
        <a:xfrm rot="10800000" flipV="1">
          <a:off x="1180465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6EA557DE-E070-4E52-8EEE-A5CC7D924C6B}"/>
            </a:ext>
          </a:extLst>
        </xdr:cNvPr>
        <xdr:cNvCxnSpPr/>
      </xdr:nvCxnSpPr>
      <xdr:spPr>
        <a:xfrm>
          <a:off x="2762250" y="6838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51C0F527-6CE7-485F-8180-94693FE1E401}"/>
            </a:ext>
          </a:extLst>
        </xdr:cNvPr>
        <xdr:cNvCxnSpPr/>
      </xdr:nvCxnSpPr>
      <xdr:spPr>
        <a:xfrm rot="10800000" flipV="1">
          <a:off x="2762250" y="68484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62E4E906-B9C3-455C-B2CF-4D9AE6203B05}"/>
            </a:ext>
          </a:extLst>
        </xdr:cNvPr>
        <xdr:cNvCxnSpPr/>
      </xdr:nvCxnSpPr>
      <xdr:spPr>
        <a:xfrm>
          <a:off x="3676650" y="68389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26BE2E99-6A79-457E-8D95-CAE6DA49A4EA}"/>
            </a:ext>
          </a:extLst>
        </xdr:cNvPr>
        <xdr:cNvCxnSpPr/>
      </xdr:nvCxnSpPr>
      <xdr:spPr>
        <a:xfrm rot="10800000" flipV="1">
          <a:off x="3676650" y="68484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A6049E85-C6BF-4849-81E5-0FDE303C47EC}"/>
            </a:ext>
          </a:extLst>
        </xdr:cNvPr>
        <xdr:cNvCxnSpPr/>
      </xdr:nvCxnSpPr>
      <xdr:spPr>
        <a:xfrm>
          <a:off x="46799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0AF767A5-8393-4FC6-93F6-3F130EB49DD0}"/>
            </a:ext>
          </a:extLst>
        </xdr:cNvPr>
        <xdr:cNvCxnSpPr/>
      </xdr:nvCxnSpPr>
      <xdr:spPr>
        <a:xfrm rot="10800000" flipV="1">
          <a:off x="46799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5946C22C-A90D-426B-8F14-60E138CFE7DA}"/>
            </a:ext>
          </a:extLst>
        </xdr:cNvPr>
        <xdr:cNvCxnSpPr/>
      </xdr:nvCxnSpPr>
      <xdr:spPr>
        <a:xfrm>
          <a:off x="57848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A7FC72F4-121C-4A4F-A1F8-48FDBB8C315B}"/>
            </a:ext>
          </a:extLst>
        </xdr:cNvPr>
        <xdr:cNvCxnSpPr/>
      </xdr:nvCxnSpPr>
      <xdr:spPr>
        <a:xfrm rot="10800000" flipV="1">
          <a:off x="57848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32A8AE89-B349-4C86-A605-6C3E8FA0AFA9}"/>
            </a:ext>
          </a:extLst>
        </xdr:cNvPr>
        <xdr:cNvCxnSpPr/>
      </xdr:nvCxnSpPr>
      <xdr:spPr>
        <a:xfrm>
          <a:off x="6908800" y="6838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C4E39074-8CFE-48CC-BCCF-F68C62F4DBB1}"/>
            </a:ext>
          </a:extLst>
        </xdr:cNvPr>
        <xdr:cNvCxnSpPr/>
      </xdr:nvCxnSpPr>
      <xdr:spPr>
        <a:xfrm rot="10800000" flipV="1">
          <a:off x="6908800" y="68484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F4BCBCCF-B27D-4E16-B366-68C82B9427B1}"/>
            </a:ext>
          </a:extLst>
        </xdr:cNvPr>
        <xdr:cNvCxnSpPr/>
      </xdr:nvCxnSpPr>
      <xdr:spPr>
        <a:xfrm>
          <a:off x="8032750" y="68389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62898288-A941-44F2-923A-D393D09D8D0C}"/>
            </a:ext>
          </a:extLst>
        </xdr:cNvPr>
        <xdr:cNvCxnSpPr/>
      </xdr:nvCxnSpPr>
      <xdr:spPr>
        <a:xfrm rot="10800000" flipV="1">
          <a:off x="8032750" y="684847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377E99EC-1F87-43C4-89F6-CC3441EDB40A}"/>
            </a:ext>
          </a:extLst>
        </xdr:cNvPr>
        <xdr:cNvCxnSpPr/>
      </xdr:nvCxnSpPr>
      <xdr:spPr>
        <a:xfrm>
          <a:off x="9023350" y="68389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22396CE2-A6C0-455A-831E-F3F7FA5B0172}"/>
            </a:ext>
          </a:extLst>
        </xdr:cNvPr>
        <xdr:cNvCxnSpPr/>
      </xdr:nvCxnSpPr>
      <xdr:spPr>
        <a:xfrm rot="10800000" flipV="1">
          <a:off x="9023350" y="68484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8D8220D5-F492-467B-BE46-E3DF526B592A}"/>
            </a:ext>
          </a:extLst>
        </xdr:cNvPr>
        <xdr:cNvCxnSpPr/>
      </xdr:nvCxnSpPr>
      <xdr:spPr>
        <a:xfrm>
          <a:off x="9912350" y="68389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89D3FDC4-3F53-4726-8B82-DACD7E910856}"/>
            </a:ext>
          </a:extLst>
        </xdr:cNvPr>
        <xdr:cNvCxnSpPr/>
      </xdr:nvCxnSpPr>
      <xdr:spPr>
        <a:xfrm rot="10800000" flipV="1">
          <a:off x="9912350" y="68484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D1E44215-30A3-42C7-99B1-280B9477C2F4}"/>
            </a:ext>
          </a:extLst>
        </xdr:cNvPr>
        <xdr:cNvCxnSpPr/>
      </xdr:nvCxnSpPr>
      <xdr:spPr>
        <a:xfrm>
          <a:off x="10845800" y="68389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BF16DCE2-94EC-4551-8550-0B5B39AF88CB}"/>
            </a:ext>
          </a:extLst>
        </xdr:cNvPr>
        <xdr:cNvCxnSpPr/>
      </xdr:nvCxnSpPr>
      <xdr:spPr>
        <a:xfrm rot="10800000" flipV="1">
          <a:off x="10845800" y="68484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247657F3-5FA9-4906-993C-3BC6313AD8F2}"/>
            </a:ext>
          </a:extLst>
        </xdr:cNvPr>
        <xdr:cNvCxnSpPr/>
      </xdr:nvCxnSpPr>
      <xdr:spPr>
        <a:xfrm>
          <a:off x="1180465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65815E72-9A84-4285-955F-7F1BA2818E22}"/>
            </a:ext>
          </a:extLst>
        </xdr:cNvPr>
        <xdr:cNvCxnSpPr/>
      </xdr:nvCxnSpPr>
      <xdr:spPr>
        <a:xfrm rot="10800000" flipV="1">
          <a:off x="1180465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85A0818E-8B83-4E18-B6B3-CB1BE51AD5CC}"/>
            </a:ext>
          </a:extLst>
        </xdr:cNvPr>
        <xdr:cNvCxnSpPr/>
      </xdr:nvCxnSpPr>
      <xdr:spPr>
        <a:xfrm>
          <a:off x="1271270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05A215FD-0EC9-4E1B-B732-921DC7F71452}"/>
            </a:ext>
          </a:extLst>
        </xdr:cNvPr>
        <xdr:cNvCxnSpPr/>
      </xdr:nvCxnSpPr>
      <xdr:spPr>
        <a:xfrm rot="10800000" flipV="1">
          <a:off x="1271270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D4F06F40-49B9-4CF7-A28A-18F38B067944}"/>
            </a:ext>
          </a:extLst>
        </xdr:cNvPr>
        <xdr:cNvCxnSpPr/>
      </xdr:nvCxnSpPr>
      <xdr:spPr>
        <a:xfrm>
          <a:off x="1365250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6C76238E-5617-4B8E-B0EE-41479181AF18}"/>
            </a:ext>
          </a:extLst>
        </xdr:cNvPr>
        <xdr:cNvCxnSpPr/>
      </xdr:nvCxnSpPr>
      <xdr:spPr>
        <a:xfrm rot="10800000" flipV="1">
          <a:off x="1365250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BBA9746F-0E18-48BE-BE7C-04F48F46E3E8}"/>
            </a:ext>
          </a:extLst>
        </xdr:cNvPr>
        <xdr:cNvCxnSpPr/>
      </xdr:nvCxnSpPr>
      <xdr:spPr>
        <a:xfrm>
          <a:off x="2762250" y="7391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FF3E8284-2F22-4FAA-AD9C-80966B36343F}"/>
            </a:ext>
          </a:extLst>
        </xdr:cNvPr>
        <xdr:cNvCxnSpPr/>
      </xdr:nvCxnSpPr>
      <xdr:spPr>
        <a:xfrm rot="10800000" flipV="1">
          <a:off x="2762250" y="74009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861D13F7-B969-48E0-A6CE-AD3A711AF6A3}"/>
            </a:ext>
          </a:extLst>
        </xdr:cNvPr>
        <xdr:cNvCxnSpPr/>
      </xdr:nvCxnSpPr>
      <xdr:spPr>
        <a:xfrm>
          <a:off x="3676650" y="73914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C0CE30CD-1554-4BD5-BD3F-B2E0AEAC08FC}"/>
            </a:ext>
          </a:extLst>
        </xdr:cNvPr>
        <xdr:cNvCxnSpPr/>
      </xdr:nvCxnSpPr>
      <xdr:spPr>
        <a:xfrm rot="10800000" flipV="1">
          <a:off x="3676650" y="74009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5BFE6167-8DC4-4EC6-AA48-B964D7371E52}"/>
            </a:ext>
          </a:extLst>
        </xdr:cNvPr>
        <xdr:cNvCxnSpPr/>
      </xdr:nvCxnSpPr>
      <xdr:spPr>
        <a:xfrm>
          <a:off x="46799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C28BA0A3-F5BC-4703-A89D-8A02A703F341}"/>
            </a:ext>
          </a:extLst>
        </xdr:cNvPr>
        <xdr:cNvCxnSpPr/>
      </xdr:nvCxnSpPr>
      <xdr:spPr>
        <a:xfrm rot="10800000" flipV="1">
          <a:off x="46799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03E4252A-5B0C-4E73-8E8A-A216B123C187}"/>
            </a:ext>
          </a:extLst>
        </xdr:cNvPr>
        <xdr:cNvCxnSpPr/>
      </xdr:nvCxnSpPr>
      <xdr:spPr>
        <a:xfrm>
          <a:off x="57848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B2B2F661-0673-4B96-8937-5B170B0E4D7F}"/>
            </a:ext>
          </a:extLst>
        </xdr:cNvPr>
        <xdr:cNvCxnSpPr/>
      </xdr:nvCxnSpPr>
      <xdr:spPr>
        <a:xfrm rot="10800000" flipV="1">
          <a:off x="57848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AFE53961-988D-485D-90AA-DD85899A9466}"/>
            </a:ext>
          </a:extLst>
        </xdr:cNvPr>
        <xdr:cNvCxnSpPr/>
      </xdr:nvCxnSpPr>
      <xdr:spPr>
        <a:xfrm>
          <a:off x="6908800" y="7391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CED1B4A5-A54B-4613-91D6-50013667398F}"/>
            </a:ext>
          </a:extLst>
        </xdr:cNvPr>
        <xdr:cNvCxnSpPr/>
      </xdr:nvCxnSpPr>
      <xdr:spPr>
        <a:xfrm rot="10800000" flipV="1">
          <a:off x="6908800" y="74009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1389CE99-861E-4856-AC9C-0FDD078E1A94}"/>
            </a:ext>
          </a:extLst>
        </xdr:cNvPr>
        <xdr:cNvCxnSpPr/>
      </xdr:nvCxnSpPr>
      <xdr:spPr>
        <a:xfrm>
          <a:off x="8032750" y="73914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C3AB7377-B6FB-4E7B-B7BF-4BD24D617E09}"/>
            </a:ext>
          </a:extLst>
        </xdr:cNvPr>
        <xdr:cNvCxnSpPr/>
      </xdr:nvCxnSpPr>
      <xdr:spPr>
        <a:xfrm rot="10800000" flipV="1">
          <a:off x="8032750" y="7400925"/>
          <a:ext cx="987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6F3B9BDA-C881-4CA9-A33D-60464DF410EB}"/>
            </a:ext>
          </a:extLst>
        </xdr:cNvPr>
        <xdr:cNvCxnSpPr/>
      </xdr:nvCxnSpPr>
      <xdr:spPr>
        <a:xfrm>
          <a:off x="9023350" y="73914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A2F50688-E8E9-4EC6-A30C-9C0043582D78}"/>
            </a:ext>
          </a:extLst>
        </xdr:cNvPr>
        <xdr:cNvCxnSpPr/>
      </xdr:nvCxnSpPr>
      <xdr:spPr>
        <a:xfrm rot="10800000" flipV="1">
          <a:off x="9023350" y="74009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32A26E49-A2C5-4313-B87E-ACD957D69983}"/>
            </a:ext>
          </a:extLst>
        </xdr:cNvPr>
        <xdr:cNvCxnSpPr/>
      </xdr:nvCxnSpPr>
      <xdr:spPr>
        <a:xfrm>
          <a:off x="9912350" y="73914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3FE027F6-DAC8-4613-B542-DC07AB8BF018}"/>
            </a:ext>
          </a:extLst>
        </xdr:cNvPr>
        <xdr:cNvCxnSpPr/>
      </xdr:nvCxnSpPr>
      <xdr:spPr>
        <a:xfrm rot="10800000" flipV="1">
          <a:off x="9912350" y="74009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0EC987E0-6B8B-47AC-A643-43C609BA7284}"/>
            </a:ext>
          </a:extLst>
        </xdr:cNvPr>
        <xdr:cNvCxnSpPr/>
      </xdr:nvCxnSpPr>
      <xdr:spPr>
        <a:xfrm>
          <a:off x="10845800" y="73914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FECEECBA-25E5-4B7D-98D9-34BD3C5C4830}"/>
            </a:ext>
          </a:extLst>
        </xdr:cNvPr>
        <xdr:cNvCxnSpPr/>
      </xdr:nvCxnSpPr>
      <xdr:spPr>
        <a:xfrm rot="10800000" flipV="1">
          <a:off x="10845800" y="74009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4F88194A-8DE3-48BB-8F1E-DF5CC15D1A8E}"/>
            </a:ext>
          </a:extLst>
        </xdr:cNvPr>
        <xdr:cNvCxnSpPr/>
      </xdr:nvCxnSpPr>
      <xdr:spPr>
        <a:xfrm>
          <a:off x="1180465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B8357AB6-1D45-499C-8C71-E4C0AF9B59E7}"/>
            </a:ext>
          </a:extLst>
        </xdr:cNvPr>
        <xdr:cNvCxnSpPr/>
      </xdr:nvCxnSpPr>
      <xdr:spPr>
        <a:xfrm rot="10800000" flipV="1">
          <a:off x="1180465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B8DA63CD-97D4-451A-895E-1941494C91FA}"/>
            </a:ext>
          </a:extLst>
        </xdr:cNvPr>
        <xdr:cNvCxnSpPr/>
      </xdr:nvCxnSpPr>
      <xdr:spPr>
        <a:xfrm>
          <a:off x="1271270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A2533CCC-666E-4A67-B4F8-93B999B4FC57}"/>
            </a:ext>
          </a:extLst>
        </xdr:cNvPr>
        <xdr:cNvCxnSpPr/>
      </xdr:nvCxnSpPr>
      <xdr:spPr>
        <a:xfrm rot="10800000" flipV="1">
          <a:off x="1271270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2E035A18-EA16-4A98-87A6-B95BDCBACF32}"/>
            </a:ext>
          </a:extLst>
        </xdr:cNvPr>
        <xdr:cNvCxnSpPr/>
      </xdr:nvCxnSpPr>
      <xdr:spPr>
        <a:xfrm>
          <a:off x="1365250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A4508021-6B56-4150-9D4E-4507353046AD}"/>
            </a:ext>
          </a:extLst>
        </xdr:cNvPr>
        <xdr:cNvCxnSpPr/>
      </xdr:nvCxnSpPr>
      <xdr:spPr>
        <a:xfrm rot="10800000" flipV="1">
          <a:off x="1365250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327EB97E-B70D-40E6-A2A7-25A88433D48A}"/>
            </a:ext>
          </a:extLst>
        </xdr:cNvPr>
        <xdr:cNvCxnSpPr/>
      </xdr:nvCxnSpPr>
      <xdr:spPr>
        <a:xfrm>
          <a:off x="2762250" y="7943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8A4146B2-8852-4EFB-A621-C81D303E090D}"/>
            </a:ext>
          </a:extLst>
        </xdr:cNvPr>
        <xdr:cNvCxnSpPr/>
      </xdr:nvCxnSpPr>
      <xdr:spPr>
        <a:xfrm>
          <a:off x="3676650" y="79438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6594BFDC-A229-4D76-B114-11CF67072885}"/>
            </a:ext>
          </a:extLst>
        </xdr:cNvPr>
        <xdr:cNvCxnSpPr/>
      </xdr:nvCxnSpPr>
      <xdr:spPr>
        <a:xfrm>
          <a:off x="46799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69ABE360-8955-480D-8327-FFC9AF6BEB20}"/>
            </a:ext>
          </a:extLst>
        </xdr:cNvPr>
        <xdr:cNvCxnSpPr/>
      </xdr:nvCxnSpPr>
      <xdr:spPr>
        <a:xfrm>
          <a:off x="57848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FB0E5C9C-94A0-4750-B8E7-4A55492D728E}"/>
            </a:ext>
          </a:extLst>
        </xdr:cNvPr>
        <xdr:cNvCxnSpPr/>
      </xdr:nvCxnSpPr>
      <xdr:spPr>
        <a:xfrm>
          <a:off x="6908800" y="7943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BBD3FA0D-6512-4D9E-BBC8-D71EC2A8E42F}"/>
            </a:ext>
          </a:extLst>
        </xdr:cNvPr>
        <xdr:cNvCxnSpPr/>
      </xdr:nvCxnSpPr>
      <xdr:spPr>
        <a:xfrm>
          <a:off x="8032750" y="794385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F1EC7871-6AA4-42C4-A444-6333E8C56FBA}"/>
            </a:ext>
          </a:extLst>
        </xdr:cNvPr>
        <xdr:cNvCxnSpPr/>
      </xdr:nvCxnSpPr>
      <xdr:spPr>
        <a:xfrm>
          <a:off x="9023350" y="79438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85E75C41-F30F-40F0-82B9-517F2A064A59}"/>
            </a:ext>
          </a:extLst>
        </xdr:cNvPr>
        <xdr:cNvCxnSpPr/>
      </xdr:nvCxnSpPr>
      <xdr:spPr>
        <a:xfrm>
          <a:off x="9912350" y="79438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1338C02F-8F63-4C1A-8874-78356E4AAD79}"/>
            </a:ext>
          </a:extLst>
        </xdr:cNvPr>
        <xdr:cNvCxnSpPr/>
      </xdr:nvCxnSpPr>
      <xdr:spPr>
        <a:xfrm>
          <a:off x="10845800" y="79438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6671A0B9-09C9-440D-8A92-0A26D3EA661F}"/>
            </a:ext>
          </a:extLst>
        </xdr:cNvPr>
        <xdr:cNvCxnSpPr/>
      </xdr:nvCxnSpPr>
      <xdr:spPr>
        <a:xfrm>
          <a:off x="1180465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FA73A212-6042-4830-90BD-2C2668B96167}"/>
            </a:ext>
          </a:extLst>
        </xdr:cNvPr>
        <xdr:cNvCxnSpPr/>
      </xdr:nvCxnSpPr>
      <xdr:spPr>
        <a:xfrm>
          <a:off x="1271270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4F355717-E6E0-4DC3-98A9-E271476C177B}"/>
            </a:ext>
          </a:extLst>
        </xdr:cNvPr>
        <xdr:cNvCxnSpPr/>
      </xdr:nvCxnSpPr>
      <xdr:spPr>
        <a:xfrm>
          <a:off x="1365250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35207218-A1CB-4081-B829-0F451B1AD2DA}"/>
            </a:ext>
          </a:extLst>
        </xdr:cNvPr>
        <xdr:cNvCxnSpPr/>
      </xdr:nvCxnSpPr>
      <xdr:spPr>
        <a:xfrm rot="10800000" flipV="1">
          <a:off x="1365250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0CBD77AE-F4FD-41BB-8E24-37863B5D96A0}"/>
            </a:ext>
          </a:extLst>
        </xdr:cNvPr>
        <xdr:cNvCxnSpPr/>
      </xdr:nvCxnSpPr>
      <xdr:spPr>
        <a:xfrm rot="10800000" flipV="1">
          <a:off x="127127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7820CFD5-2C4F-4E75-95FE-9E7A1BA3369C}"/>
            </a:ext>
          </a:extLst>
        </xdr:cNvPr>
        <xdr:cNvCxnSpPr/>
      </xdr:nvCxnSpPr>
      <xdr:spPr>
        <a:xfrm rot="10800000" flipV="1">
          <a:off x="1180465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14AC1C13-10F2-4113-A464-C3776BF804A4}"/>
            </a:ext>
          </a:extLst>
        </xdr:cNvPr>
        <xdr:cNvCxnSpPr/>
      </xdr:nvCxnSpPr>
      <xdr:spPr>
        <a:xfrm rot="10800000" flipV="1">
          <a:off x="10845800" y="79438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E9B9CDB2-7DE9-4E38-9626-F9512F811CA9}"/>
            </a:ext>
          </a:extLst>
        </xdr:cNvPr>
        <xdr:cNvCxnSpPr/>
      </xdr:nvCxnSpPr>
      <xdr:spPr>
        <a:xfrm rot="10800000" flipV="1">
          <a:off x="991235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DFAD0C93-1CAC-4C29-A25F-F45F11092488}"/>
            </a:ext>
          </a:extLst>
        </xdr:cNvPr>
        <xdr:cNvCxnSpPr/>
      </xdr:nvCxnSpPr>
      <xdr:spPr>
        <a:xfrm rot="10800000" flipV="1">
          <a:off x="9023350" y="79438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BBB54AA6-666E-4CF7-8C33-1D1786D361AE}"/>
            </a:ext>
          </a:extLst>
        </xdr:cNvPr>
        <xdr:cNvCxnSpPr/>
      </xdr:nvCxnSpPr>
      <xdr:spPr>
        <a:xfrm rot="10800000" flipV="1">
          <a:off x="8032750" y="7943850"/>
          <a:ext cx="9906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C794BF1F-A244-47E8-B251-A2097151C07A}"/>
            </a:ext>
          </a:extLst>
        </xdr:cNvPr>
        <xdr:cNvCxnSpPr/>
      </xdr:nvCxnSpPr>
      <xdr:spPr>
        <a:xfrm rot="10800000" flipV="1">
          <a:off x="6908800" y="79438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D2E82284-8237-4D06-940D-3C0ADFBF7435}"/>
            </a:ext>
          </a:extLst>
        </xdr:cNvPr>
        <xdr:cNvCxnSpPr/>
      </xdr:nvCxnSpPr>
      <xdr:spPr>
        <a:xfrm rot="10800000" flipV="1">
          <a:off x="57848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9AC58A01-FD06-48F1-81C7-C7874780964B}"/>
            </a:ext>
          </a:extLst>
        </xdr:cNvPr>
        <xdr:cNvCxnSpPr/>
      </xdr:nvCxnSpPr>
      <xdr:spPr>
        <a:xfrm rot="10800000" flipV="1">
          <a:off x="46799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56D8E469-9122-4EBE-9835-AA1B71E2C954}"/>
            </a:ext>
          </a:extLst>
        </xdr:cNvPr>
        <xdr:cNvCxnSpPr/>
      </xdr:nvCxnSpPr>
      <xdr:spPr>
        <a:xfrm rot="10800000" flipV="1">
          <a:off x="3676650" y="79438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D6A93556-B296-4CDC-966F-B78EBB2BF454}"/>
            </a:ext>
          </a:extLst>
        </xdr:cNvPr>
        <xdr:cNvCxnSpPr/>
      </xdr:nvCxnSpPr>
      <xdr:spPr>
        <a:xfrm rot="10800000" flipV="1">
          <a:off x="2762250" y="79438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2D15EA97-7DAA-4ACF-828B-804F451321BC}"/>
            </a:ext>
          </a:extLst>
        </xdr:cNvPr>
        <xdr:cNvCxnSpPr/>
      </xdr:nvCxnSpPr>
      <xdr:spPr>
        <a:xfrm>
          <a:off x="2762250" y="10706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B9403496-08ED-436C-8900-7D993D97E3A4}"/>
            </a:ext>
          </a:extLst>
        </xdr:cNvPr>
        <xdr:cNvCxnSpPr/>
      </xdr:nvCxnSpPr>
      <xdr:spPr>
        <a:xfrm>
          <a:off x="3676650" y="107061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09817890-52A5-4249-822F-CC442CE6E7AB}"/>
            </a:ext>
          </a:extLst>
        </xdr:cNvPr>
        <xdr:cNvCxnSpPr/>
      </xdr:nvCxnSpPr>
      <xdr:spPr>
        <a:xfrm>
          <a:off x="46799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09F7E9DF-C8AC-49D0-9BF8-29AB8EC3E007}"/>
            </a:ext>
          </a:extLst>
        </xdr:cNvPr>
        <xdr:cNvCxnSpPr/>
      </xdr:nvCxnSpPr>
      <xdr:spPr>
        <a:xfrm>
          <a:off x="57848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D94FE378-D0AE-4D81-B223-D19568F76FE8}"/>
            </a:ext>
          </a:extLst>
        </xdr:cNvPr>
        <xdr:cNvCxnSpPr/>
      </xdr:nvCxnSpPr>
      <xdr:spPr>
        <a:xfrm>
          <a:off x="6908800" y="10706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4CF10F26-1A2C-4861-ADC4-98217D872D57}"/>
            </a:ext>
          </a:extLst>
        </xdr:cNvPr>
        <xdr:cNvCxnSpPr/>
      </xdr:nvCxnSpPr>
      <xdr:spPr>
        <a:xfrm>
          <a:off x="8032750" y="10706100"/>
          <a:ext cx="987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3ABBD3FB-0FA4-43EA-8AAC-E7120FDF01D4}"/>
            </a:ext>
          </a:extLst>
        </xdr:cNvPr>
        <xdr:cNvCxnSpPr/>
      </xdr:nvCxnSpPr>
      <xdr:spPr>
        <a:xfrm>
          <a:off x="9023350" y="107061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800EFBC6-8BE8-4993-8484-AF2D2CA360B8}"/>
            </a:ext>
          </a:extLst>
        </xdr:cNvPr>
        <xdr:cNvCxnSpPr/>
      </xdr:nvCxnSpPr>
      <xdr:spPr>
        <a:xfrm>
          <a:off x="9912350" y="107061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75B36579-BE52-45B8-98B5-1D188881676A}"/>
            </a:ext>
          </a:extLst>
        </xdr:cNvPr>
        <xdr:cNvCxnSpPr/>
      </xdr:nvCxnSpPr>
      <xdr:spPr>
        <a:xfrm>
          <a:off x="10845800" y="107061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B8A16789-C05C-4747-9E7B-B14576E0BF2D}"/>
            </a:ext>
          </a:extLst>
        </xdr:cNvPr>
        <xdr:cNvCxnSpPr/>
      </xdr:nvCxnSpPr>
      <xdr:spPr>
        <a:xfrm>
          <a:off x="1180465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4DD27026-8A90-41E0-98EC-AE338017E2DC}"/>
            </a:ext>
          </a:extLst>
        </xdr:cNvPr>
        <xdr:cNvCxnSpPr/>
      </xdr:nvCxnSpPr>
      <xdr:spPr>
        <a:xfrm>
          <a:off x="1271270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1AE8FB75-4D1C-4DB1-AE7C-77463DAD6632}"/>
            </a:ext>
          </a:extLst>
        </xdr:cNvPr>
        <xdr:cNvCxnSpPr/>
      </xdr:nvCxnSpPr>
      <xdr:spPr>
        <a:xfrm>
          <a:off x="1365250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FF95B5EC-B30B-4B24-8707-79E2042BBCB9}"/>
            </a:ext>
          </a:extLst>
        </xdr:cNvPr>
        <xdr:cNvCxnSpPr/>
      </xdr:nvCxnSpPr>
      <xdr:spPr>
        <a:xfrm rot="10800000" flipV="1">
          <a:off x="136525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5A98EB21-CD54-423C-BC0A-392E9ED99F08}"/>
            </a:ext>
          </a:extLst>
        </xdr:cNvPr>
        <xdr:cNvCxnSpPr/>
      </xdr:nvCxnSpPr>
      <xdr:spPr>
        <a:xfrm rot="10800000" flipV="1">
          <a:off x="1271270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3B487E2D-CCCF-4A3C-B55B-06288C79DE6D}"/>
            </a:ext>
          </a:extLst>
        </xdr:cNvPr>
        <xdr:cNvCxnSpPr/>
      </xdr:nvCxnSpPr>
      <xdr:spPr>
        <a:xfrm rot="10800000" flipV="1">
          <a:off x="1180465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510F26DB-0B65-4817-A8F5-AFCB778B817A}"/>
            </a:ext>
          </a:extLst>
        </xdr:cNvPr>
        <xdr:cNvCxnSpPr/>
      </xdr:nvCxnSpPr>
      <xdr:spPr>
        <a:xfrm rot="10800000" flipV="1">
          <a:off x="1084580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DA324D45-A4BB-4934-AF49-0F769DB4F4B5}"/>
            </a:ext>
          </a:extLst>
        </xdr:cNvPr>
        <xdr:cNvCxnSpPr/>
      </xdr:nvCxnSpPr>
      <xdr:spPr>
        <a:xfrm rot="10800000" flipV="1">
          <a:off x="9912350" y="107061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5CB632AB-C64A-45DE-AC72-31591A7154F5}"/>
            </a:ext>
          </a:extLst>
        </xdr:cNvPr>
        <xdr:cNvCxnSpPr/>
      </xdr:nvCxnSpPr>
      <xdr:spPr>
        <a:xfrm rot="10800000" flipV="1">
          <a:off x="9023350" y="1070610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3CA671DE-BE54-4DC7-BD04-8C9D277D30F6}"/>
            </a:ext>
          </a:extLst>
        </xdr:cNvPr>
        <xdr:cNvCxnSpPr/>
      </xdr:nvCxnSpPr>
      <xdr:spPr>
        <a:xfrm rot="10800000" flipV="1">
          <a:off x="8032750" y="10706100"/>
          <a:ext cx="1019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69824855-8F68-4CBD-BC08-EC43B0DB280C}"/>
            </a:ext>
          </a:extLst>
        </xdr:cNvPr>
        <xdr:cNvCxnSpPr/>
      </xdr:nvCxnSpPr>
      <xdr:spPr>
        <a:xfrm rot="10800000" flipV="1">
          <a:off x="690880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3CA491DC-124F-470C-9486-08C1321760A5}"/>
            </a:ext>
          </a:extLst>
        </xdr:cNvPr>
        <xdr:cNvCxnSpPr/>
      </xdr:nvCxnSpPr>
      <xdr:spPr>
        <a:xfrm rot="10800000" flipV="1">
          <a:off x="578485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6EC921D1-7EBF-4685-B9D3-E53D9B3EDDD9}"/>
            </a:ext>
          </a:extLst>
        </xdr:cNvPr>
        <xdr:cNvCxnSpPr/>
      </xdr:nvCxnSpPr>
      <xdr:spPr>
        <a:xfrm rot="10800000" flipV="1">
          <a:off x="4679950" y="1070610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FC9858F3-0E44-45B5-8550-722141893325}"/>
            </a:ext>
          </a:extLst>
        </xdr:cNvPr>
        <xdr:cNvCxnSpPr/>
      </xdr:nvCxnSpPr>
      <xdr:spPr>
        <a:xfrm rot="10800000" flipV="1">
          <a:off x="3676650" y="107061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2B190B3D-2E8E-40B5-831C-D9B75D1A1F15}"/>
            </a:ext>
          </a:extLst>
        </xdr:cNvPr>
        <xdr:cNvCxnSpPr/>
      </xdr:nvCxnSpPr>
      <xdr:spPr>
        <a:xfrm rot="10800000" flipV="1">
          <a:off x="2762250" y="107061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0FC8953-E400-4003-93C0-3C7B02B88722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E26A8E1-3B85-4702-925C-C3EF6092ABE8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E0E4D8C-FF7E-45B1-8CA3-7C4A58B0E705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DFA52AB-EA67-4838-AED2-8A8C37662225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1BED3F6-9692-445F-BEB0-FEE10DCE5DF4}"/>
            </a:ext>
          </a:extLst>
        </xdr:cNvPr>
        <xdr:cNvCxnSpPr/>
      </xdr:nvCxnSpPr>
      <xdr:spPr>
        <a:xfrm>
          <a:off x="2762250" y="2959100"/>
          <a:ext cx="9112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E4357BA-7E66-4420-9650-348A158059CF}"/>
            </a:ext>
          </a:extLst>
        </xdr:cNvPr>
        <xdr:cNvCxnSpPr/>
      </xdr:nvCxnSpPr>
      <xdr:spPr>
        <a:xfrm>
          <a:off x="2762250" y="3524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CACC599-D38F-448C-8117-3504F40EF0E6}"/>
            </a:ext>
          </a:extLst>
        </xdr:cNvPr>
        <xdr:cNvCxnSpPr/>
      </xdr:nvCxnSpPr>
      <xdr:spPr>
        <a:xfrm>
          <a:off x="2762250" y="4076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9A2C2CC-12D5-414F-8AEC-3C7558E209B7}"/>
            </a:ext>
          </a:extLst>
        </xdr:cNvPr>
        <xdr:cNvCxnSpPr/>
      </xdr:nvCxnSpPr>
      <xdr:spPr>
        <a:xfrm>
          <a:off x="2762250" y="84963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F1FF857D-1282-4D39-9F7E-3C1785F639DF}"/>
            </a:ext>
          </a:extLst>
        </xdr:cNvPr>
        <xdr:cNvCxnSpPr/>
      </xdr:nvCxnSpPr>
      <xdr:spPr>
        <a:xfrm rot="10800000" flipV="1">
          <a:off x="2771775" y="2959100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2ADFE39-772D-4AB5-A23D-0322E4CA0739}"/>
            </a:ext>
          </a:extLst>
        </xdr:cNvPr>
        <xdr:cNvCxnSpPr/>
      </xdr:nvCxnSpPr>
      <xdr:spPr>
        <a:xfrm rot="10800000" flipV="1">
          <a:off x="2762250" y="3533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01D6DD2-5661-422B-A550-42A699A26E47}"/>
            </a:ext>
          </a:extLst>
        </xdr:cNvPr>
        <xdr:cNvCxnSpPr/>
      </xdr:nvCxnSpPr>
      <xdr:spPr>
        <a:xfrm rot="10800000" flipV="1">
          <a:off x="2762250" y="4086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69C490E-071F-4D59-9F24-A0D88F351779}"/>
            </a:ext>
          </a:extLst>
        </xdr:cNvPr>
        <xdr:cNvCxnSpPr/>
      </xdr:nvCxnSpPr>
      <xdr:spPr>
        <a:xfrm rot="10800000" flipV="1">
          <a:off x="2762250" y="85058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26A27B3-F3F2-4D0C-9E9E-2969973FB9C4}"/>
            </a:ext>
          </a:extLst>
        </xdr:cNvPr>
        <xdr:cNvCxnSpPr/>
      </xdr:nvCxnSpPr>
      <xdr:spPr>
        <a:xfrm>
          <a:off x="3676650" y="1847850"/>
          <a:ext cx="10001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0F34EAC-C8A3-4F1C-AD2C-3A530762BB12}"/>
            </a:ext>
          </a:extLst>
        </xdr:cNvPr>
        <xdr:cNvCxnSpPr/>
      </xdr:nvCxnSpPr>
      <xdr:spPr>
        <a:xfrm rot="10800000" flipV="1">
          <a:off x="3686175" y="1847850"/>
          <a:ext cx="9937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F201F5BC-0887-4691-9DB9-6E6D6767F334}"/>
            </a:ext>
          </a:extLst>
        </xdr:cNvPr>
        <xdr:cNvCxnSpPr/>
      </xdr:nvCxnSpPr>
      <xdr:spPr>
        <a:xfrm>
          <a:off x="3676650" y="2416175"/>
          <a:ext cx="10033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45F5E640-41E6-45CC-9C1E-96B5CCB02476}"/>
            </a:ext>
          </a:extLst>
        </xdr:cNvPr>
        <xdr:cNvCxnSpPr/>
      </xdr:nvCxnSpPr>
      <xdr:spPr>
        <a:xfrm rot="10800000" flipV="1">
          <a:off x="3676650" y="24161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ACF4174-45F4-42EA-9E6A-8C55F1C4325B}"/>
            </a:ext>
          </a:extLst>
        </xdr:cNvPr>
        <xdr:cNvCxnSpPr/>
      </xdr:nvCxnSpPr>
      <xdr:spPr>
        <a:xfrm>
          <a:off x="3676650" y="2959100"/>
          <a:ext cx="10001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725555C6-66AB-4890-A8B8-2DDF058E8590}"/>
            </a:ext>
          </a:extLst>
        </xdr:cNvPr>
        <xdr:cNvCxnSpPr/>
      </xdr:nvCxnSpPr>
      <xdr:spPr>
        <a:xfrm>
          <a:off x="3676650" y="3524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1C1D83BD-CBC3-4CDD-BD90-106FCD089265}"/>
            </a:ext>
          </a:extLst>
        </xdr:cNvPr>
        <xdr:cNvCxnSpPr/>
      </xdr:nvCxnSpPr>
      <xdr:spPr>
        <a:xfrm>
          <a:off x="3676650" y="4076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EAA36489-6B93-434D-8406-91DCE2BA5E36}"/>
            </a:ext>
          </a:extLst>
        </xdr:cNvPr>
        <xdr:cNvCxnSpPr/>
      </xdr:nvCxnSpPr>
      <xdr:spPr>
        <a:xfrm>
          <a:off x="3676650" y="84963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BE8C555-C2AE-4B08-9815-E0E7E80E9DBD}"/>
            </a:ext>
          </a:extLst>
        </xdr:cNvPr>
        <xdr:cNvCxnSpPr/>
      </xdr:nvCxnSpPr>
      <xdr:spPr>
        <a:xfrm rot="10800000" flipV="1">
          <a:off x="3686175" y="2959100"/>
          <a:ext cx="993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30D064F6-61B2-4413-8ABF-4FD897E2DAD8}"/>
            </a:ext>
          </a:extLst>
        </xdr:cNvPr>
        <xdr:cNvCxnSpPr/>
      </xdr:nvCxnSpPr>
      <xdr:spPr>
        <a:xfrm rot="10800000" flipV="1">
          <a:off x="3676650" y="35337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EC0FF53C-3BA1-476A-A2A7-7650FF9B5046}"/>
            </a:ext>
          </a:extLst>
        </xdr:cNvPr>
        <xdr:cNvCxnSpPr/>
      </xdr:nvCxnSpPr>
      <xdr:spPr>
        <a:xfrm rot="10800000" flipV="1">
          <a:off x="3676650" y="40862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7526E79-1A07-4CD7-812C-E31AC50028E6}"/>
            </a:ext>
          </a:extLst>
        </xdr:cNvPr>
        <xdr:cNvCxnSpPr/>
      </xdr:nvCxnSpPr>
      <xdr:spPr>
        <a:xfrm rot="10800000" flipV="1">
          <a:off x="3676650" y="85058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8ECFCEA9-299D-4963-A2CD-3A83CE9D3ED7}"/>
            </a:ext>
          </a:extLst>
        </xdr:cNvPr>
        <xdr:cNvCxnSpPr/>
      </xdr:nvCxnSpPr>
      <xdr:spPr>
        <a:xfrm>
          <a:off x="4689475" y="1857375"/>
          <a:ext cx="1095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171D45F9-A5EB-434E-887B-7F58B78F0C87}"/>
            </a:ext>
          </a:extLst>
        </xdr:cNvPr>
        <xdr:cNvCxnSpPr/>
      </xdr:nvCxnSpPr>
      <xdr:spPr>
        <a:xfrm rot="10800000" flipV="1">
          <a:off x="4689475" y="1847850"/>
          <a:ext cx="1095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AD232CE2-EC01-490E-8988-0E91E70DB539}"/>
            </a:ext>
          </a:extLst>
        </xdr:cNvPr>
        <xdr:cNvCxnSpPr/>
      </xdr:nvCxnSpPr>
      <xdr:spPr>
        <a:xfrm>
          <a:off x="4679950" y="2416175"/>
          <a:ext cx="1104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1421A36-03B1-40CA-9963-11B152D6909C}"/>
            </a:ext>
          </a:extLst>
        </xdr:cNvPr>
        <xdr:cNvCxnSpPr/>
      </xdr:nvCxnSpPr>
      <xdr:spPr>
        <a:xfrm rot="10800000" flipV="1">
          <a:off x="46799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F535A8CF-5511-42A9-A2DB-022C983AF8FD}"/>
            </a:ext>
          </a:extLst>
        </xdr:cNvPr>
        <xdr:cNvCxnSpPr/>
      </xdr:nvCxnSpPr>
      <xdr:spPr>
        <a:xfrm>
          <a:off x="46799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5DE18EE2-A617-4D82-8FAC-0ED81127C573}"/>
            </a:ext>
          </a:extLst>
        </xdr:cNvPr>
        <xdr:cNvCxnSpPr/>
      </xdr:nvCxnSpPr>
      <xdr:spPr>
        <a:xfrm>
          <a:off x="46799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7386E197-AA04-4BE3-8C32-F175451B575C}"/>
            </a:ext>
          </a:extLst>
        </xdr:cNvPr>
        <xdr:cNvCxnSpPr/>
      </xdr:nvCxnSpPr>
      <xdr:spPr>
        <a:xfrm>
          <a:off x="46799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6846AEB-19A0-4896-AF0A-FC3CA862FB4C}"/>
            </a:ext>
          </a:extLst>
        </xdr:cNvPr>
        <xdr:cNvCxnSpPr/>
      </xdr:nvCxnSpPr>
      <xdr:spPr>
        <a:xfrm>
          <a:off x="46799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A020D76-8C87-4643-AA85-F35F66A21AA7}"/>
            </a:ext>
          </a:extLst>
        </xdr:cNvPr>
        <xdr:cNvCxnSpPr/>
      </xdr:nvCxnSpPr>
      <xdr:spPr>
        <a:xfrm rot="10800000" flipV="1">
          <a:off x="4689475" y="29591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FBDCDA5A-2723-4A7B-840C-567EE960A8CF}"/>
            </a:ext>
          </a:extLst>
        </xdr:cNvPr>
        <xdr:cNvCxnSpPr/>
      </xdr:nvCxnSpPr>
      <xdr:spPr>
        <a:xfrm rot="10800000" flipV="1">
          <a:off x="46799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2380C257-C405-4BC6-8A18-762FEDC24927}"/>
            </a:ext>
          </a:extLst>
        </xdr:cNvPr>
        <xdr:cNvCxnSpPr/>
      </xdr:nvCxnSpPr>
      <xdr:spPr>
        <a:xfrm rot="10800000" flipV="1">
          <a:off x="46799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931CC672-8EFB-4BE4-A42C-0DA351CA74DB}"/>
            </a:ext>
          </a:extLst>
        </xdr:cNvPr>
        <xdr:cNvCxnSpPr/>
      </xdr:nvCxnSpPr>
      <xdr:spPr>
        <a:xfrm rot="10800000" flipV="1">
          <a:off x="46799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92E532E6-C991-4443-86BE-067BC0717948}"/>
            </a:ext>
          </a:extLst>
        </xdr:cNvPr>
        <xdr:cNvCxnSpPr/>
      </xdr:nvCxnSpPr>
      <xdr:spPr>
        <a:xfrm>
          <a:off x="5794375" y="1857375"/>
          <a:ext cx="1114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26FC094F-37E4-4F3B-ACDB-10ACFB0907DA}"/>
            </a:ext>
          </a:extLst>
        </xdr:cNvPr>
        <xdr:cNvCxnSpPr/>
      </xdr:nvCxnSpPr>
      <xdr:spPr>
        <a:xfrm rot="10800000" flipV="1">
          <a:off x="579437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6708DA19-973F-4E33-818C-46B1EE9FAB9C}"/>
            </a:ext>
          </a:extLst>
        </xdr:cNvPr>
        <xdr:cNvCxnSpPr/>
      </xdr:nvCxnSpPr>
      <xdr:spPr>
        <a:xfrm>
          <a:off x="578485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7C9CE888-0DB4-46E8-A05B-DCB1F180313F}"/>
            </a:ext>
          </a:extLst>
        </xdr:cNvPr>
        <xdr:cNvCxnSpPr/>
      </xdr:nvCxnSpPr>
      <xdr:spPr>
        <a:xfrm rot="10800000" flipV="1">
          <a:off x="578485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DBA99B6E-52C7-4123-B92B-442AB475482A}"/>
            </a:ext>
          </a:extLst>
        </xdr:cNvPr>
        <xdr:cNvCxnSpPr/>
      </xdr:nvCxnSpPr>
      <xdr:spPr>
        <a:xfrm>
          <a:off x="578485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1D0D0C90-0B38-48E0-B7A7-FEF38C04905C}"/>
            </a:ext>
          </a:extLst>
        </xdr:cNvPr>
        <xdr:cNvCxnSpPr/>
      </xdr:nvCxnSpPr>
      <xdr:spPr>
        <a:xfrm>
          <a:off x="578485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22289E59-A467-479A-A0C0-42BF781DA0E7}"/>
            </a:ext>
          </a:extLst>
        </xdr:cNvPr>
        <xdr:cNvCxnSpPr/>
      </xdr:nvCxnSpPr>
      <xdr:spPr>
        <a:xfrm>
          <a:off x="578485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9D6D2ACB-D196-4D61-AF98-3A87D752D844}"/>
            </a:ext>
          </a:extLst>
        </xdr:cNvPr>
        <xdr:cNvCxnSpPr/>
      </xdr:nvCxnSpPr>
      <xdr:spPr>
        <a:xfrm>
          <a:off x="578485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657FC974-C962-4D04-BA6D-CA38B9134CEB}"/>
            </a:ext>
          </a:extLst>
        </xdr:cNvPr>
        <xdr:cNvCxnSpPr/>
      </xdr:nvCxnSpPr>
      <xdr:spPr>
        <a:xfrm rot="10800000" flipV="1">
          <a:off x="579437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EC7EF71-7A1D-4359-A8FD-5064BD8B78FA}"/>
            </a:ext>
          </a:extLst>
        </xdr:cNvPr>
        <xdr:cNvCxnSpPr/>
      </xdr:nvCxnSpPr>
      <xdr:spPr>
        <a:xfrm rot="10800000" flipV="1">
          <a:off x="578485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2EFCA68-E1EA-4077-A9CD-FE99841712F6}"/>
            </a:ext>
          </a:extLst>
        </xdr:cNvPr>
        <xdr:cNvCxnSpPr/>
      </xdr:nvCxnSpPr>
      <xdr:spPr>
        <a:xfrm rot="10800000" flipV="1">
          <a:off x="578485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431F9F4D-2A71-4959-9FB4-C323C6FBAE20}"/>
            </a:ext>
          </a:extLst>
        </xdr:cNvPr>
        <xdr:cNvCxnSpPr/>
      </xdr:nvCxnSpPr>
      <xdr:spPr>
        <a:xfrm rot="10800000" flipV="1">
          <a:off x="578485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6E41EEB1-28C3-493A-8310-FBB96E212E45}"/>
            </a:ext>
          </a:extLst>
        </xdr:cNvPr>
        <xdr:cNvCxnSpPr/>
      </xdr:nvCxnSpPr>
      <xdr:spPr>
        <a:xfrm>
          <a:off x="691832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25D541C8-98FE-4490-8956-E8EB008FAFEB}"/>
            </a:ext>
          </a:extLst>
        </xdr:cNvPr>
        <xdr:cNvCxnSpPr/>
      </xdr:nvCxnSpPr>
      <xdr:spPr>
        <a:xfrm rot="10800000" flipV="1">
          <a:off x="69183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B46A747B-8C16-40E8-A00E-90CCDB409997}"/>
            </a:ext>
          </a:extLst>
        </xdr:cNvPr>
        <xdr:cNvCxnSpPr/>
      </xdr:nvCxnSpPr>
      <xdr:spPr>
        <a:xfrm>
          <a:off x="69088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426F930E-784F-41DB-98B7-B7D974315EC1}"/>
            </a:ext>
          </a:extLst>
        </xdr:cNvPr>
        <xdr:cNvCxnSpPr/>
      </xdr:nvCxnSpPr>
      <xdr:spPr>
        <a:xfrm rot="10800000" flipV="1">
          <a:off x="690880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EF990BFA-9F20-417B-B547-C1039A122D16}"/>
            </a:ext>
          </a:extLst>
        </xdr:cNvPr>
        <xdr:cNvCxnSpPr/>
      </xdr:nvCxnSpPr>
      <xdr:spPr>
        <a:xfrm>
          <a:off x="6908800" y="2959100"/>
          <a:ext cx="1114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2F3A6A58-47BB-4ECE-BF79-15FCE234A695}"/>
            </a:ext>
          </a:extLst>
        </xdr:cNvPr>
        <xdr:cNvCxnSpPr/>
      </xdr:nvCxnSpPr>
      <xdr:spPr>
        <a:xfrm>
          <a:off x="6908800" y="3524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C078B886-AD20-4C7A-8F3C-7F4439E05169}"/>
            </a:ext>
          </a:extLst>
        </xdr:cNvPr>
        <xdr:cNvCxnSpPr/>
      </xdr:nvCxnSpPr>
      <xdr:spPr>
        <a:xfrm>
          <a:off x="6908800" y="4076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15E72E89-8D10-4234-9938-A4CA614FB82E}"/>
            </a:ext>
          </a:extLst>
        </xdr:cNvPr>
        <xdr:cNvCxnSpPr/>
      </xdr:nvCxnSpPr>
      <xdr:spPr>
        <a:xfrm>
          <a:off x="6908800" y="84963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900DD539-2BBF-40DF-A79A-DDCB61EEEBAE}"/>
            </a:ext>
          </a:extLst>
        </xdr:cNvPr>
        <xdr:cNvCxnSpPr/>
      </xdr:nvCxnSpPr>
      <xdr:spPr>
        <a:xfrm rot="10800000" flipV="1">
          <a:off x="691832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7FBB4BE-707B-4A45-9A6D-D76D2A695872}"/>
            </a:ext>
          </a:extLst>
        </xdr:cNvPr>
        <xdr:cNvCxnSpPr/>
      </xdr:nvCxnSpPr>
      <xdr:spPr>
        <a:xfrm rot="10800000" flipV="1">
          <a:off x="6908800" y="3533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6B79AD52-7D18-47AA-968F-85EFBF6659EE}"/>
            </a:ext>
          </a:extLst>
        </xdr:cNvPr>
        <xdr:cNvCxnSpPr/>
      </xdr:nvCxnSpPr>
      <xdr:spPr>
        <a:xfrm rot="10800000" flipV="1">
          <a:off x="6908800" y="4086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8F96D1AF-54D6-4DE5-BC35-8470A3991A4E}"/>
            </a:ext>
          </a:extLst>
        </xdr:cNvPr>
        <xdr:cNvCxnSpPr/>
      </xdr:nvCxnSpPr>
      <xdr:spPr>
        <a:xfrm rot="10800000" flipV="1">
          <a:off x="6908800" y="85058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C27D1A19-A8E5-48B7-9A14-AA5382E5C539}"/>
            </a:ext>
          </a:extLst>
        </xdr:cNvPr>
        <xdr:cNvCxnSpPr/>
      </xdr:nvCxnSpPr>
      <xdr:spPr>
        <a:xfrm>
          <a:off x="8042275" y="1857375"/>
          <a:ext cx="12636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15088C4C-4D43-4F77-A269-3595A9FCBE64}"/>
            </a:ext>
          </a:extLst>
        </xdr:cNvPr>
        <xdr:cNvCxnSpPr/>
      </xdr:nvCxnSpPr>
      <xdr:spPr>
        <a:xfrm rot="10800000" flipV="1">
          <a:off x="8042275" y="1847850"/>
          <a:ext cx="12541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AAC9686-393A-4504-A3E4-9293AE95F65A}"/>
            </a:ext>
          </a:extLst>
        </xdr:cNvPr>
        <xdr:cNvCxnSpPr/>
      </xdr:nvCxnSpPr>
      <xdr:spPr>
        <a:xfrm>
          <a:off x="8032750" y="2416175"/>
          <a:ext cx="12636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D4578D6B-45CD-40E4-BA91-7D79C44F7B80}"/>
            </a:ext>
          </a:extLst>
        </xdr:cNvPr>
        <xdr:cNvCxnSpPr/>
      </xdr:nvCxnSpPr>
      <xdr:spPr>
        <a:xfrm rot="10800000" flipV="1">
          <a:off x="8032750" y="24161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3351884E-3AE7-49E8-8BC4-E7938701D52E}"/>
            </a:ext>
          </a:extLst>
        </xdr:cNvPr>
        <xdr:cNvCxnSpPr/>
      </xdr:nvCxnSpPr>
      <xdr:spPr>
        <a:xfrm>
          <a:off x="8032750" y="2959100"/>
          <a:ext cx="1171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F14E0A9A-EA4E-476F-A577-90FE35B54B1C}"/>
            </a:ext>
          </a:extLst>
        </xdr:cNvPr>
        <xdr:cNvCxnSpPr/>
      </xdr:nvCxnSpPr>
      <xdr:spPr>
        <a:xfrm>
          <a:off x="8032750" y="3524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216E7684-A3B3-4D61-9704-74C3103187D0}"/>
            </a:ext>
          </a:extLst>
        </xdr:cNvPr>
        <xdr:cNvCxnSpPr/>
      </xdr:nvCxnSpPr>
      <xdr:spPr>
        <a:xfrm>
          <a:off x="8032750" y="4076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933599D3-6303-42D2-9D5E-8322870AB2D9}"/>
            </a:ext>
          </a:extLst>
        </xdr:cNvPr>
        <xdr:cNvCxnSpPr/>
      </xdr:nvCxnSpPr>
      <xdr:spPr>
        <a:xfrm>
          <a:off x="8032750" y="84963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633E1CC9-AB74-49BF-B92E-3218E0839EC7}"/>
            </a:ext>
          </a:extLst>
        </xdr:cNvPr>
        <xdr:cNvCxnSpPr/>
      </xdr:nvCxnSpPr>
      <xdr:spPr>
        <a:xfrm rot="10800000" flipV="1">
          <a:off x="8042275" y="2959100"/>
          <a:ext cx="1254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84A34893-1B74-4538-9314-D08D6A971A37}"/>
            </a:ext>
          </a:extLst>
        </xdr:cNvPr>
        <xdr:cNvCxnSpPr/>
      </xdr:nvCxnSpPr>
      <xdr:spPr>
        <a:xfrm rot="10800000" flipV="1">
          <a:off x="8032750" y="35337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9FE9C5F4-1667-4702-806D-0B7700567B4A}"/>
            </a:ext>
          </a:extLst>
        </xdr:cNvPr>
        <xdr:cNvCxnSpPr/>
      </xdr:nvCxnSpPr>
      <xdr:spPr>
        <a:xfrm rot="10800000" flipV="1">
          <a:off x="8032750" y="40862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30D44B94-4423-4CE5-A8DA-5B4F508DD4C3}"/>
            </a:ext>
          </a:extLst>
        </xdr:cNvPr>
        <xdr:cNvCxnSpPr/>
      </xdr:nvCxnSpPr>
      <xdr:spPr>
        <a:xfrm rot="10800000" flipV="1">
          <a:off x="8032750" y="85058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D424F6DC-6A46-4ECC-867E-7123B957AE96}"/>
            </a:ext>
          </a:extLst>
        </xdr:cNvPr>
        <xdr:cNvCxnSpPr/>
      </xdr:nvCxnSpPr>
      <xdr:spPr>
        <a:xfrm>
          <a:off x="9305925" y="1857375"/>
          <a:ext cx="8794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F17CAEE6-05F3-4EBA-BA24-82114BC0AFE6}"/>
            </a:ext>
          </a:extLst>
        </xdr:cNvPr>
        <xdr:cNvCxnSpPr/>
      </xdr:nvCxnSpPr>
      <xdr:spPr>
        <a:xfrm rot="10800000" flipV="1">
          <a:off x="9305925" y="1847850"/>
          <a:ext cx="8794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5085B6B1-B819-4B3A-8D25-76913BC01AD8}"/>
            </a:ext>
          </a:extLst>
        </xdr:cNvPr>
        <xdr:cNvCxnSpPr/>
      </xdr:nvCxnSpPr>
      <xdr:spPr>
        <a:xfrm>
          <a:off x="9296400" y="2416175"/>
          <a:ext cx="8890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76CD1D1D-42A7-46B9-904E-94A558EB0428}"/>
            </a:ext>
          </a:extLst>
        </xdr:cNvPr>
        <xdr:cNvCxnSpPr/>
      </xdr:nvCxnSpPr>
      <xdr:spPr>
        <a:xfrm rot="10800000" flipV="1">
          <a:off x="9296400" y="24161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7C294F72-9D66-4721-A7EB-0EB92102FEB1}"/>
            </a:ext>
          </a:extLst>
        </xdr:cNvPr>
        <xdr:cNvCxnSpPr/>
      </xdr:nvCxnSpPr>
      <xdr:spPr>
        <a:xfrm>
          <a:off x="9296400" y="2959100"/>
          <a:ext cx="8858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467F0956-67E2-48DA-909C-AA20262453D2}"/>
            </a:ext>
          </a:extLst>
        </xdr:cNvPr>
        <xdr:cNvCxnSpPr/>
      </xdr:nvCxnSpPr>
      <xdr:spPr>
        <a:xfrm>
          <a:off x="9296400" y="3524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84A2F57D-1C62-4049-9EAD-1B4B67D56F1C}"/>
            </a:ext>
          </a:extLst>
        </xdr:cNvPr>
        <xdr:cNvCxnSpPr/>
      </xdr:nvCxnSpPr>
      <xdr:spPr>
        <a:xfrm>
          <a:off x="9296400" y="4076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30876DF-5759-4E2B-8867-7A66B7F09727}"/>
            </a:ext>
          </a:extLst>
        </xdr:cNvPr>
        <xdr:cNvCxnSpPr/>
      </xdr:nvCxnSpPr>
      <xdr:spPr>
        <a:xfrm>
          <a:off x="9296400" y="84963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CCC269C4-C4D3-4323-BB0B-DCDB6BF017EB}"/>
            </a:ext>
          </a:extLst>
        </xdr:cNvPr>
        <xdr:cNvCxnSpPr/>
      </xdr:nvCxnSpPr>
      <xdr:spPr>
        <a:xfrm rot="10800000" flipV="1">
          <a:off x="9305925" y="2959100"/>
          <a:ext cx="879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AAF9856-9E78-4964-8093-4C1A44EAFBD2}"/>
            </a:ext>
          </a:extLst>
        </xdr:cNvPr>
        <xdr:cNvCxnSpPr/>
      </xdr:nvCxnSpPr>
      <xdr:spPr>
        <a:xfrm rot="10800000" flipV="1">
          <a:off x="9296400" y="35337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408E876B-421D-4A2D-B2D7-EC74607F5AEF}"/>
            </a:ext>
          </a:extLst>
        </xdr:cNvPr>
        <xdr:cNvCxnSpPr/>
      </xdr:nvCxnSpPr>
      <xdr:spPr>
        <a:xfrm rot="10800000" flipV="1">
          <a:off x="9296400" y="40862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62F6E6B9-A601-4A77-81C5-A30A704A5079}"/>
            </a:ext>
          </a:extLst>
        </xdr:cNvPr>
        <xdr:cNvCxnSpPr/>
      </xdr:nvCxnSpPr>
      <xdr:spPr>
        <a:xfrm rot="10800000" flipV="1">
          <a:off x="9296400" y="85058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3EC45B55-3761-4AD6-8120-445FB95D7BD9}"/>
            </a:ext>
          </a:extLst>
        </xdr:cNvPr>
        <xdr:cNvCxnSpPr/>
      </xdr:nvCxnSpPr>
      <xdr:spPr>
        <a:xfrm>
          <a:off x="10194925" y="1857375"/>
          <a:ext cx="9239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6815B7EC-D90E-487F-8DDE-F538E8B94CC6}"/>
            </a:ext>
          </a:extLst>
        </xdr:cNvPr>
        <xdr:cNvCxnSpPr/>
      </xdr:nvCxnSpPr>
      <xdr:spPr>
        <a:xfrm rot="10800000" flipV="1">
          <a:off x="10194925" y="1847850"/>
          <a:ext cx="9239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7B27B6B9-D4C8-48B3-8A41-7C171134FC0E}"/>
            </a:ext>
          </a:extLst>
        </xdr:cNvPr>
        <xdr:cNvCxnSpPr/>
      </xdr:nvCxnSpPr>
      <xdr:spPr>
        <a:xfrm>
          <a:off x="10185400" y="24066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9B10EAB4-5FCD-4178-B684-FE49AF423041}"/>
            </a:ext>
          </a:extLst>
        </xdr:cNvPr>
        <xdr:cNvCxnSpPr/>
      </xdr:nvCxnSpPr>
      <xdr:spPr>
        <a:xfrm rot="10800000" flipV="1">
          <a:off x="10185400" y="24161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9704F06D-EA1D-4A4B-B43A-622492BB119B}"/>
            </a:ext>
          </a:extLst>
        </xdr:cNvPr>
        <xdr:cNvCxnSpPr/>
      </xdr:nvCxnSpPr>
      <xdr:spPr>
        <a:xfrm>
          <a:off x="10185400" y="2959100"/>
          <a:ext cx="9302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116EF02C-3446-4575-848A-3143E9A6ECB9}"/>
            </a:ext>
          </a:extLst>
        </xdr:cNvPr>
        <xdr:cNvCxnSpPr/>
      </xdr:nvCxnSpPr>
      <xdr:spPr>
        <a:xfrm>
          <a:off x="10185400" y="35242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D24A3E60-5E9F-46B5-8D88-1AA51BD98EE5}"/>
            </a:ext>
          </a:extLst>
        </xdr:cNvPr>
        <xdr:cNvCxnSpPr/>
      </xdr:nvCxnSpPr>
      <xdr:spPr>
        <a:xfrm>
          <a:off x="10185400" y="40767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FCF0F910-5FE4-4E7C-A3B0-9B8E7B612DAE}"/>
            </a:ext>
          </a:extLst>
        </xdr:cNvPr>
        <xdr:cNvCxnSpPr/>
      </xdr:nvCxnSpPr>
      <xdr:spPr>
        <a:xfrm>
          <a:off x="10185400" y="84963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CA341141-722F-4DAC-B1A5-3E5CF327FE39}"/>
            </a:ext>
          </a:extLst>
        </xdr:cNvPr>
        <xdr:cNvCxnSpPr/>
      </xdr:nvCxnSpPr>
      <xdr:spPr>
        <a:xfrm rot="10800000" flipV="1">
          <a:off x="10194925" y="2959100"/>
          <a:ext cx="923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66688F13-7058-46E9-A2B1-69C7B97BE538}"/>
            </a:ext>
          </a:extLst>
        </xdr:cNvPr>
        <xdr:cNvCxnSpPr/>
      </xdr:nvCxnSpPr>
      <xdr:spPr>
        <a:xfrm rot="10800000" flipV="1">
          <a:off x="10185400" y="35337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2CA70427-9A63-417E-A4FB-5DE446B3D0F6}"/>
            </a:ext>
          </a:extLst>
        </xdr:cNvPr>
        <xdr:cNvCxnSpPr/>
      </xdr:nvCxnSpPr>
      <xdr:spPr>
        <a:xfrm rot="10800000" flipV="1">
          <a:off x="10185400" y="40862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5057E78D-38DE-4E1D-A251-F2C6BAE537D1}"/>
            </a:ext>
          </a:extLst>
        </xdr:cNvPr>
        <xdr:cNvCxnSpPr/>
      </xdr:nvCxnSpPr>
      <xdr:spPr>
        <a:xfrm rot="10800000" flipV="1">
          <a:off x="10185400" y="85058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41D1AE8-2E9C-45E5-B2D9-8DD2E4C5AF49}"/>
            </a:ext>
          </a:extLst>
        </xdr:cNvPr>
        <xdr:cNvCxnSpPr/>
      </xdr:nvCxnSpPr>
      <xdr:spPr>
        <a:xfrm>
          <a:off x="11128375" y="1857375"/>
          <a:ext cx="949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1A155843-230C-4D16-8BA2-FC5555AB4DDC}"/>
            </a:ext>
          </a:extLst>
        </xdr:cNvPr>
        <xdr:cNvCxnSpPr/>
      </xdr:nvCxnSpPr>
      <xdr:spPr>
        <a:xfrm rot="10800000" flipV="1">
          <a:off x="11128375" y="1847850"/>
          <a:ext cx="949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75477034-1FC9-447E-94A8-937054143F27}"/>
            </a:ext>
          </a:extLst>
        </xdr:cNvPr>
        <xdr:cNvCxnSpPr/>
      </xdr:nvCxnSpPr>
      <xdr:spPr>
        <a:xfrm>
          <a:off x="11118850" y="2416175"/>
          <a:ext cx="958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2544BA97-F318-4C61-9188-216FF9BA7462}"/>
            </a:ext>
          </a:extLst>
        </xdr:cNvPr>
        <xdr:cNvCxnSpPr/>
      </xdr:nvCxnSpPr>
      <xdr:spPr>
        <a:xfrm rot="10800000" flipV="1">
          <a:off x="11118850" y="24161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C488A8B-C9AC-4413-8988-48F99FEA7A04}"/>
            </a:ext>
          </a:extLst>
        </xdr:cNvPr>
        <xdr:cNvCxnSpPr/>
      </xdr:nvCxnSpPr>
      <xdr:spPr>
        <a:xfrm>
          <a:off x="11118850" y="2959100"/>
          <a:ext cx="955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C0DA88BB-9472-4F5B-A4F2-36803F145693}"/>
            </a:ext>
          </a:extLst>
        </xdr:cNvPr>
        <xdr:cNvCxnSpPr/>
      </xdr:nvCxnSpPr>
      <xdr:spPr>
        <a:xfrm>
          <a:off x="11118850" y="3524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94F946B4-066B-45AE-B16C-4971F0D758DE}"/>
            </a:ext>
          </a:extLst>
        </xdr:cNvPr>
        <xdr:cNvCxnSpPr/>
      </xdr:nvCxnSpPr>
      <xdr:spPr>
        <a:xfrm>
          <a:off x="11118850" y="4076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A5FEFC10-1E4C-4C1E-A0F8-E8F1E6E98D6C}"/>
            </a:ext>
          </a:extLst>
        </xdr:cNvPr>
        <xdr:cNvCxnSpPr/>
      </xdr:nvCxnSpPr>
      <xdr:spPr>
        <a:xfrm>
          <a:off x="11118850" y="84963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144268DF-06AC-4625-8C99-D33E9F059E22}"/>
            </a:ext>
          </a:extLst>
        </xdr:cNvPr>
        <xdr:cNvCxnSpPr/>
      </xdr:nvCxnSpPr>
      <xdr:spPr>
        <a:xfrm rot="10800000" flipV="1">
          <a:off x="11128375" y="2959100"/>
          <a:ext cx="949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5248B716-E1B0-4A0E-812F-A6D694DBC0B3}"/>
            </a:ext>
          </a:extLst>
        </xdr:cNvPr>
        <xdr:cNvCxnSpPr/>
      </xdr:nvCxnSpPr>
      <xdr:spPr>
        <a:xfrm rot="10800000" flipV="1">
          <a:off x="11118850" y="35337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D1AC16A2-B0DC-4C57-BA5B-805D24E04557}"/>
            </a:ext>
          </a:extLst>
        </xdr:cNvPr>
        <xdr:cNvCxnSpPr/>
      </xdr:nvCxnSpPr>
      <xdr:spPr>
        <a:xfrm rot="10800000" flipV="1">
          <a:off x="11118850" y="40862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13F4463-39F7-48BE-815A-FC1B9BC82E72}"/>
            </a:ext>
          </a:extLst>
        </xdr:cNvPr>
        <xdr:cNvCxnSpPr/>
      </xdr:nvCxnSpPr>
      <xdr:spPr>
        <a:xfrm rot="10800000" flipV="1">
          <a:off x="11118850" y="85058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ECCD79A4-6C7D-419E-9FE8-A9DDC87FB5EF}"/>
            </a:ext>
          </a:extLst>
        </xdr:cNvPr>
        <xdr:cNvCxnSpPr/>
      </xdr:nvCxnSpPr>
      <xdr:spPr>
        <a:xfrm>
          <a:off x="1208722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C5FEDF0E-49A8-43B0-92D1-5036D43B3261}"/>
            </a:ext>
          </a:extLst>
        </xdr:cNvPr>
        <xdr:cNvCxnSpPr/>
      </xdr:nvCxnSpPr>
      <xdr:spPr>
        <a:xfrm rot="10800000" flipV="1">
          <a:off x="1208722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E9D0BDBC-92B4-46B1-B87A-090B773350C8}"/>
            </a:ext>
          </a:extLst>
        </xdr:cNvPr>
        <xdr:cNvCxnSpPr/>
      </xdr:nvCxnSpPr>
      <xdr:spPr>
        <a:xfrm>
          <a:off x="1207770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AD8B4330-3031-4B51-A65A-A840206DE6F3}"/>
            </a:ext>
          </a:extLst>
        </xdr:cNvPr>
        <xdr:cNvCxnSpPr/>
      </xdr:nvCxnSpPr>
      <xdr:spPr>
        <a:xfrm rot="10800000" flipV="1">
          <a:off x="1207770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178002DE-98DA-4621-98BA-36847418C4E8}"/>
            </a:ext>
          </a:extLst>
        </xdr:cNvPr>
        <xdr:cNvCxnSpPr/>
      </xdr:nvCxnSpPr>
      <xdr:spPr>
        <a:xfrm>
          <a:off x="1207770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4F650559-C704-460F-9E26-EAABC3F859F4}"/>
            </a:ext>
          </a:extLst>
        </xdr:cNvPr>
        <xdr:cNvCxnSpPr/>
      </xdr:nvCxnSpPr>
      <xdr:spPr>
        <a:xfrm>
          <a:off x="1207770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C32B67B2-7469-4F7A-B81A-8558EF2BE539}"/>
            </a:ext>
          </a:extLst>
        </xdr:cNvPr>
        <xdr:cNvCxnSpPr/>
      </xdr:nvCxnSpPr>
      <xdr:spPr>
        <a:xfrm>
          <a:off x="1207770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4B335E0-1091-47CC-875B-A286A36A951E}"/>
            </a:ext>
          </a:extLst>
        </xdr:cNvPr>
        <xdr:cNvCxnSpPr/>
      </xdr:nvCxnSpPr>
      <xdr:spPr>
        <a:xfrm>
          <a:off x="1207770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431A172E-5126-4A72-8261-45B72BB59FEF}"/>
            </a:ext>
          </a:extLst>
        </xdr:cNvPr>
        <xdr:cNvCxnSpPr/>
      </xdr:nvCxnSpPr>
      <xdr:spPr>
        <a:xfrm rot="10800000" flipV="1">
          <a:off x="1208722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48F63C86-C1D1-4CA8-849D-98EB4A12EBCB}"/>
            </a:ext>
          </a:extLst>
        </xdr:cNvPr>
        <xdr:cNvCxnSpPr/>
      </xdr:nvCxnSpPr>
      <xdr:spPr>
        <a:xfrm rot="10800000" flipV="1">
          <a:off x="1207770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537056AC-1929-4035-A2E0-3B7E21C155F0}"/>
            </a:ext>
          </a:extLst>
        </xdr:cNvPr>
        <xdr:cNvCxnSpPr/>
      </xdr:nvCxnSpPr>
      <xdr:spPr>
        <a:xfrm rot="10800000" flipV="1">
          <a:off x="1207770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721103FA-F0F8-4CF8-97C0-69266EDE35E7}"/>
            </a:ext>
          </a:extLst>
        </xdr:cNvPr>
        <xdr:cNvCxnSpPr/>
      </xdr:nvCxnSpPr>
      <xdr:spPr>
        <a:xfrm rot="10800000" flipV="1">
          <a:off x="1207770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964097A-C333-4FAB-80AA-53F09DBDBCD9}"/>
            </a:ext>
          </a:extLst>
        </xdr:cNvPr>
        <xdr:cNvCxnSpPr/>
      </xdr:nvCxnSpPr>
      <xdr:spPr>
        <a:xfrm>
          <a:off x="1299527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920BA2B0-C4BC-4B0F-B04A-66173F8A8DCD}"/>
            </a:ext>
          </a:extLst>
        </xdr:cNvPr>
        <xdr:cNvCxnSpPr/>
      </xdr:nvCxnSpPr>
      <xdr:spPr>
        <a:xfrm rot="10800000" flipV="1">
          <a:off x="1299527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A87105B-3E62-42BF-A151-7564683AA4B5}"/>
            </a:ext>
          </a:extLst>
        </xdr:cNvPr>
        <xdr:cNvCxnSpPr/>
      </xdr:nvCxnSpPr>
      <xdr:spPr>
        <a:xfrm>
          <a:off x="1298575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E2372531-1ADD-4F39-9EFD-D332EDF08AFB}"/>
            </a:ext>
          </a:extLst>
        </xdr:cNvPr>
        <xdr:cNvCxnSpPr/>
      </xdr:nvCxnSpPr>
      <xdr:spPr>
        <a:xfrm rot="10800000" flipV="1">
          <a:off x="1298575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55A147E8-6152-460C-B962-3F0961611576}"/>
            </a:ext>
          </a:extLst>
        </xdr:cNvPr>
        <xdr:cNvCxnSpPr/>
      </xdr:nvCxnSpPr>
      <xdr:spPr>
        <a:xfrm>
          <a:off x="1298575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FCC4BDE7-680E-40B5-828F-341B3C201615}"/>
            </a:ext>
          </a:extLst>
        </xdr:cNvPr>
        <xdr:cNvCxnSpPr/>
      </xdr:nvCxnSpPr>
      <xdr:spPr>
        <a:xfrm>
          <a:off x="1298575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3E9F690F-E84A-426E-9327-032168397AB1}"/>
            </a:ext>
          </a:extLst>
        </xdr:cNvPr>
        <xdr:cNvCxnSpPr/>
      </xdr:nvCxnSpPr>
      <xdr:spPr>
        <a:xfrm>
          <a:off x="1298575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122625FD-EBFC-4270-8D51-C6AE7A85B0D5}"/>
            </a:ext>
          </a:extLst>
        </xdr:cNvPr>
        <xdr:cNvCxnSpPr/>
      </xdr:nvCxnSpPr>
      <xdr:spPr>
        <a:xfrm>
          <a:off x="1298575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EC8828E9-CEE6-4C97-9D05-6DB16F32481F}"/>
            </a:ext>
          </a:extLst>
        </xdr:cNvPr>
        <xdr:cNvCxnSpPr/>
      </xdr:nvCxnSpPr>
      <xdr:spPr>
        <a:xfrm rot="10800000" flipV="1">
          <a:off x="1299527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1674B645-421D-4247-A561-215F86BCED1D}"/>
            </a:ext>
          </a:extLst>
        </xdr:cNvPr>
        <xdr:cNvCxnSpPr/>
      </xdr:nvCxnSpPr>
      <xdr:spPr>
        <a:xfrm rot="10800000" flipV="1">
          <a:off x="1298575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F367F1C8-5DB2-4257-98C7-018145C8F025}"/>
            </a:ext>
          </a:extLst>
        </xdr:cNvPr>
        <xdr:cNvCxnSpPr/>
      </xdr:nvCxnSpPr>
      <xdr:spPr>
        <a:xfrm rot="10800000" flipV="1">
          <a:off x="1298575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EF471EBA-528C-428F-99BA-F35BB118097D}"/>
            </a:ext>
          </a:extLst>
        </xdr:cNvPr>
        <xdr:cNvCxnSpPr/>
      </xdr:nvCxnSpPr>
      <xdr:spPr>
        <a:xfrm rot="10800000" flipV="1">
          <a:off x="1298575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7E927829-EC38-4EC5-A118-7EC28EA6F601}"/>
            </a:ext>
          </a:extLst>
        </xdr:cNvPr>
        <xdr:cNvCxnSpPr/>
      </xdr:nvCxnSpPr>
      <xdr:spPr>
        <a:xfrm>
          <a:off x="1393507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B2B161F5-17C3-47F8-ADE4-93D9BBBFAD69}"/>
            </a:ext>
          </a:extLst>
        </xdr:cNvPr>
        <xdr:cNvCxnSpPr/>
      </xdr:nvCxnSpPr>
      <xdr:spPr>
        <a:xfrm rot="10800000" flipV="1">
          <a:off x="1393507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08A8E8E7-38AD-4A4B-A035-13F727C94133}"/>
            </a:ext>
          </a:extLst>
        </xdr:cNvPr>
        <xdr:cNvCxnSpPr/>
      </xdr:nvCxnSpPr>
      <xdr:spPr>
        <a:xfrm>
          <a:off x="1392555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37CF41BD-EBBE-4AA5-AD97-A65BAD85B02D}"/>
            </a:ext>
          </a:extLst>
        </xdr:cNvPr>
        <xdr:cNvCxnSpPr/>
      </xdr:nvCxnSpPr>
      <xdr:spPr>
        <a:xfrm rot="10800000" flipV="1">
          <a:off x="1392555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C638AA90-CFA3-4F2E-9588-A46F4C146567}"/>
            </a:ext>
          </a:extLst>
        </xdr:cNvPr>
        <xdr:cNvCxnSpPr/>
      </xdr:nvCxnSpPr>
      <xdr:spPr>
        <a:xfrm>
          <a:off x="1392555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2D85BD28-DEF1-4D7A-A4A8-7FAA159271B9}"/>
            </a:ext>
          </a:extLst>
        </xdr:cNvPr>
        <xdr:cNvCxnSpPr/>
      </xdr:nvCxnSpPr>
      <xdr:spPr>
        <a:xfrm>
          <a:off x="1392555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1CB5E526-D02E-4142-BC0A-02CFF410FF1A}"/>
            </a:ext>
          </a:extLst>
        </xdr:cNvPr>
        <xdr:cNvCxnSpPr/>
      </xdr:nvCxnSpPr>
      <xdr:spPr>
        <a:xfrm>
          <a:off x="1392555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C39D27D3-3645-4B33-AB83-5F091E46BEB2}"/>
            </a:ext>
          </a:extLst>
        </xdr:cNvPr>
        <xdr:cNvCxnSpPr/>
      </xdr:nvCxnSpPr>
      <xdr:spPr>
        <a:xfrm>
          <a:off x="1392555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1FD4933F-D61E-4A51-952C-F5E2A9BA0CEE}"/>
            </a:ext>
          </a:extLst>
        </xdr:cNvPr>
        <xdr:cNvCxnSpPr/>
      </xdr:nvCxnSpPr>
      <xdr:spPr>
        <a:xfrm rot="10800000" flipV="1">
          <a:off x="1393507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4E2E7DBA-6350-4E5B-8E2C-EF5198D856C4}"/>
            </a:ext>
          </a:extLst>
        </xdr:cNvPr>
        <xdr:cNvCxnSpPr/>
      </xdr:nvCxnSpPr>
      <xdr:spPr>
        <a:xfrm rot="10800000" flipV="1">
          <a:off x="1392555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ACE59C36-9C35-4EC1-BE6F-41DE4D2DF048}"/>
            </a:ext>
          </a:extLst>
        </xdr:cNvPr>
        <xdr:cNvCxnSpPr/>
      </xdr:nvCxnSpPr>
      <xdr:spPr>
        <a:xfrm rot="10800000" flipV="1">
          <a:off x="1392555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FD253F4E-9788-4E98-BF35-E93BEBBCBA8E}"/>
            </a:ext>
          </a:extLst>
        </xdr:cNvPr>
        <xdr:cNvCxnSpPr/>
      </xdr:nvCxnSpPr>
      <xdr:spPr>
        <a:xfrm rot="10800000" flipV="1">
          <a:off x="1392555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BA3DB095-5862-44A4-8DD7-EF40155C5E72}"/>
            </a:ext>
          </a:extLst>
        </xdr:cNvPr>
        <xdr:cNvCxnSpPr/>
      </xdr:nvCxnSpPr>
      <xdr:spPr>
        <a:xfrm>
          <a:off x="2762250" y="5734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CD2ABC27-E907-46DB-9213-9E0AE2314F05}"/>
            </a:ext>
          </a:extLst>
        </xdr:cNvPr>
        <xdr:cNvCxnSpPr/>
      </xdr:nvCxnSpPr>
      <xdr:spPr>
        <a:xfrm>
          <a:off x="3676650" y="5734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3971AC2B-4890-4890-AAA8-D42D8CB7877C}"/>
            </a:ext>
          </a:extLst>
        </xdr:cNvPr>
        <xdr:cNvCxnSpPr/>
      </xdr:nvCxnSpPr>
      <xdr:spPr>
        <a:xfrm>
          <a:off x="46799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93BCEF9A-3717-4593-BEE4-A61A17B4718B}"/>
            </a:ext>
          </a:extLst>
        </xdr:cNvPr>
        <xdr:cNvCxnSpPr/>
      </xdr:nvCxnSpPr>
      <xdr:spPr>
        <a:xfrm>
          <a:off x="578485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B6842B2A-06E4-4FC8-9E35-E8C20B3E2F5A}"/>
            </a:ext>
          </a:extLst>
        </xdr:cNvPr>
        <xdr:cNvCxnSpPr/>
      </xdr:nvCxnSpPr>
      <xdr:spPr>
        <a:xfrm>
          <a:off x="6908800" y="5734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AA1CF555-CAED-4536-89B6-8F9D2D642416}"/>
            </a:ext>
          </a:extLst>
        </xdr:cNvPr>
        <xdr:cNvCxnSpPr/>
      </xdr:nvCxnSpPr>
      <xdr:spPr>
        <a:xfrm>
          <a:off x="2762250" y="6286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597F4842-3E5F-4354-8AB5-A26C9FD5B897}"/>
            </a:ext>
          </a:extLst>
        </xdr:cNvPr>
        <xdr:cNvCxnSpPr/>
      </xdr:nvCxnSpPr>
      <xdr:spPr>
        <a:xfrm>
          <a:off x="3676650" y="62865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B182CC5F-6D23-4468-8966-4F46E210E26A}"/>
            </a:ext>
          </a:extLst>
        </xdr:cNvPr>
        <xdr:cNvCxnSpPr/>
      </xdr:nvCxnSpPr>
      <xdr:spPr>
        <a:xfrm>
          <a:off x="467995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9A8E1CA0-8BDB-466A-BFE4-89E2B8208057}"/>
            </a:ext>
          </a:extLst>
        </xdr:cNvPr>
        <xdr:cNvCxnSpPr/>
      </xdr:nvCxnSpPr>
      <xdr:spPr>
        <a:xfrm>
          <a:off x="578485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CA0BC6EE-701C-46E7-8F14-FDC3FBCFBAC5}"/>
            </a:ext>
          </a:extLst>
        </xdr:cNvPr>
        <xdr:cNvCxnSpPr/>
      </xdr:nvCxnSpPr>
      <xdr:spPr>
        <a:xfrm>
          <a:off x="6908800" y="6286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F8817C4-2AB5-4B93-8DDF-09A8637A1189}"/>
            </a:ext>
          </a:extLst>
        </xdr:cNvPr>
        <xdr:cNvCxnSpPr/>
      </xdr:nvCxnSpPr>
      <xdr:spPr>
        <a:xfrm>
          <a:off x="8032750" y="5734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01EA42D8-908C-4B8D-A2BE-249F9F0DC6DF}"/>
            </a:ext>
          </a:extLst>
        </xdr:cNvPr>
        <xdr:cNvCxnSpPr/>
      </xdr:nvCxnSpPr>
      <xdr:spPr>
        <a:xfrm>
          <a:off x="9296400" y="5734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4DD788B5-C391-4AC7-A5FD-F7A595FE98E0}"/>
            </a:ext>
          </a:extLst>
        </xdr:cNvPr>
        <xdr:cNvCxnSpPr/>
      </xdr:nvCxnSpPr>
      <xdr:spPr>
        <a:xfrm>
          <a:off x="8032750" y="62865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CE49359B-56EA-4673-9CC7-4544FE865F6B}"/>
            </a:ext>
          </a:extLst>
        </xdr:cNvPr>
        <xdr:cNvCxnSpPr/>
      </xdr:nvCxnSpPr>
      <xdr:spPr>
        <a:xfrm>
          <a:off x="9296400" y="62865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1DDA0B68-C9E3-43C0-A508-564771861914}"/>
            </a:ext>
          </a:extLst>
        </xdr:cNvPr>
        <xdr:cNvCxnSpPr/>
      </xdr:nvCxnSpPr>
      <xdr:spPr>
        <a:xfrm>
          <a:off x="10185400" y="62865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FF736B89-A9AA-43E0-82DF-EDCC7B384DF2}"/>
            </a:ext>
          </a:extLst>
        </xdr:cNvPr>
        <xdr:cNvCxnSpPr/>
      </xdr:nvCxnSpPr>
      <xdr:spPr>
        <a:xfrm>
          <a:off x="10185400" y="5734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26BC02E6-36CE-4A13-8AAA-6D0BBC3B5FE4}"/>
            </a:ext>
          </a:extLst>
        </xdr:cNvPr>
        <xdr:cNvCxnSpPr/>
      </xdr:nvCxnSpPr>
      <xdr:spPr>
        <a:xfrm>
          <a:off x="11118850" y="5734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692831BE-607E-4168-9938-686C7263DD20}"/>
            </a:ext>
          </a:extLst>
        </xdr:cNvPr>
        <xdr:cNvCxnSpPr/>
      </xdr:nvCxnSpPr>
      <xdr:spPr>
        <a:xfrm>
          <a:off x="11118850" y="6286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7F0FE2C9-4179-4E4F-A31F-FC8D14B6F3BE}"/>
            </a:ext>
          </a:extLst>
        </xdr:cNvPr>
        <xdr:cNvCxnSpPr/>
      </xdr:nvCxnSpPr>
      <xdr:spPr>
        <a:xfrm>
          <a:off x="1207770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3D7292A7-8DCE-4BDC-BD73-3842BC3EC0D0}"/>
            </a:ext>
          </a:extLst>
        </xdr:cNvPr>
        <xdr:cNvCxnSpPr/>
      </xdr:nvCxnSpPr>
      <xdr:spPr>
        <a:xfrm>
          <a:off x="1298575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633AC507-FA0D-4DF7-9A5E-E13AA7A738E9}"/>
            </a:ext>
          </a:extLst>
        </xdr:cNvPr>
        <xdr:cNvCxnSpPr/>
      </xdr:nvCxnSpPr>
      <xdr:spPr>
        <a:xfrm>
          <a:off x="1392555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83930840-DF52-45C8-A2E6-BA4C67563CD0}"/>
            </a:ext>
          </a:extLst>
        </xdr:cNvPr>
        <xdr:cNvCxnSpPr/>
      </xdr:nvCxnSpPr>
      <xdr:spPr>
        <a:xfrm>
          <a:off x="1392555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EB284AE-DC8D-406F-98A6-19D97C50E5D6}"/>
            </a:ext>
          </a:extLst>
        </xdr:cNvPr>
        <xdr:cNvCxnSpPr/>
      </xdr:nvCxnSpPr>
      <xdr:spPr>
        <a:xfrm>
          <a:off x="1298575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FB223183-ED9F-4746-8F52-FCEC27A6AC06}"/>
            </a:ext>
          </a:extLst>
        </xdr:cNvPr>
        <xdr:cNvCxnSpPr/>
      </xdr:nvCxnSpPr>
      <xdr:spPr>
        <a:xfrm>
          <a:off x="1207770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CB911B01-FFE8-4301-A827-BA03C3BC0E1E}"/>
            </a:ext>
          </a:extLst>
        </xdr:cNvPr>
        <xdr:cNvCxnSpPr/>
      </xdr:nvCxnSpPr>
      <xdr:spPr>
        <a:xfrm rot="10800000" flipV="1">
          <a:off x="1207770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F04151A8-3AED-49AA-AF35-FE38F09BE335}"/>
            </a:ext>
          </a:extLst>
        </xdr:cNvPr>
        <xdr:cNvCxnSpPr/>
      </xdr:nvCxnSpPr>
      <xdr:spPr>
        <a:xfrm rot="10800000" flipV="1">
          <a:off x="11118850" y="5734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D63B09A7-31E4-4B4A-AC29-46261E5BFC9A}"/>
            </a:ext>
          </a:extLst>
        </xdr:cNvPr>
        <xdr:cNvCxnSpPr/>
      </xdr:nvCxnSpPr>
      <xdr:spPr>
        <a:xfrm rot="10800000" flipV="1">
          <a:off x="11118850" y="6286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CB025A2-7B47-4BED-A4D0-3ED2DD4AA672}"/>
            </a:ext>
          </a:extLst>
        </xdr:cNvPr>
        <xdr:cNvCxnSpPr/>
      </xdr:nvCxnSpPr>
      <xdr:spPr>
        <a:xfrm rot="10800000" flipV="1">
          <a:off x="1207770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4961CC1F-8A29-4A19-A7C6-B1637777D61E}"/>
            </a:ext>
          </a:extLst>
        </xdr:cNvPr>
        <xdr:cNvCxnSpPr/>
      </xdr:nvCxnSpPr>
      <xdr:spPr>
        <a:xfrm rot="10800000" flipV="1">
          <a:off x="1298575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5B02D787-D4BC-46CC-BC20-472927AF32A6}"/>
            </a:ext>
          </a:extLst>
        </xdr:cNvPr>
        <xdr:cNvCxnSpPr/>
      </xdr:nvCxnSpPr>
      <xdr:spPr>
        <a:xfrm rot="10800000" flipV="1">
          <a:off x="1392555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715973CE-31BE-4D11-8E2E-B68BB60A7C5A}"/>
            </a:ext>
          </a:extLst>
        </xdr:cNvPr>
        <xdr:cNvCxnSpPr/>
      </xdr:nvCxnSpPr>
      <xdr:spPr>
        <a:xfrm rot="10800000" flipV="1">
          <a:off x="10185400" y="62865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0003451C-0392-4309-AF5A-C5BECD65375D}"/>
            </a:ext>
          </a:extLst>
        </xdr:cNvPr>
        <xdr:cNvCxnSpPr/>
      </xdr:nvCxnSpPr>
      <xdr:spPr>
        <a:xfrm rot="10800000" flipV="1">
          <a:off x="9296400" y="62865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F5E13801-CC75-4070-B24D-1572312B699B}"/>
            </a:ext>
          </a:extLst>
        </xdr:cNvPr>
        <xdr:cNvCxnSpPr/>
      </xdr:nvCxnSpPr>
      <xdr:spPr>
        <a:xfrm rot="10800000" flipV="1">
          <a:off x="9296400" y="5734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4847648-8D22-4CCF-9D66-BFA332A3A2D2}"/>
            </a:ext>
          </a:extLst>
        </xdr:cNvPr>
        <xdr:cNvCxnSpPr/>
      </xdr:nvCxnSpPr>
      <xdr:spPr>
        <a:xfrm rot="10800000" flipV="1">
          <a:off x="8032750" y="573405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11A54713-5876-423A-8FAB-7A78B522C1DC}"/>
            </a:ext>
          </a:extLst>
        </xdr:cNvPr>
        <xdr:cNvCxnSpPr/>
      </xdr:nvCxnSpPr>
      <xdr:spPr>
        <a:xfrm rot="10800000" flipV="1">
          <a:off x="8032750" y="628650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3124C6BD-E9BF-4614-94FE-E4DE5B580BD9}"/>
            </a:ext>
          </a:extLst>
        </xdr:cNvPr>
        <xdr:cNvCxnSpPr/>
      </xdr:nvCxnSpPr>
      <xdr:spPr>
        <a:xfrm rot="10800000" flipV="1">
          <a:off x="10185400" y="5734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5FFD9566-78B4-43A3-A37D-EE646BCEEA9D}"/>
            </a:ext>
          </a:extLst>
        </xdr:cNvPr>
        <xdr:cNvCxnSpPr/>
      </xdr:nvCxnSpPr>
      <xdr:spPr>
        <a:xfrm rot="10800000" flipV="1">
          <a:off x="690880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EE201798-D7AF-436D-A779-F622F375BBEB}"/>
            </a:ext>
          </a:extLst>
        </xdr:cNvPr>
        <xdr:cNvCxnSpPr/>
      </xdr:nvCxnSpPr>
      <xdr:spPr>
        <a:xfrm rot="10800000" flipV="1">
          <a:off x="578485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969AD6C-D108-4FA1-91CB-5DC24F7CEA7F}"/>
            </a:ext>
          </a:extLst>
        </xdr:cNvPr>
        <xdr:cNvCxnSpPr/>
      </xdr:nvCxnSpPr>
      <xdr:spPr>
        <a:xfrm rot="10800000" flipV="1">
          <a:off x="578485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0DCC37DC-86E5-4E36-A102-A896B14781A6}"/>
            </a:ext>
          </a:extLst>
        </xdr:cNvPr>
        <xdr:cNvCxnSpPr/>
      </xdr:nvCxnSpPr>
      <xdr:spPr>
        <a:xfrm rot="10800000" flipV="1">
          <a:off x="4679950" y="5734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FBE3E514-89D9-4263-AA94-26C2BBD8687F}"/>
            </a:ext>
          </a:extLst>
        </xdr:cNvPr>
        <xdr:cNvCxnSpPr/>
      </xdr:nvCxnSpPr>
      <xdr:spPr>
        <a:xfrm rot="10800000" flipV="1">
          <a:off x="4679950" y="62865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90D3C052-513D-4ACA-9866-03D76BB10E19}"/>
            </a:ext>
          </a:extLst>
        </xdr:cNvPr>
        <xdr:cNvCxnSpPr/>
      </xdr:nvCxnSpPr>
      <xdr:spPr>
        <a:xfrm rot="10800000" flipV="1">
          <a:off x="3676650" y="5734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AB466CCA-A8FA-4B61-9652-26BC072E912C}"/>
            </a:ext>
          </a:extLst>
        </xdr:cNvPr>
        <xdr:cNvCxnSpPr/>
      </xdr:nvCxnSpPr>
      <xdr:spPr>
        <a:xfrm rot="10800000" flipV="1">
          <a:off x="3676650" y="62865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5CDD7C96-ADCC-4FE4-9805-5712F7F6ED27}"/>
            </a:ext>
          </a:extLst>
        </xdr:cNvPr>
        <xdr:cNvCxnSpPr/>
      </xdr:nvCxnSpPr>
      <xdr:spPr>
        <a:xfrm rot="10800000" flipV="1">
          <a:off x="27622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A3599050-D476-4C12-8993-57E35B63EBBB}"/>
            </a:ext>
          </a:extLst>
        </xdr:cNvPr>
        <xdr:cNvCxnSpPr/>
      </xdr:nvCxnSpPr>
      <xdr:spPr>
        <a:xfrm rot="10800000" flipV="1">
          <a:off x="2762250" y="62865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EF01DC1C-F98B-4C90-82A4-5DC6AA7FFFFB}"/>
            </a:ext>
          </a:extLst>
        </xdr:cNvPr>
        <xdr:cNvCxnSpPr/>
      </xdr:nvCxnSpPr>
      <xdr:spPr>
        <a:xfrm>
          <a:off x="2762250" y="13601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F881DE4E-B79E-42EC-8D8A-C3213257F196}"/>
            </a:ext>
          </a:extLst>
        </xdr:cNvPr>
        <xdr:cNvCxnSpPr/>
      </xdr:nvCxnSpPr>
      <xdr:spPr>
        <a:xfrm>
          <a:off x="3676650" y="136017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C1E3832-BAE1-4155-AB13-697C89F8DBCA}"/>
            </a:ext>
          </a:extLst>
        </xdr:cNvPr>
        <xdr:cNvCxnSpPr/>
      </xdr:nvCxnSpPr>
      <xdr:spPr>
        <a:xfrm>
          <a:off x="46799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64C3DB9B-DDF2-4488-806A-114145E3FD64}"/>
            </a:ext>
          </a:extLst>
        </xdr:cNvPr>
        <xdr:cNvCxnSpPr/>
      </xdr:nvCxnSpPr>
      <xdr:spPr>
        <a:xfrm>
          <a:off x="2762250" y="14154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C6178E55-187F-4643-B2CF-C4B2DFC3CAD0}"/>
            </a:ext>
          </a:extLst>
        </xdr:cNvPr>
        <xdr:cNvCxnSpPr/>
      </xdr:nvCxnSpPr>
      <xdr:spPr>
        <a:xfrm>
          <a:off x="3676650" y="14154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B87B309-AF50-4C9E-A0E0-EB59454B0FA2}"/>
            </a:ext>
          </a:extLst>
        </xdr:cNvPr>
        <xdr:cNvCxnSpPr/>
      </xdr:nvCxnSpPr>
      <xdr:spPr>
        <a:xfrm>
          <a:off x="46799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44D9026A-068B-452A-901C-1548711EF1A4}"/>
            </a:ext>
          </a:extLst>
        </xdr:cNvPr>
        <xdr:cNvCxnSpPr/>
      </xdr:nvCxnSpPr>
      <xdr:spPr>
        <a:xfrm>
          <a:off x="578485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2DF33F2F-2C4E-40F3-A70A-377706864AB4}"/>
            </a:ext>
          </a:extLst>
        </xdr:cNvPr>
        <xdr:cNvCxnSpPr/>
      </xdr:nvCxnSpPr>
      <xdr:spPr>
        <a:xfrm>
          <a:off x="578485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D2DAAC97-01B6-4289-A2BB-0EBC0545FD9F}"/>
            </a:ext>
          </a:extLst>
        </xdr:cNvPr>
        <xdr:cNvCxnSpPr/>
      </xdr:nvCxnSpPr>
      <xdr:spPr>
        <a:xfrm>
          <a:off x="6908800" y="13601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A06235AE-D72B-4461-878B-F4093A33E12C}"/>
            </a:ext>
          </a:extLst>
        </xdr:cNvPr>
        <xdr:cNvCxnSpPr/>
      </xdr:nvCxnSpPr>
      <xdr:spPr>
        <a:xfrm>
          <a:off x="6908800" y="14154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0C2E30BC-DB25-4028-9F2C-2D12E093E65B}"/>
            </a:ext>
          </a:extLst>
        </xdr:cNvPr>
        <xdr:cNvCxnSpPr/>
      </xdr:nvCxnSpPr>
      <xdr:spPr>
        <a:xfrm rot="10800000" flipV="1">
          <a:off x="6858000" y="62865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C44ACC3F-3025-4D2B-A25B-D06D3E9B3430}"/>
            </a:ext>
          </a:extLst>
        </xdr:cNvPr>
        <xdr:cNvCxnSpPr/>
      </xdr:nvCxnSpPr>
      <xdr:spPr>
        <a:xfrm rot="10800000" flipV="1">
          <a:off x="2762250" y="136017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7F0EA231-5971-4081-B7B4-6B828446EC60}"/>
            </a:ext>
          </a:extLst>
        </xdr:cNvPr>
        <xdr:cNvCxnSpPr/>
      </xdr:nvCxnSpPr>
      <xdr:spPr>
        <a:xfrm rot="10800000" flipV="1">
          <a:off x="46799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7D5FAB4E-F659-45D3-AC5A-72138670AA93}"/>
            </a:ext>
          </a:extLst>
        </xdr:cNvPr>
        <xdr:cNvCxnSpPr/>
      </xdr:nvCxnSpPr>
      <xdr:spPr>
        <a:xfrm rot="10800000" flipV="1">
          <a:off x="3676650" y="136017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B30E9B97-8D02-4F2B-92B6-4E15D47D53CD}"/>
            </a:ext>
          </a:extLst>
        </xdr:cNvPr>
        <xdr:cNvCxnSpPr/>
      </xdr:nvCxnSpPr>
      <xdr:spPr>
        <a:xfrm rot="10800000" flipV="1">
          <a:off x="578485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C56E6541-5F4A-402C-AEE6-44C64AB4F668}"/>
            </a:ext>
          </a:extLst>
        </xdr:cNvPr>
        <xdr:cNvCxnSpPr/>
      </xdr:nvCxnSpPr>
      <xdr:spPr>
        <a:xfrm rot="10800000" flipV="1">
          <a:off x="6908800" y="136017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509FCC21-45A5-424B-93E3-95085B78666A}"/>
            </a:ext>
          </a:extLst>
        </xdr:cNvPr>
        <xdr:cNvCxnSpPr/>
      </xdr:nvCxnSpPr>
      <xdr:spPr>
        <a:xfrm rot="10800000" flipV="1">
          <a:off x="2762250" y="141541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A3487F75-5410-4487-BBFC-738E124D26E7}"/>
            </a:ext>
          </a:extLst>
        </xdr:cNvPr>
        <xdr:cNvCxnSpPr/>
      </xdr:nvCxnSpPr>
      <xdr:spPr>
        <a:xfrm rot="10800000" flipV="1">
          <a:off x="3676650" y="1415415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665EF8B1-39FC-49D3-871F-9FA918DC89D4}"/>
            </a:ext>
          </a:extLst>
        </xdr:cNvPr>
        <xdr:cNvCxnSpPr/>
      </xdr:nvCxnSpPr>
      <xdr:spPr>
        <a:xfrm rot="10800000" flipV="1">
          <a:off x="46799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34894C2A-5A91-40CC-8555-9BD9A339F2FB}"/>
            </a:ext>
          </a:extLst>
        </xdr:cNvPr>
        <xdr:cNvCxnSpPr/>
      </xdr:nvCxnSpPr>
      <xdr:spPr>
        <a:xfrm rot="10800000" flipV="1">
          <a:off x="578485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4F53D6B6-6926-4DB9-9517-4E0B092D6BDF}"/>
            </a:ext>
          </a:extLst>
        </xdr:cNvPr>
        <xdr:cNvCxnSpPr/>
      </xdr:nvCxnSpPr>
      <xdr:spPr>
        <a:xfrm rot="10800000" flipV="1">
          <a:off x="6908800" y="14154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FBEF2CDE-009A-4279-AAE8-2C646337769C}"/>
            </a:ext>
          </a:extLst>
        </xdr:cNvPr>
        <xdr:cNvCxnSpPr/>
      </xdr:nvCxnSpPr>
      <xdr:spPr>
        <a:xfrm rot="10800000" flipV="1">
          <a:off x="8032750" y="14154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CB04919A-C0F0-4972-B7E4-8BFF1FF32B9E}"/>
            </a:ext>
          </a:extLst>
        </xdr:cNvPr>
        <xdr:cNvCxnSpPr/>
      </xdr:nvCxnSpPr>
      <xdr:spPr>
        <a:xfrm rot="10800000" flipV="1">
          <a:off x="9296400" y="1415415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47E0F507-530E-4487-90DF-B979943D16AF}"/>
            </a:ext>
          </a:extLst>
        </xdr:cNvPr>
        <xdr:cNvCxnSpPr/>
      </xdr:nvCxnSpPr>
      <xdr:spPr>
        <a:xfrm rot="10800000" flipV="1">
          <a:off x="8032750" y="136017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4B3C23F8-C659-4C84-8C73-A79C00D2E4DB}"/>
            </a:ext>
          </a:extLst>
        </xdr:cNvPr>
        <xdr:cNvCxnSpPr/>
      </xdr:nvCxnSpPr>
      <xdr:spPr>
        <a:xfrm rot="10800000" flipV="1">
          <a:off x="9296400" y="136017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BEACE0BF-1013-402E-ABE4-07790AFEE85D}"/>
            </a:ext>
          </a:extLst>
        </xdr:cNvPr>
        <xdr:cNvCxnSpPr/>
      </xdr:nvCxnSpPr>
      <xdr:spPr>
        <a:xfrm rot="10800000" flipV="1">
          <a:off x="10185400" y="136017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245AA0B5-3B2B-44E2-8E32-4C802E413885}"/>
            </a:ext>
          </a:extLst>
        </xdr:cNvPr>
        <xdr:cNvCxnSpPr/>
      </xdr:nvCxnSpPr>
      <xdr:spPr>
        <a:xfrm rot="10800000" flipV="1">
          <a:off x="10185400" y="1415415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40AA40A4-7A6F-4CCE-A032-549B4143D79B}"/>
            </a:ext>
          </a:extLst>
        </xdr:cNvPr>
        <xdr:cNvCxnSpPr/>
      </xdr:nvCxnSpPr>
      <xdr:spPr>
        <a:xfrm rot="10800000" flipV="1">
          <a:off x="11118850" y="136017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E8A909D2-C2FC-4BB9-A0FC-76EB48CD2CD1}"/>
            </a:ext>
          </a:extLst>
        </xdr:cNvPr>
        <xdr:cNvCxnSpPr/>
      </xdr:nvCxnSpPr>
      <xdr:spPr>
        <a:xfrm rot="10800000" flipV="1">
          <a:off x="1207770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B15BFF98-D29A-468D-B5A3-74EBA9E8F30E}"/>
            </a:ext>
          </a:extLst>
        </xdr:cNvPr>
        <xdr:cNvCxnSpPr/>
      </xdr:nvCxnSpPr>
      <xdr:spPr>
        <a:xfrm rot="10800000" flipV="1">
          <a:off x="1298575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D2CC0B4F-C0D4-4584-883D-CDE78F707F63}"/>
            </a:ext>
          </a:extLst>
        </xdr:cNvPr>
        <xdr:cNvCxnSpPr/>
      </xdr:nvCxnSpPr>
      <xdr:spPr>
        <a:xfrm rot="10800000" flipV="1">
          <a:off x="1392555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DB96C2DD-3CAA-49BB-9370-29F7A3E206ED}"/>
            </a:ext>
          </a:extLst>
        </xdr:cNvPr>
        <xdr:cNvCxnSpPr/>
      </xdr:nvCxnSpPr>
      <xdr:spPr>
        <a:xfrm rot="10800000" flipV="1">
          <a:off x="1392555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05BE4C69-63EE-4952-839C-9A1491E16D20}"/>
            </a:ext>
          </a:extLst>
        </xdr:cNvPr>
        <xdr:cNvCxnSpPr/>
      </xdr:nvCxnSpPr>
      <xdr:spPr>
        <a:xfrm rot="10800000" flipV="1">
          <a:off x="1298575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4D6974D2-F6F1-4E9B-9B28-3BCDF0F70FDE}"/>
            </a:ext>
          </a:extLst>
        </xdr:cNvPr>
        <xdr:cNvCxnSpPr/>
      </xdr:nvCxnSpPr>
      <xdr:spPr>
        <a:xfrm rot="10800000" flipV="1">
          <a:off x="1207770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0D10828A-66DC-4F7F-BED5-D2A2F5238F5E}"/>
            </a:ext>
          </a:extLst>
        </xdr:cNvPr>
        <xdr:cNvCxnSpPr/>
      </xdr:nvCxnSpPr>
      <xdr:spPr>
        <a:xfrm rot="10800000" flipV="1">
          <a:off x="11118850" y="14154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4644F384-4C8B-42AD-AC02-B7DA7A3AE5A5}"/>
            </a:ext>
          </a:extLst>
        </xdr:cNvPr>
        <xdr:cNvCxnSpPr/>
      </xdr:nvCxnSpPr>
      <xdr:spPr>
        <a:xfrm rot="10800000" flipV="1">
          <a:off x="1298575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C0A6082D-B939-425A-9F3F-11F20EC1DB16}"/>
            </a:ext>
          </a:extLst>
        </xdr:cNvPr>
        <xdr:cNvCxnSpPr/>
      </xdr:nvCxnSpPr>
      <xdr:spPr>
        <a:xfrm rot="10800000" flipV="1">
          <a:off x="139255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3F0FD931-77C4-4BDF-AD90-9AB54985CFDD}"/>
            </a:ext>
          </a:extLst>
        </xdr:cNvPr>
        <xdr:cNvCxnSpPr/>
      </xdr:nvCxnSpPr>
      <xdr:spPr>
        <a:xfrm>
          <a:off x="8032750" y="13601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48BECEB3-E94A-44E8-9DDD-EEF9ADDACC24}"/>
            </a:ext>
          </a:extLst>
        </xdr:cNvPr>
        <xdr:cNvCxnSpPr/>
      </xdr:nvCxnSpPr>
      <xdr:spPr>
        <a:xfrm>
          <a:off x="9296400" y="136017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1FCA69EA-1D9A-439C-9DB0-4FC0D460C4FC}"/>
            </a:ext>
          </a:extLst>
        </xdr:cNvPr>
        <xdr:cNvCxnSpPr/>
      </xdr:nvCxnSpPr>
      <xdr:spPr>
        <a:xfrm>
          <a:off x="10185400" y="136017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3738FEA0-B83A-4B97-ADD9-AB711B88BE45}"/>
            </a:ext>
          </a:extLst>
        </xdr:cNvPr>
        <xdr:cNvCxnSpPr/>
      </xdr:nvCxnSpPr>
      <xdr:spPr>
        <a:xfrm>
          <a:off x="11118850" y="13601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2C21C455-1E0D-4F8F-93AF-F84CEF4AE2E0}"/>
            </a:ext>
          </a:extLst>
        </xdr:cNvPr>
        <xdr:cNvCxnSpPr/>
      </xdr:nvCxnSpPr>
      <xdr:spPr>
        <a:xfrm>
          <a:off x="1207770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F4C14A07-50DB-45F1-97EE-B231A7E6F631}"/>
            </a:ext>
          </a:extLst>
        </xdr:cNvPr>
        <xdr:cNvCxnSpPr/>
      </xdr:nvCxnSpPr>
      <xdr:spPr>
        <a:xfrm>
          <a:off x="1298575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609B5FE8-D73D-40A9-9F8A-CAF1F967201C}"/>
            </a:ext>
          </a:extLst>
        </xdr:cNvPr>
        <xdr:cNvCxnSpPr/>
      </xdr:nvCxnSpPr>
      <xdr:spPr>
        <a:xfrm>
          <a:off x="1392555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5AF94A0D-95AC-4039-82A3-7CBD5652E172}"/>
            </a:ext>
          </a:extLst>
        </xdr:cNvPr>
        <xdr:cNvCxnSpPr/>
      </xdr:nvCxnSpPr>
      <xdr:spPr>
        <a:xfrm>
          <a:off x="1392555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F97649EC-34AF-4D60-B8D1-3BFBB88934FF}"/>
            </a:ext>
          </a:extLst>
        </xdr:cNvPr>
        <xdr:cNvCxnSpPr/>
      </xdr:nvCxnSpPr>
      <xdr:spPr>
        <a:xfrm>
          <a:off x="1298575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1C4BE47F-31B3-46E9-8E22-7640099CA460}"/>
            </a:ext>
          </a:extLst>
        </xdr:cNvPr>
        <xdr:cNvCxnSpPr/>
      </xdr:nvCxnSpPr>
      <xdr:spPr>
        <a:xfrm>
          <a:off x="1207770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1DFA344F-B272-4BED-AAE0-9DBB34719FBF}"/>
            </a:ext>
          </a:extLst>
        </xdr:cNvPr>
        <xdr:cNvCxnSpPr/>
      </xdr:nvCxnSpPr>
      <xdr:spPr>
        <a:xfrm>
          <a:off x="11118850" y="14154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1CC302C0-7699-48A7-B78A-CF4D389E2E77}"/>
            </a:ext>
          </a:extLst>
        </xdr:cNvPr>
        <xdr:cNvCxnSpPr/>
      </xdr:nvCxnSpPr>
      <xdr:spPr>
        <a:xfrm>
          <a:off x="10185400" y="14154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06F88F06-0E79-4176-8CE0-56346DEE23F0}"/>
            </a:ext>
          </a:extLst>
        </xdr:cNvPr>
        <xdr:cNvCxnSpPr/>
      </xdr:nvCxnSpPr>
      <xdr:spPr>
        <a:xfrm>
          <a:off x="9296400" y="14154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51080C73-8F66-4E1F-93B2-78C20E3A394C}"/>
            </a:ext>
          </a:extLst>
        </xdr:cNvPr>
        <xdr:cNvCxnSpPr/>
      </xdr:nvCxnSpPr>
      <xdr:spPr>
        <a:xfrm>
          <a:off x="8032750" y="14154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A3455C9-61A8-445B-B006-0C5323B877B7}"/>
            </a:ext>
          </a:extLst>
        </xdr:cNvPr>
        <xdr:cNvCxnSpPr/>
      </xdr:nvCxnSpPr>
      <xdr:spPr>
        <a:xfrm rot="10800000" flipV="1">
          <a:off x="2771775" y="130492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75777BD4-9EE9-4B3E-A39A-22D8500975F4}"/>
            </a:ext>
          </a:extLst>
        </xdr:cNvPr>
        <xdr:cNvCxnSpPr/>
      </xdr:nvCxnSpPr>
      <xdr:spPr>
        <a:xfrm>
          <a:off x="2762250" y="13049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2F09546F-FE7D-46E7-9E58-4AC778D0D7AD}"/>
            </a:ext>
          </a:extLst>
        </xdr:cNvPr>
        <xdr:cNvCxnSpPr/>
      </xdr:nvCxnSpPr>
      <xdr:spPr>
        <a:xfrm>
          <a:off x="3676650" y="130492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0841672B-6CEF-45FE-AA07-0C62E0BFEEA6}"/>
            </a:ext>
          </a:extLst>
        </xdr:cNvPr>
        <xdr:cNvCxnSpPr/>
      </xdr:nvCxnSpPr>
      <xdr:spPr>
        <a:xfrm>
          <a:off x="46799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30B565D7-7D29-4B87-AE54-A0D66740C81F}"/>
            </a:ext>
          </a:extLst>
        </xdr:cNvPr>
        <xdr:cNvCxnSpPr/>
      </xdr:nvCxnSpPr>
      <xdr:spPr>
        <a:xfrm>
          <a:off x="578485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BBA426DC-582A-4B2F-939E-A0BC932F4D90}"/>
            </a:ext>
          </a:extLst>
        </xdr:cNvPr>
        <xdr:cNvCxnSpPr/>
      </xdr:nvCxnSpPr>
      <xdr:spPr>
        <a:xfrm>
          <a:off x="6908800" y="13049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F634A415-1389-48B3-B45F-3FE9EB7B2F3B}"/>
            </a:ext>
          </a:extLst>
        </xdr:cNvPr>
        <xdr:cNvCxnSpPr/>
      </xdr:nvCxnSpPr>
      <xdr:spPr>
        <a:xfrm>
          <a:off x="8032750" y="13049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3B595AC0-B93B-4B88-B012-1A02AF6FB72C}"/>
            </a:ext>
          </a:extLst>
        </xdr:cNvPr>
        <xdr:cNvCxnSpPr/>
      </xdr:nvCxnSpPr>
      <xdr:spPr>
        <a:xfrm>
          <a:off x="9296400" y="130492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361C314A-4B2A-43EB-A4EF-B04321CC6AAC}"/>
            </a:ext>
          </a:extLst>
        </xdr:cNvPr>
        <xdr:cNvCxnSpPr/>
      </xdr:nvCxnSpPr>
      <xdr:spPr>
        <a:xfrm>
          <a:off x="10185400" y="130492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5E2F67B-DB46-4EF7-A3AF-7DA4A0626E77}"/>
            </a:ext>
          </a:extLst>
        </xdr:cNvPr>
        <xdr:cNvCxnSpPr/>
      </xdr:nvCxnSpPr>
      <xdr:spPr>
        <a:xfrm>
          <a:off x="11118850" y="13049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37D14D17-7687-47BB-A30B-0E7C0D9268AB}"/>
            </a:ext>
          </a:extLst>
        </xdr:cNvPr>
        <xdr:cNvCxnSpPr/>
      </xdr:nvCxnSpPr>
      <xdr:spPr>
        <a:xfrm>
          <a:off x="1207770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F942688-A378-42C2-8D3B-6B3A99E4CCFE}"/>
            </a:ext>
          </a:extLst>
        </xdr:cNvPr>
        <xdr:cNvCxnSpPr/>
      </xdr:nvCxnSpPr>
      <xdr:spPr>
        <a:xfrm>
          <a:off x="1298575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47ABF7AD-9727-4BDB-99C9-FBE422302DDF}"/>
            </a:ext>
          </a:extLst>
        </xdr:cNvPr>
        <xdr:cNvCxnSpPr/>
      </xdr:nvCxnSpPr>
      <xdr:spPr>
        <a:xfrm>
          <a:off x="1392555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43AAE2EF-BB06-4D29-84FA-0EF886B162C5}"/>
            </a:ext>
          </a:extLst>
        </xdr:cNvPr>
        <xdr:cNvCxnSpPr/>
      </xdr:nvCxnSpPr>
      <xdr:spPr>
        <a:xfrm rot="10800000" flipV="1">
          <a:off x="1392555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5CE15B0B-467B-436D-8069-DA6B8EF2AA03}"/>
            </a:ext>
          </a:extLst>
        </xdr:cNvPr>
        <xdr:cNvCxnSpPr/>
      </xdr:nvCxnSpPr>
      <xdr:spPr>
        <a:xfrm rot="10800000" flipV="1">
          <a:off x="1207770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7F5E7AD4-A861-4E28-B18E-47AA616DBEA4}"/>
            </a:ext>
          </a:extLst>
        </xdr:cNvPr>
        <xdr:cNvCxnSpPr/>
      </xdr:nvCxnSpPr>
      <xdr:spPr>
        <a:xfrm rot="10800000" flipV="1">
          <a:off x="1298575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F9AF4EF5-9B85-431D-BFF7-42B6C167A6E2}"/>
            </a:ext>
          </a:extLst>
        </xdr:cNvPr>
        <xdr:cNvCxnSpPr/>
      </xdr:nvCxnSpPr>
      <xdr:spPr>
        <a:xfrm rot="10800000" flipV="1">
          <a:off x="11118850" y="130492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95A0B929-B3A6-4F88-BD7D-6FCB02F70337}"/>
            </a:ext>
          </a:extLst>
        </xdr:cNvPr>
        <xdr:cNvCxnSpPr/>
      </xdr:nvCxnSpPr>
      <xdr:spPr>
        <a:xfrm rot="10800000" flipV="1">
          <a:off x="10185400" y="130492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7465DF38-CB2D-47B5-AD54-52A7C21EA4C9}"/>
            </a:ext>
          </a:extLst>
        </xdr:cNvPr>
        <xdr:cNvCxnSpPr/>
      </xdr:nvCxnSpPr>
      <xdr:spPr>
        <a:xfrm rot="10800000" flipV="1">
          <a:off x="9296400" y="130492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8A9086B2-48D2-4B8B-AF38-94576C5C99B6}"/>
            </a:ext>
          </a:extLst>
        </xdr:cNvPr>
        <xdr:cNvCxnSpPr/>
      </xdr:nvCxnSpPr>
      <xdr:spPr>
        <a:xfrm rot="10800000" flipV="1">
          <a:off x="8032750" y="130492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B26BF2BA-10A5-45DA-BC1F-10E27875F8F8}"/>
            </a:ext>
          </a:extLst>
        </xdr:cNvPr>
        <xdr:cNvCxnSpPr/>
      </xdr:nvCxnSpPr>
      <xdr:spPr>
        <a:xfrm rot="10800000" flipV="1">
          <a:off x="690880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7B840A55-F5EA-4661-AA2E-E63A7C8C2968}"/>
            </a:ext>
          </a:extLst>
        </xdr:cNvPr>
        <xdr:cNvCxnSpPr/>
      </xdr:nvCxnSpPr>
      <xdr:spPr>
        <a:xfrm rot="10800000" flipV="1">
          <a:off x="578485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68E3D517-F614-4835-96B8-680516AB08F3}"/>
            </a:ext>
          </a:extLst>
        </xdr:cNvPr>
        <xdr:cNvCxnSpPr/>
      </xdr:nvCxnSpPr>
      <xdr:spPr>
        <a:xfrm rot="10800000" flipV="1">
          <a:off x="4679950" y="130492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4C62459C-8B66-43F4-AF6A-F2E2AD0EB88A}"/>
            </a:ext>
          </a:extLst>
        </xdr:cNvPr>
        <xdr:cNvCxnSpPr/>
      </xdr:nvCxnSpPr>
      <xdr:spPr>
        <a:xfrm rot="10800000" flipV="1">
          <a:off x="3676650" y="130492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0F5F8D2D-83BB-45D3-811E-B53590A02343}"/>
            </a:ext>
          </a:extLst>
        </xdr:cNvPr>
        <xdr:cNvCxnSpPr/>
      </xdr:nvCxnSpPr>
      <xdr:spPr>
        <a:xfrm>
          <a:off x="2762250" y="118110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962C87EE-853D-414A-8CCB-1F705E53F9BA}"/>
            </a:ext>
          </a:extLst>
        </xdr:cNvPr>
        <xdr:cNvCxnSpPr/>
      </xdr:nvCxnSpPr>
      <xdr:spPr>
        <a:xfrm rot="10800000" flipV="1">
          <a:off x="2781300" y="118110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A36C210B-AF3F-40E6-80C9-7003175DC2DF}"/>
            </a:ext>
          </a:extLst>
        </xdr:cNvPr>
        <xdr:cNvCxnSpPr/>
      </xdr:nvCxnSpPr>
      <xdr:spPr>
        <a:xfrm>
          <a:off x="3676650" y="1181100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71E5BCE-C471-4B4F-8701-06D272635649}"/>
            </a:ext>
          </a:extLst>
        </xdr:cNvPr>
        <xdr:cNvCxnSpPr/>
      </xdr:nvCxnSpPr>
      <xdr:spPr>
        <a:xfrm rot="10800000" flipV="1">
          <a:off x="3695700" y="11811000"/>
          <a:ext cx="984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4B2CFCCF-37C6-4888-B3BB-9B23ECFAE765}"/>
            </a:ext>
          </a:extLst>
        </xdr:cNvPr>
        <xdr:cNvCxnSpPr/>
      </xdr:nvCxnSpPr>
      <xdr:spPr>
        <a:xfrm>
          <a:off x="46799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9E570196-B917-4F19-BEFB-282A1F932493}"/>
            </a:ext>
          </a:extLst>
        </xdr:cNvPr>
        <xdr:cNvCxnSpPr/>
      </xdr:nvCxnSpPr>
      <xdr:spPr>
        <a:xfrm rot="10800000" flipV="1">
          <a:off x="4699000" y="11811000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995D8632-DF6D-4134-9D2D-2A969B2E6A46}"/>
            </a:ext>
          </a:extLst>
        </xdr:cNvPr>
        <xdr:cNvCxnSpPr/>
      </xdr:nvCxnSpPr>
      <xdr:spPr>
        <a:xfrm>
          <a:off x="578485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25525B43-9F06-414E-A832-2F0A4B5D91B6}"/>
            </a:ext>
          </a:extLst>
        </xdr:cNvPr>
        <xdr:cNvCxnSpPr/>
      </xdr:nvCxnSpPr>
      <xdr:spPr>
        <a:xfrm rot="10800000" flipV="1">
          <a:off x="580390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B7B48245-6017-4E88-8F87-619BCAC6D1A6}"/>
            </a:ext>
          </a:extLst>
        </xdr:cNvPr>
        <xdr:cNvCxnSpPr/>
      </xdr:nvCxnSpPr>
      <xdr:spPr>
        <a:xfrm>
          <a:off x="6908800" y="118110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4D4B37EA-8921-4065-9F97-D36768559C82}"/>
            </a:ext>
          </a:extLst>
        </xdr:cNvPr>
        <xdr:cNvCxnSpPr/>
      </xdr:nvCxnSpPr>
      <xdr:spPr>
        <a:xfrm rot="10800000" flipV="1">
          <a:off x="692785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47DD04C0-CC7B-4B6B-AC4F-99C93701AB33}"/>
            </a:ext>
          </a:extLst>
        </xdr:cNvPr>
        <xdr:cNvCxnSpPr/>
      </xdr:nvCxnSpPr>
      <xdr:spPr>
        <a:xfrm>
          <a:off x="8032750" y="1181100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B9993647-8BEB-4A57-834C-D5D3A11F7789}"/>
            </a:ext>
          </a:extLst>
        </xdr:cNvPr>
        <xdr:cNvCxnSpPr/>
      </xdr:nvCxnSpPr>
      <xdr:spPr>
        <a:xfrm rot="10800000" flipV="1">
          <a:off x="8051800" y="11811000"/>
          <a:ext cx="12446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218E1EF9-CB80-4D11-8DEC-DFAEB99AA7C6}"/>
            </a:ext>
          </a:extLst>
        </xdr:cNvPr>
        <xdr:cNvCxnSpPr/>
      </xdr:nvCxnSpPr>
      <xdr:spPr>
        <a:xfrm>
          <a:off x="9296400" y="1181100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9443E65F-05DA-4828-BDB2-76CEDF04C7A3}"/>
            </a:ext>
          </a:extLst>
        </xdr:cNvPr>
        <xdr:cNvCxnSpPr/>
      </xdr:nvCxnSpPr>
      <xdr:spPr>
        <a:xfrm rot="10800000" flipV="1">
          <a:off x="9315450" y="11811000"/>
          <a:ext cx="8699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3303BCC7-8A34-4F40-A004-D737593043C4}"/>
            </a:ext>
          </a:extLst>
        </xdr:cNvPr>
        <xdr:cNvCxnSpPr/>
      </xdr:nvCxnSpPr>
      <xdr:spPr>
        <a:xfrm>
          <a:off x="10185400" y="11811000"/>
          <a:ext cx="9302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B5F85C9E-11E2-4688-A292-C553849C4BA9}"/>
            </a:ext>
          </a:extLst>
        </xdr:cNvPr>
        <xdr:cNvCxnSpPr/>
      </xdr:nvCxnSpPr>
      <xdr:spPr>
        <a:xfrm rot="10800000" flipV="1">
          <a:off x="10204450" y="11811000"/>
          <a:ext cx="9144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21E35C20-DCA9-4991-840C-71638E4C1998}"/>
            </a:ext>
          </a:extLst>
        </xdr:cNvPr>
        <xdr:cNvCxnSpPr/>
      </xdr:nvCxnSpPr>
      <xdr:spPr>
        <a:xfrm>
          <a:off x="11118850" y="1181100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00404596-E7A2-456F-893F-04CDD0BD7F64}"/>
            </a:ext>
          </a:extLst>
        </xdr:cNvPr>
        <xdr:cNvCxnSpPr/>
      </xdr:nvCxnSpPr>
      <xdr:spPr>
        <a:xfrm rot="10800000" flipV="1">
          <a:off x="11137900" y="11811000"/>
          <a:ext cx="939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2FE8C522-78BF-41EB-84B6-AF3446F82845}"/>
            </a:ext>
          </a:extLst>
        </xdr:cNvPr>
        <xdr:cNvCxnSpPr/>
      </xdr:nvCxnSpPr>
      <xdr:spPr>
        <a:xfrm>
          <a:off x="1207770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2B23E904-9AEF-497C-88B2-61CB1422A3FC}"/>
            </a:ext>
          </a:extLst>
        </xdr:cNvPr>
        <xdr:cNvCxnSpPr/>
      </xdr:nvCxnSpPr>
      <xdr:spPr>
        <a:xfrm rot="10800000" flipV="1">
          <a:off x="1209675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A7DCE449-2A21-4099-B549-08A6AC550DA8}"/>
            </a:ext>
          </a:extLst>
        </xdr:cNvPr>
        <xdr:cNvCxnSpPr/>
      </xdr:nvCxnSpPr>
      <xdr:spPr>
        <a:xfrm>
          <a:off x="1298575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5C70D8A2-8CE9-41EF-A0AB-9F53D3F64930}"/>
            </a:ext>
          </a:extLst>
        </xdr:cNvPr>
        <xdr:cNvCxnSpPr/>
      </xdr:nvCxnSpPr>
      <xdr:spPr>
        <a:xfrm rot="10800000" flipV="1">
          <a:off x="1300480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46ABB800-DF0B-4505-86F8-34281A705556}"/>
            </a:ext>
          </a:extLst>
        </xdr:cNvPr>
        <xdr:cNvCxnSpPr/>
      </xdr:nvCxnSpPr>
      <xdr:spPr>
        <a:xfrm>
          <a:off x="1392555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FBCB170-897F-43C6-ADC5-F4A81B5894EF}"/>
            </a:ext>
          </a:extLst>
        </xdr:cNvPr>
        <xdr:cNvCxnSpPr/>
      </xdr:nvCxnSpPr>
      <xdr:spPr>
        <a:xfrm rot="10800000" flipV="1">
          <a:off x="1394460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43D68E4D-A5F4-4FFB-8DC1-74B96C1688D2}"/>
            </a:ext>
          </a:extLst>
        </xdr:cNvPr>
        <xdr:cNvCxnSpPr/>
      </xdr:nvCxnSpPr>
      <xdr:spPr>
        <a:xfrm>
          <a:off x="2762250" y="101536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8325422C-E1F4-4767-98AE-923889E3C69F}"/>
            </a:ext>
          </a:extLst>
        </xdr:cNvPr>
        <xdr:cNvCxnSpPr/>
      </xdr:nvCxnSpPr>
      <xdr:spPr>
        <a:xfrm>
          <a:off x="2762250" y="11258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C78A923B-0815-4AFD-A386-BE94A6A360AC}"/>
            </a:ext>
          </a:extLst>
        </xdr:cNvPr>
        <xdr:cNvCxnSpPr/>
      </xdr:nvCxnSpPr>
      <xdr:spPr>
        <a:xfrm>
          <a:off x="3676650" y="101536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32A6FF14-F27E-46CA-A9F1-8B8CAE259AF6}"/>
            </a:ext>
          </a:extLst>
        </xdr:cNvPr>
        <xdr:cNvCxnSpPr/>
      </xdr:nvCxnSpPr>
      <xdr:spPr>
        <a:xfrm>
          <a:off x="3676650" y="112585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C6EDD22C-718C-44FB-A22B-8D075765C4AB}"/>
            </a:ext>
          </a:extLst>
        </xdr:cNvPr>
        <xdr:cNvCxnSpPr/>
      </xdr:nvCxnSpPr>
      <xdr:spPr>
        <a:xfrm>
          <a:off x="46799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C03C7686-2B1C-43B0-A0BA-2F8479F4E320}"/>
            </a:ext>
          </a:extLst>
        </xdr:cNvPr>
        <xdr:cNvCxnSpPr/>
      </xdr:nvCxnSpPr>
      <xdr:spPr>
        <a:xfrm>
          <a:off x="46799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F4CA7F5-1D60-4258-8613-9D1C47633E49}"/>
            </a:ext>
          </a:extLst>
        </xdr:cNvPr>
        <xdr:cNvCxnSpPr/>
      </xdr:nvCxnSpPr>
      <xdr:spPr>
        <a:xfrm>
          <a:off x="578485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FE7BED10-6EC7-451D-80CA-C798B4841CDB}"/>
            </a:ext>
          </a:extLst>
        </xdr:cNvPr>
        <xdr:cNvCxnSpPr/>
      </xdr:nvCxnSpPr>
      <xdr:spPr>
        <a:xfrm>
          <a:off x="578485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A0607F1E-7210-4F87-AE46-10C4D6ED4491}"/>
            </a:ext>
          </a:extLst>
        </xdr:cNvPr>
        <xdr:cNvCxnSpPr/>
      </xdr:nvCxnSpPr>
      <xdr:spPr>
        <a:xfrm>
          <a:off x="6908800" y="101536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8EF03EAB-1A30-465D-8B2D-61925651B5F6}"/>
            </a:ext>
          </a:extLst>
        </xdr:cNvPr>
        <xdr:cNvCxnSpPr/>
      </xdr:nvCxnSpPr>
      <xdr:spPr>
        <a:xfrm>
          <a:off x="6908800" y="11258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250643E9-D754-48E0-AA37-1BE00148DB0A}"/>
            </a:ext>
          </a:extLst>
        </xdr:cNvPr>
        <xdr:cNvCxnSpPr/>
      </xdr:nvCxnSpPr>
      <xdr:spPr>
        <a:xfrm>
          <a:off x="8032750" y="101536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992F77C7-3CC4-4838-9011-1DD366094351}"/>
            </a:ext>
          </a:extLst>
        </xdr:cNvPr>
        <xdr:cNvCxnSpPr/>
      </xdr:nvCxnSpPr>
      <xdr:spPr>
        <a:xfrm>
          <a:off x="8032750" y="112585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852AA79E-0BC1-4BE6-ACDD-2D0250DE6BA9}"/>
            </a:ext>
          </a:extLst>
        </xdr:cNvPr>
        <xdr:cNvCxnSpPr/>
      </xdr:nvCxnSpPr>
      <xdr:spPr>
        <a:xfrm>
          <a:off x="9296400" y="101536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88B4883-1469-4F5A-9539-CACA44B0CC5C}"/>
            </a:ext>
          </a:extLst>
        </xdr:cNvPr>
        <xdr:cNvCxnSpPr/>
      </xdr:nvCxnSpPr>
      <xdr:spPr>
        <a:xfrm>
          <a:off x="9296400" y="112585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CD829759-9B18-4A29-9737-330C3A7FB742}"/>
            </a:ext>
          </a:extLst>
        </xdr:cNvPr>
        <xdr:cNvCxnSpPr/>
      </xdr:nvCxnSpPr>
      <xdr:spPr>
        <a:xfrm>
          <a:off x="10185400" y="101536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35499039-306E-4AFC-93FE-CAB44E601A42}"/>
            </a:ext>
          </a:extLst>
        </xdr:cNvPr>
        <xdr:cNvCxnSpPr/>
      </xdr:nvCxnSpPr>
      <xdr:spPr>
        <a:xfrm>
          <a:off x="10185400" y="112585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56BE9B18-B138-466F-A496-DEC4543778F2}"/>
            </a:ext>
          </a:extLst>
        </xdr:cNvPr>
        <xdr:cNvCxnSpPr/>
      </xdr:nvCxnSpPr>
      <xdr:spPr>
        <a:xfrm>
          <a:off x="11118850" y="101536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6D96303-0289-41F7-B714-B5C37FE5B3AB}"/>
            </a:ext>
          </a:extLst>
        </xdr:cNvPr>
        <xdr:cNvCxnSpPr/>
      </xdr:nvCxnSpPr>
      <xdr:spPr>
        <a:xfrm>
          <a:off x="11118850" y="112585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3C4C5C3A-51B0-4555-87F1-B4A7575FDC3F}"/>
            </a:ext>
          </a:extLst>
        </xdr:cNvPr>
        <xdr:cNvCxnSpPr/>
      </xdr:nvCxnSpPr>
      <xdr:spPr>
        <a:xfrm>
          <a:off x="1207770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DA82E563-7840-44DB-AD9E-CA34619891C9}"/>
            </a:ext>
          </a:extLst>
        </xdr:cNvPr>
        <xdr:cNvCxnSpPr/>
      </xdr:nvCxnSpPr>
      <xdr:spPr>
        <a:xfrm>
          <a:off x="1207770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73071308-4404-43B6-8C4A-C126894784D9}"/>
            </a:ext>
          </a:extLst>
        </xdr:cNvPr>
        <xdr:cNvCxnSpPr/>
      </xdr:nvCxnSpPr>
      <xdr:spPr>
        <a:xfrm>
          <a:off x="1298575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EB9409BD-C942-4B5B-8C7A-A7CCC0FE48D3}"/>
            </a:ext>
          </a:extLst>
        </xdr:cNvPr>
        <xdr:cNvCxnSpPr/>
      </xdr:nvCxnSpPr>
      <xdr:spPr>
        <a:xfrm>
          <a:off x="1298575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5E4ACF0D-5B78-4F76-9E2C-2B496744C3CB}"/>
            </a:ext>
          </a:extLst>
        </xdr:cNvPr>
        <xdr:cNvCxnSpPr/>
      </xdr:nvCxnSpPr>
      <xdr:spPr>
        <a:xfrm>
          <a:off x="1392555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F2B332A1-B0FA-4522-AFF6-F30472299B9F}"/>
            </a:ext>
          </a:extLst>
        </xdr:cNvPr>
        <xdr:cNvCxnSpPr/>
      </xdr:nvCxnSpPr>
      <xdr:spPr>
        <a:xfrm>
          <a:off x="1392555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4EE994B1-B17D-4B51-9D71-2FD7A892DB2A}"/>
            </a:ext>
          </a:extLst>
        </xdr:cNvPr>
        <xdr:cNvCxnSpPr/>
      </xdr:nvCxnSpPr>
      <xdr:spPr>
        <a:xfrm rot="10800000" flipV="1">
          <a:off x="1392555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9AE62987-9B11-47DE-9AE0-6C2F9B62E478}"/>
            </a:ext>
          </a:extLst>
        </xdr:cNvPr>
        <xdr:cNvCxnSpPr/>
      </xdr:nvCxnSpPr>
      <xdr:spPr>
        <a:xfrm rot="10800000" flipV="1">
          <a:off x="1392555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615FADB5-DC7A-4EF1-A34E-C6AF8368C838}"/>
            </a:ext>
          </a:extLst>
        </xdr:cNvPr>
        <xdr:cNvCxnSpPr/>
      </xdr:nvCxnSpPr>
      <xdr:spPr>
        <a:xfrm rot="10800000" flipV="1">
          <a:off x="1298575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E4D56D4A-6410-4537-82CE-E560B2BC321A}"/>
            </a:ext>
          </a:extLst>
        </xdr:cNvPr>
        <xdr:cNvCxnSpPr/>
      </xdr:nvCxnSpPr>
      <xdr:spPr>
        <a:xfrm rot="10800000" flipV="1">
          <a:off x="1298575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1BF72678-2A8C-4777-9840-0C4101D70CA0}"/>
            </a:ext>
          </a:extLst>
        </xdr:cNvPr>
        <xdr:cNvCxnSpPr/>
      </xdr:nvCxnSpPr>
      <xdr:spPr>
        <a:xfrm rot="10800000" flipV="1">
          <a:off x="1207770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DFADD305-B553-44CD-989A-FE4E3D30A25A}"/>
            </a:ext>
          </a:extLst>
        </xdr:cNvPr>
        <xdr:cNvCxnSpPr/>
      </xdr:nvCxnSpPr>
      <xdr:spPr>
        <a:xfrm rot="10800000" flipV="1">
          <a:off x="1207770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A9E42CF5-7779-4E59-BB01-B79681E83B33}"/>
            </a:ext>
          </a:extLst>
        </xdr:cNvPr>
        <xdr:cNvCxnSpPr/>
      </xdr:nvCxnSpPr>
      <xdr:spPr>
        <a:xfrm rot="10800000" flipV="1">
          <a:off x="1111885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7900CE02-060F-42E7-B460-A544AB1D15EE}"/>
            </a:ext>
          </a:extLst>
        </xdr:cNvPr>
        <xdr:cNvCxnSpPr/>
      </xdr:nvCxnSpPr>
      <xdr:spPr>
        <a:xfrm rot="10800000" flipV="1">
          <a:off x="1111885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23A54691-27A7-43F4-92FB-75941870F8B6}"/>
            </a:ext>
          </a:extLst>
        </xdr:cNvPr>
        <xdr:cNvCxnSpPr/>
      </xdr:nvCxnSpPr>
      <xdr:spPr>
        <a:xfrm rot="10800000" flipV="1">
          <a:off x="10185400" y="101536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0D47160C-4AF3-4B49-9A6A-27778DA8F16B}"/>
            </a:ext>
          </a:extLst>
        </xdr:cNvPr>
        <xdr:cNvCxnSpPr/>
      </xdr:nvCxnSpPr>
      <xdr:spPr>
        <a:xfrm rot="10800000" flipV="1">
          <a:off x="10185400" y="112585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4F3F9315-DFEE-477C-8F96-E9479576E215}"/>
            </a:ext>
          </a:extLst>
        </xdr:cNvPr>
        <xdr:cNvCxnSpPr/>
      </xdr:nvCxnSpPr>
      <xdr:spPr>
        <a:xfrm rot="10800000" flipV="1">
          <a:off x="9296400" y="101536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CE71FDB6-87A6-4DE6-9766-BEB7F931DF77}"/>
            </a:ext>
          </a:extLst>
        </xdr:cNvPr>
        <xdr:cNvCxnSpPr/>
      </xdr:nvCxnSpPr>
      <xdr:spPr>
        <a:xfrm rot="10800000" flipV="1">
          <a:off x="9296400" y="1125855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2511E1B1-F53F-4CC5-BE4F-1394A2546E99}"/>
            </a:ext>
          </a:extLst>
        </xdr:cNvPr>
        <xdr:cNvCxnSpPr/>
      </xdr:nvCxnSpPr>
      <xdr:spPr>
        <a:xfrm rot="10800000" flipV="1">
          <a:off x="8032750" y="101536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B1DC1B8-0B4C-4EF7-8ADE-9DF9B58B5F70}"/>
            </a:ext>
          </a:extLst>
        </xdr:cNvPr>
        <xdr:cNvCxnSpPr/>
      </xdr:nvCxnSpPr>
      <xdr:spPr>
        <a:xfrm rot="10800000" flipV="1">
          <a:off x="8032750" y="112585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41AF52A6-2F52-4439-9DCD-024FAE689162}"/>
            </a:ext>
          </a:extLst>
        </xdr:cNvPr>
        <xdr:cNvCxnSpPr/>
      </xdr:nvCxnSpPr>
      <xdr:spPr>
        <a:xfrm rot="10800000" flipV="1">
          <a:off x="690880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F9F7171A-6024-4B20-9935-4E459868BEFA}"/>
            </a:ext>
          </a:extLst>
        </xdr:cNvPr>
        <xdr:cNvCxnSpPr/>
      </xdr:nvCxnSpPr>
      <xdr:spPr>
        <a:xfrm rot="10800000" flipV="1">
          <a:off x="690880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EE5DBC32-E449-4DBD-A6C1-5D125977AE44}"/>
            </a:ext>
          </a:extLst>
        </xdr:cNvPr>
        <xdr:cNvCxnSpPr/>
      </xdr:nvCxnSpPr>
      <xdr:spPr>
        <a:xfrm rot="10800000" flipV="1">
          <a:off x="578485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823F21E-F2D2-40D8-84AD-04EEA5A5CFDA}"/>
            </a:ext>
          </a:extLst>
        </xdr:cNvPr>
        <xdr:cNvCxnSpPr/>
      </xdr:nvCxnSpPr>
      <xdr:spPr>
        <a:xfrm rot="10800000" flipV="1">
          <a:off x="578485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50B70F75-5DA3-438E-8CC2-D615886335AE}"/>
            </a:ext>
          </a:extLst>
        </xdr:cNvPr>
        <xdr:cNvCxnSpPr/>
      </xdr:nvCxnSpPr>
      <xdr:spPr>
        <a:xfrm rot="10800000" flipV="1">
          <a:off x="4679950" y="101536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B70A1766-2E41-430A-8F19-066A0CC3071B}"/>
            </a:ext>
          </a:extLst>
        </xdr:cNvPr>
        <xdr:cNvCxnSpPr/>
      </xdr:nvCxnSpPr>
      <xdr:spPr>
        <a:xfrm rot="10800000" flipV="1">
          <a:off x="4679950" y="112585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FF16A93-5E23-470E-8CAD-F10B97D655CC}"/>
            </a:ext>
          </a:extLst>
        </xdr:cNvPr>
        <xdr:cNvCxnSpPr/>
      </xdr:nvCxnSpPr>
      <xdr:spPr>
        <a:xfrm rot="10800000" flipV="1">
          <a:off x="3676650" y="101536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F533D3BA-717D-4FCF-AC0E-03A499EE8AE1}"/>
            </a:ext>
          </a:extLst>
        </xdr:cNvPr>
        <xdr:cNvCxnSpPr/>
      </xdr:nvCxnSpPr>
      <xdr:spPr>
        <a:xfrm rot="10800000" flipV="1">
          <a:off x="3676650" y="1125855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D7560FD6-2012-4D86-BA75-452D96CAA956}"/>
            </a:ext>
          </a:extLst>
        </xdr:cNvPr>
        <xdr:cNvCxnSpPr/>
      </xdr:nvCxnSpPr>
      <xdr:spPr>
        <a:xfrm rot="10800000" flipV="1">
          <a:off x="2762250" y="101536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B08CD3E0-9089-4034-8C26-F9EE0B609CFA}"/>
            </a:ext>
          </a:extLst>
        </xdr:cNvPr>
        <xdr:cNvCxnSpPr/>
      </xdr:nvCxnSpPr>
      <xdr:spPr>
        <a:xfrm rot="10800000" flipV="1">
          <a:off x="2762250" y="112585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2F24D052-14C6-4A71-981B-840DBFA0C586}"/>
            </a:ext>
          </a:extLst>
        </xdr:cNvPr>
        <xdr:cNvCxnSpPr/>
      </xdr:nvCxnSpPr>
      <xdr:spPr>
        <a:xfrm>
          <a:off x="2762250" y="4629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69B128A1-9603-44CF-B491-8AC16D316230}"/>
            </a:ext>
          </a:extLst>
        </xdr:cNvPr>
        <xdr:cNvCxnSpPr/>
      </xdr:nvCxnSpPr>
      <xdr:spPr>
        <a:xfrm>
          <a:off x="3676650" y="46291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23A10770-EC03-48F9-BD41-6FEDDD53EFC9}"/>
            </a:ext>
          </a:extLst>
        </xdr:cNvPr>
        <xdr:cNvCxnSpPr/>
      </xdr:nvCxnSpPr>
      <xdr:spPr>
        <a:xfrm>
          <a:off x="46799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7EEDF149-989D-4745-AF8B-221916F8266F}"/>
            </a:ext>
          </a:extLst>
        </xdr:cNvPr>
        <xdr:cNvCxnSpPr/>
      </xdr:nvCxnSpPr>
      <xdr:spPr>
        <a:xfrm>
          <a:off x="578485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4CFDB815-13FB-4DF8-BB08-013AC83CDC6C}"/>
            </a:ext>
          </a:extLst>
        </xdr:cNvPr>
        <xdr:cNvCxnSpPr/>
      </xdr:nvCxnSpPr>
      <xdr:spPr>
        <a:xfrm>
          <a:off x="2762250" y="5181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1B6D23E2-FADC-4989-89F8-E80DE88DDBE1}"/>
            </a:ext>
          </a:extLst>
        </xdr:cNvPr>
        <xdr:cNvCxnSpPr/>
      </xdr:nvCxnSpPr>
      <xdr:spPr>
        <a:xfrm>
          <a:off x="3676650" y="5181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2445B3B2-B287-4D22-A4AE-F6415AF3DD8F}"/>
            </a:ext>
          </a:extLst>
        </xdr:cNvPr>
        <xdr:cNvCxnSpPr/>
      </xdr:nvCxnSpPr>
      <xdr:spPr>
        <a:xfrm>
          <a:off x="46799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43CBBDD2-17BD-44A0-83CD-24207FFAE82A}"/>
            </a:ext>
          </a:extLst>
        </xdr:cNvPr>
        <xdr:cNvCxnSpPr/>
      </xdr:nvCxnSpPr>
      <xdr:spPr>
        <a:xfrm>
          <a:off x="578485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3785CF42-9228-4B25-B6ED-FE5330B1C42C}"/>
            </a:ext>
          </a:extLst>
        </xdr:cNvPr>
        <xdr:cNvCxnSpPr/>
      </xdr:nvCxnSpPr>
      <xdr:spPr>
        <a:xfrm>
          <a:off x="6908800" y="5181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4D07A488-DC2F-4A51-B813-0A079F6608BC}"/>
            </a:ext>
          </a:extLst>
        </xdr:cNvPr>
        <xdr:cNvCxnSpPr/>
      </xdr:nvCxnSpPr>
      <xdr:spPr>
        <a:xfrm>
          <a:off x="6908800" y="4629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5173FDEE-A3EF-4E8B-A14E-D28C926B7B87}"/>
            </a:ext>
          </a:extLst>
        </xdr:cNvPr>
        <xdr:cNvCxnSpPr/>
      </xdr:nvCxnSpPr>
      <xdr:spPr>
        <a:xfrm>
          <a:off x="8032750" y="4629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AF7B11C7-016B-46EF-8757-2F4976277E2B}"/>
            </a:ext>
          </a:extLst>
        </xdr:cNvPr>
        <xdr:cNvCxnSpPr/>
      </xdr:nvCxnSpPr>
      <xdr:spPr>
        <a:xfrm>
          <a:off x="8032750" y="5181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DC93EA4D-AC8E-4FCF-B4AB-44D6A167110C}"/>
            </a:ext>
          </a:extLst>
        </xdr:cNvPr>
        <xdr:cNvCxnSpPr/>
      </xdr:nvCxnSpPr>
      <xdr:spPr>
        <a:xfrm>
          <a:off x="9296400" y="46291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A3EECE15-0FE3-434D-93E0-3A2620B80BE2}"/>
            </a:ext>
          </a:extLst>
        </xdr:cNvPr>
        <xdr:cNvCxnSpPr/>
      </xdr:nvCxnSpPr>
      <xdr:spPr>
        <a:xfrm>
          <a:off x="10185400" y="4629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365CFEE0-F101-4774-8AB1-C57B5E52A58A}"/>
            </a:ext>
          </a:extLst>
        </xdr:cNvPr>
        <xdr:cNvCxnSpPr/>
      </xdr:nvCxnSpPr>
      <xdr:spPr>
        <a:xfrm>
          <a:off x="9296400" y="5181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C996008D-80F5-4F32-A4A6-6111ACC499F9}"/>
            </a:ext>
          </a:extLst>
        </xdr:cNvPr>
        <xdr:cNvCxnSpPr/>
      </xdr:nvCxnSpPr>
      <xdr:spPr>
        <a:xfrm>
          <a:off x="10185400" y="5181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34C22484-0356-4665-B221-F78B1F8B6D48}"/>
            </a:ext>
          </a:extLst>
        </xdr:cNvPr>
        <xdr:cNvCxnSpPr/>
      </xdr:nvCxnSpPr>
      <xdr:spPr>
        <a:xfrm>
          <a:off x="11118850" y="4629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C18E51EB-65F9-4F82-9B6B-255F1D748BCF}"/>
            </a:ext>
          </a:extLst>
        </xdr:cNvPr>
        <xdr:cNvCxnSpPr/>
      </xdr:nvCxnSpPr>
      <xdr:spPr>
        <a:xfrm>
          <a:off x="1207770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3C73A668-1DAC-4CA1-A026-010A8847D333}"/>
            </a:ext>
          </a:extLst>
        </xdr:cNvPr>
        <xdr:cNvCxnSpPr/>
      </xdr:nvCxnSpPr>
      <xdr:spPr>
        <a:xfrm>
          <a:off x="1298575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BB4794D2-B9A9-4EA3-B19C-18C33DB6AC19}"/>
            </a:ext>
          </a:extLst>
        </xdr:cNvPr>
        <xdr:cNvCxnSpPr/>
      </xdr:nvCxnSpPr>
      <xdr:spPr>
        <a:xfrm>
          <a:off x="1392555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E5564345-E295-4B0E-939C-FDD4E1C160E7}"/>
            </a:ext>
          </a:extLst>
        </xdr:cNvPr>
        <xdr:cNvCxnSpPr/>
      </xdr:nvCxnSpPr>
      <xdr:spPr>
        <a:xfrm>
          <a:off x="1392555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B8A69B68-4FE7-425C-84F4-5BC4CEAAD058}"/>
            </a:ext>
          </a:extLst>
        </xdr:cNvPr>
        <xdr:cNvCxnSpPr/>
      </xdr:nvCxnSpPr>
      <xdr:spPr>
        <a:xfrm>
          <a:off x="1298575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7A7C3120-D5B1-4805-BEBD-B6616D176FB7}"/>
            </a:ext>
          </a:extLst>
        </xdr:cNvPr>
        <xdr:cNvCxnSpPr/>
      </xdr:nvCxnSpPr>
      <xdr:spPr>
        <a:xfrm>
          <a:off x="1207770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FE7DBC26-F685-46F1-8ED0-4059D60BEB31}"/>
            </a:ext>
          </a:extLst>
        </xdr:cNvPr>
        <xdr:cNvCxnSpPr/>
      </xdr:nvCxnSpPr>
      <xdr:spPr>
        <a:xfrm>
          <a:off x="11118850" y="5181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69549723-2B62-429D-B1F3-F383BB8EE8F1}"/>
            </a:ext>
          </a:extLst>
        </xdr:cNvPr>
        <xdr:cNvCxnSpPr/>
      </xdr:nvCxnSpPr>
      <xdr:spPr>
        <a:xfrm rot="10800000" flipV="1">
          <a:off x="1392555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D31AB2FD-67BA-483A-9EEA-4A013A862E20}"/>
            </a:ext>
          </a:extLst>
        </xdr:cNvPr>
        <xdr:cNvCxnSpPr/>
      </xdr:nvCxnSpPr>
      <xdr:spPr>
        <a:xfrm rot="10800000" flipV="1">
          <a:off x="1298575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428B2E05-B046-4E2D-B5EA-740B1694B510}"/>
            </a:ext>
          </a:extLst>
        </xdr:cNvPr>
        <xdr:cNvCxnSpPr/>
      </xdr:nvCxnSpPr>
      <xdr:spPr>
        <a:xfrm rot="10800000" flipV="1">
          <a:off x="1207770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FB0093B6-1F51-4FCA-BE8C-12FC830B68F1}"/>
            </a:ext>
          </a:extLst>
        </xdr:cNvPr>
        <xdr:cNvCxnSpPr/>
      </xdr:nvCxnSpPr>
      <xdr:spPr>
        <a:xfrm rot="10800000" flipV="1">
          <a:off x="1392555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51AB8E2-3649-4D18-8EEA-7C040157D489}"/>
            </a:ext>
          </a:extLst>
        </xdr:cNvPr>
        <xdr:cNvCxnSpPr/>
      </xdr:nvCxnSpPr>
      <xdr:spPr>
        <a:xfrm rot="10800000" flipV="1">
          <a:off x="1298575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274B65D8-0E35-4327-B078-633C5C1D3354}"/>
            </a:ext>
          </a:extLst>
        </xdr:cNvPr>
        <xdr:cNvCxnSpPr/>
      </xdr:nvCxnSpPr>
      <xdr:spPr>
        <a:xfrm rot="10800000" flipV="1">
          <a:off x="1207770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EE185946-91C7-4A58-8763-84EF42E60E20}"/>
            </a:ext>
          </a:extLst>
        </xdr:cNvPr>
        <xdr:cNvCxnSpPr/>
      </xdr:nvCxnSpPr>
      <xdr:spPr>
        <a:xfrm rot="10800000" flipV="1">
          <a:off x="11118850" y="51816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C83A01A-8512-489F-932A-4C429B1E9B3B}"/>
            </a:ext>
          </a:extLst>
        </xdr:cNvPr>
        <xdr:cNvCxnSpPr/>
      </xdr:nvCxnSpPr>
      <xdr:spPr>
        <a:xfrm rot="10800000" flipV="1">
          <a:off x="10185400" y="51816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8A1965CD-FDBC-4DDC-BD64-C40579AD2CDF}"/>
            </a:ext>
          </a:extLst>
        </xdr:cNvPr>
        <xdr:cNvCxnSpPr/>
      </xdr:nvCxnSpPr>
      <xdr:spPr>
        <a:xfrm rot="10800000" flipV="1">
          <a:off x="9296400" y="51816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9ABBF3AD-CB96-4301-8135-E3BAD1775DC0}"/>
            </a:ext>
          </a:extLst>
        </xdr:cNvPr>
        <xdr:cNvCxnSpPr/>
      </xdr:nvCxnSpPr>
      <xdr:spPr>
        <a:xfrm rot="10800000" flipV="1">
          <a:off x="9296400" y="46291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F9369BF0-7CF2-4083-B4EF-F01701227E9A}"/>
            </a:ext>
          </a:extLst>
        </xdr:cNvPr>
        <xdr:cNvCxnSpPr/>
      </xdr:nvCxnSpPr>
      <xdr:spPr>
        <a:xfrm rot="10800000" flipV="1">
          <a:off x="10185400" y="46291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DAC8AADD-8615-4346-94CB-CCBE4CC3473B}"/>
            </a:ext>
          </a:extLst>
        </xdr:cNvPr>
        <xdr:cNvCxnSpPr/>
      </xdr:nvCxnSpPr>
      <xdr:spPr>
        <a:xfrm rot="10800000" flipV="1">
          <a:off x="11118850" y="46291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D563E140-D521-43F0-928D-A4F0B19D0FB5}"/>
            </a:ext>
          </a:extLst>
        </xdr:cNvPr>
        <xdr:cNvCxnSpPr/>
      </xdr:nvCxnSpPr>
      <xdr:spPr>
        <a:xfrm rot="10800000" flipV="1">
          <a:off x="8032750" y="46291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F1C88D9C-3C03-47BA-BFCE-4F652707C7B4}"/>
            </a:ext>
          </a:extLst>
        </xdr:cNvPr>
        <xdr:cNvCxnSpPr/>
      </xdr:nvCxnSpPr>
      <xdr:spPr>
        <a:xfrm rot="10800000" flipV="1">
          <a:off x="690880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BC44F859-F505-439E-91CA-993193896B51}"/>
            </a:ext>
          </a:extLst>
        </xdr:cNvPr>
        <xdr:cNvCxnSpPr/>
      </xdr:nvCxnSpPr>
      <xdr:spPr>
        <a:xfrm rot="10800000" flipV="1">
          <a:off x="690880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A44031AF-482F-4EB0-BBED-CA57A8DA5CA4}"/>
            </a:ext>
          </a:extLst>
        </xdr:cNvPr>
        <xdr:cNvCxnSpPr/>
      </xdr:nvCxnSpPr>
      <xdr:spPr>
        <a:xfrm rot="10800000" flipV="1">
          <a:off x="578485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D8F6F687-72B2-4DDE-8118-032428209F4B}"/>
            </a:ext>
          </a:extLst>
        </xdr:cNvPr>
        <xdr:cNvCxnSpPr/>
      </xdr:nvCxnSpPr>
      <xdr:spPr>
        <a:xfrm rot="10800000" flipV="1">
          <a:off x="578485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7EAB9A09-C78E-4394-B73D-E1D0E4770F83}"/>
            </a:ext>
          </a:extLst>
        </xdr:cNvPr>
        <xdr:cNvCxnSpPr/>
      </xdr:nvCxnSpPr>
      <xdr:spPr>
        <a:xfrm rot="10800000" flipV="1">
          <a:off x="4679950" y="46291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B44C05F8-BA77-42E6-B614-8A8352D4F8FE}"/>
            </a:ext>
          </a:extLst>
        </xdr:cNvPr>
        <xdr:cNvCxnSpPr/>
      </xdr:nvCxnSpPr>
      <xdr:spPr>
        <a:xfrm rot="10800000" flipV="1">
          <a:off x="4679950" y="51816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FEE235CA-55AE-4CC1-BDE0-5D81525310A6}"/>
            </a:ext>
          </a:extLst>
        </xdr:cNvPr>
        <xdr:cNvCxnSpPr/>
      </xdr:nvCxnSpPr>
      <xdr:spPr>
        <a:xfrm rot="10800000" flipV="1">
          <a:off x="3676650" y="46291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5A9819E-B511-4A62-8C2B-D1C420E176A5}"/>
            </a:ext>
          </a:extLst>
        </xdr:cNvPr>
        <xdr:cNvCxnSpPr/>
      </xdr:nvCxnSpPr>
      <xdr:spPr>
        <a:xfrm rot="10800000" flipV="1">
          <a:off x="3676650" y="518160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553A390-A6F4-4392-BA63-76629AEA08A7}"/>
            </a:ext>
          </a:extLst>
        </xdr:cNvPr>
        <xdr:cNvCxnSpPr/>
      </xdr:nvCxnSpPr>
      <xdr:spPr>
        <a:xfrm rot="10800000" flipV="1">
          <a:off x="2762250" y="4629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7175BE20-340C-4605-B0E3-7551D13C840C}"/>
            </a:ext>
          </a:extLst>
        </xdr:cNvPr>
        <xdr:cNvCxnSpPr/>
      </xdr:nvCxnSpPr>
      <xdr:spPr>
        <a:xfrm rot="10800000" flipV="1">
          <a:off x="2762250" y="5181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E05CD38D-63DD-42D6-80D2-2864BE41D14E}"/>
            </a:ext>
          </a:extLst>
        </xdr:cNvPr>
        <xdr:cNvCxnSpPr/>
      </xdr:nvCxnSpPr>
      <xdr:spPr>
        <a:xfrm rot="10800000" flipV="1">
          <a:off x="8032750" y="518160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083EC198-55B1-4A46-BE57-0075D9E1463A}"/>
            </a:ext>
          </a:extLst>
        </xdr:cNvPr>
        <xdr:cNvCxnSpPr/>
      </xdr:nvCxnSpPr>
      <xdr:spPr>
        <a:xfrm>
          <a:off x="2762250" y="90487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442A67E0-A505-4D1A-8DEC-B91912D74851}"/>
            </a:ext>
          </a:extLst>
        </xdr:cNvPr>
        <xdr:cNvCxnSpPr/>
      </xdr:nvCxnSpPr>
      <xdr:spPr>
        <a:xfrm>
          <a:off x="3676650" y="90487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40DA70C1-EB30-4732-800F-6D0FBF838231}"/>
            </a:ext>
          </a:extLst>
        </xdr:cNvPr>
        <xdr:cNvCxnSpPr/>
      </xdr:nvCxnSpPr>
      <xdr:spPr>
        <a:xfrm>
          <a:off x="46799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C9F26339-C82C-4A74-93C9-8019C87EE703}"/>
            </a:ext>
          </a:extLst>
        </xdr:cNvPr>
        <xdr:cNvCxnSpPr/>
      </xdr:nvCxnSpPr>
      <xdr:spPr>
        <a:xfrm>
          <a:off x="578485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0EBCC364-075F-4EA1-8978-0F31CADD23B2}"/>
            </a:ext>
          </a:extLst>
        </xdr:cNvPr>
        <xdr:cNvCxnSpPr/>
      </xdr:nvCxnSpPr>
      <xdr:spPr>
        <a:xfrm>
          <a:off x="6908800" y="90487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94D7EA00-B4FD-4ED8-967A-1D7148C4BDF9}"/>
            </a:ext>
          </a:extLst>
        </xdr:cNvPr>
        <xdr:cNvCxnSpPr/>
      </xdr:nvCxnSpPr>
      <xdr:spPr>
        <a:xfrm>
          <a:off x="8032750" y="90487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337C3CEA-4250-44FD-AA6E-000AB098871E}"/>
            </a:ext>
          </a:extLst>
        </xdr:cNvPr>
        <xdr:cNvCxnSpPr/>
      </xdr:nvCxnSpPr>
      <xdr:spPr>
        <a:xfrm>
          <a:off x="2762250" y="96012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D731320-E726-4E24-8727-AD18D55EA539}"/>
            </a:ext>
          </a:extLst>
        </xdr:cNvPr>
        <xdr:cNvCxnSpPr/>
      </xdr:nvCxnSpPr>
      <xdr:spPr>
        <a:xfrm>
          <a:off x="3676650" y="96012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61254663-37B2-45C6-8692-98BB39EC6AC5}"/>
            </a:ext>
          </a:extLst>
        </xdr:cNvPr>
        <xdr:cNvCxnSpPr/>
      </xdr:nvCxnSpPr>
      <xdr:spPr>
        <a:xfrm>
          <a:off x="46799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27292CE6-C9D5-42B9-95F9-123511D482B9}"/>
            </a:ext>
          </a:extLst>
        </xdr:cNvPr>
        <xdr:cNvCxnSpPr/>
      </xdr:nvCxnSpPr>
      <xdr:spPr>
        <a:xfrm>
          <a:off x="578485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FC072FFB-DD91-4E9F-94B7-62E64659B2D5}"/>
            </a:ext>
          </a:extLst>
        </xdr:cNvPr>
        <xdr:cNvCxnSpPr/>
      </xdr:nvCxnSpPr>
      <xdr:spPr>
        <a:xfrm>
          <a:off x="6908800" y="96012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B4E3CFC4-68E7-4509-89E0-E7423477B49A}"/>
            </a:ext>
          </a:extLst>
        </xdr:cNvPr>
        <xdr:cNvCxnSpPr/>
      </xdr:nvCxnSpPr>
      <xdr:spPr>
        <a:xfrm>
          <a:off x="8032750" y="96012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999D9C88-5012-4403-8EAA-009E2DA86BF4}"/>
            </a:ext>
          </a:extLst>
        </xdr:cNvPr>
        <xdr:cNvCxnSpPr/>
      </xdr:nvCxnSpPr>
      <xdr:spPr>
        <a:xfrm>
          <a:off x="9296400" y="90487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27B8BAF0-4884-401B-9486-4DD566D0A72E}"/>
            </a:ext>
          </a:extLst>
        </xdr:cNvPr>
        <xdr:cNvCxnSpPr/>
      </xdr:nvCxnSpPr>
      <xdr:spPr>
        <a:xfrm>
          <a:off x="9296400" y="96012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29B68834-2722-4D12-ABA8-AF8991EAABBD}"/>
            </a:ext>
          </a:extLst>
        </xdr:cNvPr>
        <xdr:cNvCxnSpPr/>
      </xdr:nvCxnSpPr>
      <xdr:spPr>
        <a:xfrm>
          <a:off x="10185400" y="90487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7F056AB3-AE8A-4DBA-8F53-FEBE961FB0E5}"/>
            </a:ext>
          </a:extLst>
        </xdr:cNvPr>
        <xdr:cNvCxnSpPr/>
      </xdr:nvCxnSpPr>
      <xdr:spPr>
        <a:xfrm>
          <a:off x="10185400" y="96012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51EF5D55-B399-4D5E-998B-A937D9FFDBEB}"/>
            </a:ext>
          </a:extLst>
        </xdr:cNvPr>
        <xdr:cNvCxnSpPr/>
      </xdr:nvCxnSpPr>
      <xdr:spPr>
        <a:xfrm>
          <a:off x="11118850" y="90487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FA24E960-0C91-4202-A0C4-33D9E45AFBAE}"/>
            </a:ext>
          </a:extLst>
        </xdr:cNvPr>
        <xdr:cNvCxnSpPr/>
      </xdr:nvCxnSpPr>
      <xdr:spPr>
        <a:xfrm>
          <a:off x="11118850" y="96012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8ABC1324-4037-4EBC-926A-C65E6E29DC91}"/>
            </a:ext>
          </a:extLst>
        </xdr:cNvPr>
        <xdr:cNvCxnSpPr/>
      </xdr:nvCxnSpPr>
      <xdr:spPr>
        <a:xfrm>
          <a:off x="1207770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FEE3FE20-05ED-417C-9696-983A57B2C182}"/>
            </a:ext>
          </a:extLst>
        </xdr:cNvPr>
        <xdr:cNvCxnSpPr/>
      </xdr:nvCxnSpPr>
      <xdr:spPr>
        <a:xfrm>
          <a:off x="1207770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AC5473C0-8F74-4005-AF6C-8F1FC1E4FE55}"/>
            </a:ext>
          </a:extLst>
        </xdr:cNvPr>
        <xdr:cNvCxnSpPr/>
      </xdr:nvCxnSpPr>
      <xdr:spPr>
        <a:xfrm>
          <a:off x="1298575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0E399249-2AD0-43D2-BDA7-1A34E8D973F2}"/>
            </a:ext>
          </a:extLst>
        </xdr:cNvPr>
        <xdr:cNvCxnSpPr/>
      </xdr:nvCxnSpPr>
      <xdr:spPr>
        <a:xfrm>
          <a:off x="1298575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FCC4EFD2-2C27-4056-9140-9405FEF13D49}"/>
            </a:ext>
          </a:extLst>
        </xdr:cNvPr>
        <xdr:cNvCxnSpPr/>
      </xdr:nvCxnSpPr>
      <xdr:spPr>
        <a:xfrm>
          <a:off x="1392555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317D808D-A43C-4121-8889-2197FFCE06B8}"/>
            </a:ext>
          </a:extLst>
        </xdr:cNvPr>
        <xdr:cNvCxnSpPr/>
      </xdr:nvCxnSpPr>
      <xdr:spPr>
        <a:xfrm>
          <a:off x="1392555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0C16F144-BF76-4F22-BCAE-568812740850}"/>
            </a:ext>
          </a:extLst>
        </xdr:cNvPr>
        <xdr:cNvCxnSpPr/>
      </xdr:nvCxnSpPr>
      <xdr:spPr>
        <a:xfrm>
          <a:off x="1392555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96B2085B-BF00-4584-B2CB-A3E81490FD78}"/>
            </a:ext>
          </a:extLst>
        </xdr:cNvPr>
        <xdr:cNvCxnSpPr/>
      </xdr:nvCxnSpPr>
      <xdr:spPr>
        <a:xfrm>
          <a:off x="1298575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80EC8B56-760E-418C-99FD-009B68F88013}"/>
            </a:ext>
          </a:extLst>
        </xdr:cNvPr>
        <xdr:cNvCxnSpPr/>
      </xdr:nvCxnSpPr>
      <xdr:spPr>
        <a:xfrm>
          <a:off x="1207770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D10BCEC6-AB96-405B-B28E-BFE8F02F17BD}"/>
            </a:ext>
          </a:extLst>
        </xdr:cNvPr>
        <xdr:cNvCxnSpPr/>
      </xdr:nvCxnSpPr>
      <xdr:spPr>
        <a:xfrm>
          <a:off x="11118850" y="1241425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344E2850-795A-4BD4-BA51-79269305B8F5}"/>
            </a:ext>
          </a:extLst>
        </xdr:cNvPr>
        <xdr:cNvCxnSpPr/>
      </xdr:nvCxnSpPr>
      <xdr:spPr>
        <a:xfrm>
          <a:off x="10185400" y="12414250"/>
          <a:ext cx="9334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22840C34-A302-45A1-A633-173E0AE6FA5E}"/>
            </a:ext>
          </a:extLst>
        </xdr:cNvPr>
        <xdr:cNvCxnSpPr/>
      </xdr:nvCxnSpPr>
      <xdr:spPr>
        <a:xfrm>
          <a:off x="9296400" y="12414250"/>
          <a:ext cx="8858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E6979517-B4A6-4CFB-85B9-FCE9BFDE013A}"/>
            </a:ext>
          </a:extLst>
        </xdr:cNvPr>
        <xdr:cNvCxnSpPr/>
      </xdr:nvCxnSpPr>
      <xdr:spPr>
        <a:xfrm>
          <a:off x="8032750" y="1241425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0907F498-B162-4C77-B49E-D00F9DA42D02}"/>
            </a:ext>
          </a:extLst>
        </xdr:cNvPr>
        <xdr:cNvCxnSpPr/>
      </xdr:nvCxnSpPr>
      <xdr:spPr>
        <a:xfrm>
          <a:off x="6908800" y="124142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4AB08F80-BBA4-4BB8-9ADE-A030CB720BC9}"/>
            </a:ext>
          </a:extLst>
        </xdr:cNvPr>
        <xdr:cNvCxnSpPr/>
      </xdr:nvCxnSpPr>
      <xdr:spPr>
        <a:xfrm>
          <a:off x="57848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55CD2EEE-9684-4F44-B978-88BC404429A2}"/>
            </a:ext>
          </a:extLst>
        </xdr:cNvPr>
        <xdr:cNvCxnSpPr/>
      </xdr:nvCxnSpPr>
      <xdr:spPr>
        <a:xfrm>
          <a:off x="467995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2689AC15-C3F3-45AA-A2A3-4823EE491B52}"/>
            </a:ext>
          </a:extLst>
        </xdr:cNvPr>
        <xdr:cNvCxnSpPr/>
      </xdr:nvCxnSpPr>
      <xdr:spPr>
        <a:xfrm>
          <a:off x="3676650" y="12414250"/>
          <a:ext cx="10001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7233E24A-EDC6-4CF1-A521-FDDD5039F76D}"/>
            </a:ext>
          </a:extLst>
        </xdr:cNvPr>
        <xdr:cNvCxnSpPr/>
      </xdr:nvCxnSpPr>
      <xdr:spPr>
        <a:xfrm>
          <a:off x="2762250" y="124142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E5589D37-9E48-4EB3-B34A-F890FA401D3B}"/>
            </a:ext>
          </a:extLst>
        </xdr:cNvPr>
        <xdr:cNvCxnSpPr/>
      </xdr:nvCxnSpPr>
      <xdr:spPr>
        <a:xfrm rot="10800000" flipV="1">
          <a:off x="2762250" y="124142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CEA54380-C295-428E-A39A-024F98304048}"/>
            </a:ext>
          </a:extLst>
        </xdr:cNvPr>
        <xdr:cNvCxnSpPr/>
      </xdr:nvCxnSpPr>
      <xdr:spPr>
        <a:xfrm rot="10800000" flipV="1">
          <a:off x="3676650" y="12414250"/>
          <a:ext cx="10033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2F290A9-BD59-4F1B-9FB5-21322E701755}"/>
            </a:ext>
          </a:extLst>
        </xdr:cNvPr>
        <xdr:cNvCxnSpPr/>
      </xdr:nvCxnSpPr>
      <xdr:spPr>
        <a:xfrm rot="10800000" flipV="1">
          <a:off x="46799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90DEF5C0-3F43-41A2-91D1-1A2AB14D7F98}"/>
            </a:ext>
          </a:extLst>
        </xdr:cNvPr>
        <xdr:cNvCxnSpPr/>
      </xdr:nvCxnSpPr>
      <xdr:spPr>
        <a:xfrm rot="10800000" flipV="1">
          <a:off x="578485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94D-03F0-4759-8892-F64F00EA03F6}"/>
            </a:ext>
          </a:extLst>
        </xdr:cNvPr>
        <xdr:cNvCxnSpPr/>
      </xdr:nvCxnSpPr>
      <xdr:spPr>
        <a:xfrm rot="10800000" flipV="1">
          <a:off x="6908800" y="124142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CE54CF75-00D3-47D4-BAAD-2852CB0A78F2}"/>
            </a:ext>
          </a:extLst>
        </xdr:cNvPr>
        <xdr:cNvCxnSpPr/>
      </xdr:nvCxnSpPr>
      <xdr:spPr>
        <a:xfrm rot="10800000" flipV="1">
          <a:off x="8032750" y="12414250"/>
          <a:ext cx="1162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0D71B379-037A-48B8-89C1-904A30B02AB5}"/>
            </a:ext>
          </a:extLst>
        </xdr:cNvPr>
        <xdr:cNvCxnSpPr/>
      </xdr:nvCxnSpPr>
      <xdr:spPr>
        <a:xfrm rot="10800000" flipV="1">
          <a:off x="9296400" y="12414250"/>
          <a:ext cx="889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1A0F8D90-244C-4093-8EF3-860F21A316D6}"/>
            </a:ext>
          </a:extLst>
        </xdr:cNvPr>
        <xdr:cNvCxnSpPr/>
      </xdr:nvCxnSpPr>
      <xdr:spPr>
        <a:xfrm rot="10800000" flipV="1">
          <a:off x="101854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C057DB67-A606-442A-AEB0-4B1B6AFC6568}"/>
            </a:ext>
          </a:extLst>
        </xdr:cNvPr>
        <xdr:cNvCxnSpPr/>
      </xdr:nvCxnSpPr>
      <xdr:spPr>
        <a:xfrm rot="10800000" flipV="1">
          <a:off x="11118850" y="12414250"/>
          <a:ext cx="9588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5F3DCC6B-8171-4DF9-8731-71E8FA2F2D2E}"/>
            </a:ext>
          </a:extLst>
        </xdr:cNvPr>
        <xdr:cNvCxnSpPr/>
      </xdr:nvCxnSpPr>
      <xdr:spPr>
        <a:xfrm rot="10800000" flipV="1">
          <a:off x="1207770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6E5B6774-4743-43BF-9863-8FCE84334708}"/>
            </a:ext>
          </a:extLst>
        </xdr:cNvPr>
        <xdr:cNvCxnSpPr/>
      </xdr:nvCxnSpPr>
      <xdr:spPr>
        <a:xfrm rot="10800000" flipV="1">
          <a:off x="1298575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6A9EACBF-9192-4BB6-8DCE-66FE32DF113C}"/>
            </a:ext>
          </a:extLst>
        </xdr:cNvPr>
        <xdr:cNvCxnSpPr/>
      </xdr:nvCxnSpPr>
      <xdr:spPr>
        <a:xfrm rot="10800000" flipV="1">
          <a:off x="1392555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B3DC6602-E472-48D2-BF87-D178353D25F9}"/>
            </a:ext>
          </a:extLst>
        </xdr:cNvPr>
        <xdr:cNvCxnSpPr/>
      </xdr:nvCxnSpPr>
      <xdr:spPr>
        <a:xfrm rot="10800000" flipV="1">
          <a:off x="1392555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C236A2D-836E-49D0-8691-E31E7C774DF9}"/>
            </a:ext>
          </a:extLst>
        </xdr:cNvPr>
        <xdr:cNvCxnSpPr/>
      </xdr:nvCxnSpPr>
      <xdr:spPr>
        <a:xfrm rot="10800000" flipV="1">
          <a:off x="1298575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1E723C9E-392E-4A3E-96CF-937B011178A9}"/>
            </a:ext>
          </a:extLst>
        </xdr:cNvPr>
        <xdr:cNvCxnSpPr/>
      </xdr:nvCxnSpPr>
      <xdr:spPr>
        <a:xfrm rot="10800000" flipV="1">
          <a:off x="1207770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E287B6AC-9972-4EE0-BD11-5E52BFE8AC54}"/>
            </a:ext>
          </a:extLst>
        </xdr:cNvPr>
        <xdr:cNvCxnSpPr/>
      </xdr:nvCxnSpPr>
      <xdr:spPr>
        <a:xfrm rot="10800000" flipV="1">
          <a:off x="11118850" y="90487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0C64C8A0-9B3D-4588-9B3A-6796D6468A93}"/>
            </a:ext>
          </a:extLst>
        </xdr:cNvPr>
        <xdr:cNvCxnSpPr/>
      </xdr:nvCxnSpPr>
      <xdr:spPr>
        <a:xfrm rot="10800000" flipV="1">
          <a:off x="101854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6D9D6AF0-8B4A-45CA-9556-3C4662036316}"/>
            </a:ext>
          </a:extLst>
        </xdr:cNvPr>
        <xdr:cNvCxnSpPr/>
      </xdr:nvCxnSpPr>
      <xdr:spPr>
        <a:xfrm rot="10800000" flipV="1">
          <a:off x="9296400" y="90487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8D53AF1-BEBF-45DF-B3C3-07A3EEF29E95}"/>
            </a:ext>
          </a:extLst>
        </xdr:cNvPr>
        <xdr:cNvCxnSpPr/>
      </xdr:nvCxnSpPr>
      <xdr:spPr>
        <a:xfrm rot="10800000" flipV="1">
          <a:off x="8032750" y="90487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2119622B-39BC-4D8E-AAEA-38947ECB29FA}"/>
            </a:ext>
          </a:extLst>
        </xdr:cNvPr>
        <xdr:cNvCxnSpPr/>
      </xdr:nvCxnSpPr>
      <xdr:spPr>
        <a:xfrm rot="10800000" flipV="1">
          <a:off x="6908800" y="90487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61986362-4CC2-4FFE-BE3F-59BD05CDD6E7}"/>
            </a:ext>
          </a:extLst>
        </xdr:cNvPr>
        <xdr:cNvCxnSpPr/>
      </xdr:nvCxnSpPr>
      <xdr:spPr>
        <a:xfrm rot="10800000" flipV="1">
          <a:off x="57848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9A3F8208-8DFB-42A1-BD05-36C394F4D9A1}"/>
            </a:ext>
          </a:extLst>
        </xdr:cNvPr>
        <xdr:cNvCxnSpPr/>
      </xdr:nvCxnSpPr>
      <xdr:spPr>
        <a:xfrm rot="10800000" flipV="1">
          <a:off x="467995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BD8DE47B-2564-41EC-AB68-4F23D9B7AC74}"/>
            </a:ext>
          </a:extLst>
        </xdr:cNvPr>
        <xdr:cNvCxnSpPr/>
      </xdr:nvCxnSpPr>
      <xdr:spPr>
        <a:xfrm rot="10800000" flipV="1">
          <a:off x="3676650" y="90487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D2C34C47-BCA4-4CBC-A09E-F902E4AB4FDD}"/>
            </a:ext>
          </a:extLst>
        </xdr:cNvPr>
        <xdr:cNvCxnSpPr/>
      </xdr:nvCxnSpPr>
      <xdr:spPr>
        <a:xfrm rot="10800000" flipV="1">
          <a:off x="1392555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8393901E-3144-4677-AED6-3761EB41A8C2}"/>
            </a:ext>
          </a:extLst>
        </xdr:cNvPr>
        <xdr:cNvCxnSpPr/>
      </xdr:nvCxnSpPr>
      <xdr:spPr>
        <a:xfrm rot="10800000" flipV="1">
          <a:off x="1298575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BFFE7783-8F66-4CAE-83F1-96B0A8488479}"/>
            </a:ext>
          </a:extLst>
        </xdr:cNvPr>
        <xdr:cNvCxnSpPr/>
      </xdr:nvCxnSpPr>
      <xdr:spPr>
        <a:xfrm rot="10800000" flipV="1">
          <a:off x="1207770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EB99DA00-FF2A-4767-BD59-AF2F27F8B4F1}"/>
            </a:ext>
          </a:extLst>
        </xdr:cNvPr>
        <xdr:cNvCxnSpPr/>
      </xdr:nvCxnSpPr>
      <xdr:spPr>
        <a:xfrm rot="10800000" flipV="1">
          <a:off x="11118850" y="96012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FE734690-DD66-4D7E-B8E4-176C07A1F2D5}"/>
            </a:ext>
          </a:extLst>
        </xdr:cNvPr>
        <xdr:cNvCxnSpPr/>
      </xdr:nvCxnSpPr>
      <xdr:spPr>
        <a:xfrm rot="10800000" flipV="1">
          <a:off x="101854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4DEEC872-66DC-43C5-A211-F64491364826}"/>
            </a:ext>
          </a:extLst>
        </xdr:cNvPr>
        <xdr:cNvCxnSpPr/>
      </xdr:nvCxnSpPr>
      <xdr:spPr>
        <a:xfrm rot="10800000" flipV="1">
          <a:off x="9296400" y="960120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BB7BDDD2-CEBE-4096-B5A6-C879F4CB2127}"/>
            </a:ext>
          </a:extLst>
        </xdr:cNvPr>
        <xdr:cNvCxnSpPr/>
      </xdr:nvCxnSpPr>
      <xdr:spPr>
        <a:xfrm rot="10800000" flipV="1">
          <a:off x="8032750" y="96012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BD3E030A-B90D-45DA-8839-64AD9261C2F5}"/>
            </a:ext>
          </a:extLst>
        </xdr:cNvPr>
        <xdr:cNvCxnSpPr/>
      </xdr:nvCxnSpPr>
      <xdr:spPr>
        <a:xfrm rot="10800000" flipV="1">
          <a:off x="6908800" y="96012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FE5077DE-8258-47CB-BA10-7160FD88F409}"/>
            </a:ext>
          </a:extLst>
        </xdr:cNvPr>
        <xdr:cNvCxnSpPr/>
      </xdr:nvCxnSpPr>
      <xdr:spPr>
        <a:xfrm rot="10800000" flipV="1">
          <a:off x="57848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1791DE65-D3ED-493C-8455-21ECED0AAFB7}"/>
            </a:ext>
          </a:extLst>
        </xdr:cNvPr>
        <xdr:cNvCxnSpPr/>
      </xdr:nvCxnSpPr>
      <xdr:spPr>
        <a:xfrm rot="10800000" flipV="1">
          <a:off x="467995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7C285B14-B365-4603-BBB2-B523945376DC}"/>
            </a:ext>
          </a:extLst>
        </xdr:cNvPr>
        <xdr:cNvCxnSpPr/>
      </xdr:nvCxnSpPr>
      <xdr:spPr>
        <a:xfrm rot="10800000" flipV="1">
          <a:off x="3676650" y="960120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8FC1AF84-FEC7-4AEC-80B5-A101AB5984CE}"/>
            </a:ext>
          </a:extLst>
        </xdr:cNvPr>
        <xdr:cNvCxnSpPr/>
      </xdr:nvCxnSpPr>
      <xdr:spPr>
        <a:xfrm rot="10800000" flipV="1">
          <a:off x="2762250" y="90487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0D435DC9-3836-4CFF-9C1E-A7C1A53B2CF3}"/>
            </a:ext>
          </a:extLst>
        </xdr:cNvPr>
        <xdr:cNvCxnSpPr/>
      </xdr:nvCxnSpPr>
      <xdr:spPr>
        <a:xfrm rot="10800000" flipV="1">
          <a:off x="2762250" y="96012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D1611E23-7D9D-40EB-A2A3-C9F59171FFDF}"/>
            </a:ext>
          </a:extLst>
        </xdr:cNvPr>
        <xdr:cNvCxnSpPr/>
      </xdr:nvCxnSpPr>
      <xdr:spPr>
        <a:xfrm>
          <a:off x="2762250" y="14706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EB4CD72E-32D3-4206-9B6B-10EE3C9EB00E}"/>
            </a:ext>
          </a:extLst>
        </xdr:cNvPr>
        <xdr:cNvCxnSpPr/>
      </xdr:nvCxnSpPr>
      <xdr:spPr>
        <a:xfrm>
          <a:off x="3676650" y="147066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466BD497-542A-4FE1-BF2E-679F16E6286F}"/>
            </a:ext>
          </a:extLst>
        </xdr:cNvPr>
        <xdr:cNvCxnSpPr/>
      </xdr:nvCxnSpPr>
      <xdr:spPr>
        <a:xfrm>
          <a:off x="46799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08C62B11-B7DF-47DC-AD9B-423B250F3975}"/>
            </a:ext>
          </a:extLst>
        </xdr:cNvPr>
        <xdr:cNvCxnSpPr/>
      </xdr:nvCxnSpPr>
      <xdr:spPr>
        <a:xfrm>
          <a:off x="578485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B9A7FE80-B61A-4BD4-BFE0-6F8B1DDC5F82}"/>
            </a:ext>
          </a:extLst>
        </xdr:cNvPr>
        <xdr:cNvCxnSpPr/>
      </xdr:nvCxnSpPr>
      <xdr:spPr>
        <a:xfrm>
          <a:off x="6908800" y="14706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F47BB999-B380-4834-9D9B-FD1705AEE8B4}"/>
            </a:ext>
          </a:extLst>
        </xdr:cNvPr>
        <xdr:cNvCxnSpPr/>
      </xdr:nvCxnSpPr>
      <xdr:spPr>
        <a:xfrm rot="10800000" flipV="1">
          <a:off x="2762250" y="147066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45ADDF0D-BA11-411C-8822-E4DF539366FF}"/>
            </a:ext>
          </a:extLst>
        </xdr:cNvPr>
        <xdr:cNvCxnSpPr/>
      </xdr:nvCxnSpPr>
      <xdr:spPr>
        <a:xfrm rot="10800000" flipV="1">
          <a:off x="3676650" y="14706600"/>
          <a:ext cx="10001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E2D2B747-9B10-43D0-B392-7DD9C3BCA61A}"/>
            </a:ext>
          </a:extLst>
        </xdr:cNvPr>
        <xdr:cNvCxnSpPr/>
      </xdr:nvCxnSpPr>
      <xdr:spPr>
        <a:xfrm rot="10800000" flipV="1">
          <a:off x="46799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5E29DC23-7B68-4018-90ED-F9F5F624DD26}"/>
            </a:ext>
          </a:extLst>
        </xdr:cNvPr>
        <xdr:cNvCxnSpPr/>
      </xdr:nvCxnSpPr>
      <xdr:spPr>
        <a:xfrm rot="10800000" flipV="1">
          <a:off x="578485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96CEB359-2611-444C-9E0C-A6348A9E777C}"/>
            </a:ext>
          </a:extLst>
        </xdr:cNvPr>
        <xdr:cNvCxnSpPr/>
      </xdr:nvCxnSpPr>
      <xdr:spPr>
        <a:xfrm rot="10800000" flipV="1">
          <a:off x="6908800" y="14706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328CB0F8-DDA4-4B3A-BAF1-F5622FDAB280}"/>
            </a:ext>
          </a:extLst>
        </xdr:cNvPr>
        <xdr:cNvCxnSpPr/>
      </xdr:nvCxnSpPr>
      <xdr:spPr>
        <a:xfrm rot="10800000" flipV="1">
          <a:off x="8032750" y="14706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C9FB260F-BEE5-482A-ACA6-D10E6BCFAD02}"/>
            </a:ext>
          </a:extLst>
        </xdr:cNvPr>
        <xdr:cNvCxnSpPr/>
      </xdr:nvCxnSpPr>
      <xdr:spPr>
        <a:xfrm rot="10800000" flipV="1">
          <a:off x="9296400" y="14706600"/>
          <a:ext cx="8858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AFCC29FF-6330-4768-A9F3-5E70FF1560BF}"/>
            </a:ext>
          </a:extLst>
        </xdr:cNvPr>
        <xdr:cNvCxnSpPr/>
      </xdr:nvCxnSpPr>
      <xdr:spPr>
        <a:xfrm rot="10800000" flipV="1">
          <a:off x="10185400" y="147066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638BE3E7-B00A-44B3-A55B-FEE0A4698236}"/>
            </a:ext>
          </a:extLst>
        </xdr:cNvPr>
        <xdr:cNvCxnSpPr/>
      </xdr:nvCxnSpPr>
      <xdr:spPr>
        <a:xfrm rot="10800000" flipV="1">
          <a:off x="1392555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9C4BA58A-A89D-4273-A6E6-94D3BCC0C3A7}"/>
            </a:ext>
          </a:extLst>
        </xdr:cNvPr>
        <xdr:cNvCxnSpPr/>
      </xdr:nvCxnSpPr>
      <xdr:spPr>
        <a:xfrm rot="10800000" flipV="1">
          <a:off x="1298575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47288FE9-1E79-482E-B8E6-6B87AFEF07E9}"/>
            </a:ext>
          </a:extLst>
        </xdr:cNvPr>
        <xdr:cNvCxnSpPr/>
      </xdr:nvCxnSpPr>
      <xdr:spPr>
        <a:xfrm rot="10800000" flipV="1">
          <a:off x="1207770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2256C66D-BC72-4635-88CF-D0C8A1E1E35B}"/>
            </a:ext>
          </a:extLst>
        </xdr:cNvPr>
        <xdr:cNvCxnSpPr/>
      </xdr:nvCxnSpPr>
      <xdr:spPr>
        <a:xfrm rot="10800000" flipV="1">
          <a:off x="11118850" y="14706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1D0B2960-4460-418C-82E1-0A77B7EE0A0D}"/>
            </a:ext>
          </a:extLst>
        </xdr:cNvPr>
        <xdr:cNvCxnSpPr/>
      </xdr:nvCxnSpPr>
      <xdr:spPr>
        <a:xfrm>
          <a:off x="1392555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D13ADD4F-8C21-468D-99F6-E457E39478AB}"/>
            </a:ext>
          </a:extLst>
        </xdr:cNvPr>
        <xdr:cNvCxnSpPr/>
      </xdr:nvCxnSpPr>
      <xdr:spPr>
        <a:xfrm>
          <a:off x="1298575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2D85F1A9-6C01-467C-8F41-CA9760E0574D}"/>
            </a:ext>
          </a:extLst>
        </xdr:cNvPr>
        <xdr:cNvCxnSpPr/>
      </xdr:nvCxnSpPr>
      <xdr:spPr>
        <a:xfrm>
          <a:off x="1207770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9227B6A5-354C-4F74-A4EB-DE21E99920D9}"/>
            </a:ext>
          </a:extLst>
        </xdr:cNvPr>
        <xdr:cNvCxnSpPr/>
      </xdr:nvCxnSpPr>
      <xdr:spPr>
        <a:xfrm>
          <a:off x="11118850" y="14706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1C1310CB-8367-42A0-B4F7-CD3E3F8766C0}"/>
            </a:ext>
          </a:extLst>
        </xdr:cNvPr>
        <xdr:cNvCxnSpPr/>
      </xdr:nvCxnSpPr>
      <xdr:spPr>
        <a:xfrm>
          <a:off x="10185400" y="14706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BD5234B0-061E-4A49-9957-74ABA60D1AE7}"/>
            </a:ext>
          </a:extLst>
        </xdr:cNvPr>
        <xdr:cNvCxnSpPr/>
      </xdr:nvCxnSpPr>
      <xdr:spPr>
        <a:xfrm>
          <a:off x="9296400" y="147066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509F653D-0276-4186-B485-F30F421E2C62}"/>
            </a:ext>
          </a:extLst>
        </xdr:cNvPr>
        <xdr:cNvCxnSpPr/>
      </xdr:nvCxnSpPr>
      <xdr:spPr>
        <a:xfrm>
          <a:off x="8032750" y="14706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608FE10D-D2CC-4A02-BCD0-4165C772100B}"/>
            </a:ext>
          </a:extLst>
        </xdr:cNvPr>
        <xdr:cNvCxnSpPr/>
      </xdr:nvCxnSpPr>
      <xdr:spPr>
        <a:xfrm rot="10800000" flipV="1">
          <a:off x="2771775" y="152590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279C9F06-5AAF-4787-94F7-2A84169C6234}"/>
            </a:ext>
          </a:extLst>
        </xdr:cNvPr>
        <xdr:cNvCxnSpPr/>
      </xdr:nvCxnSpPr>
      <xdr:spPr>
        <a:xfrm>
          <a:off x="2762250" y="15259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F763AC3D-68E7-4BD0-9A30-A9E681B19D9A}"/>
            </a:ext>
          </a:extLst>
        </xdr:cNvPr>
        <xdr:cNvCxnSpPr/>
      </xdr:nvCxnSpPr>
      <xdr:spPr>
        <a:xfrm>
          <a:off x="3676650" y="152590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A9A9B7CE-ECD7-4E2C-A04E-01F74B3119FD}"/>
            </a:ext>
          </a:extLst>
        </xdr:cNvPr>
        <xdr:cNvCxnSpPr/>
      </xdr:nvCxnSpPr>
      <xdr:spPr>
        <a:xfrm>
          <a:off x="46799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1ADABD1E-6CE8-48D0-B019-532338F76F5D}"/>
            </a:ext>
          </a:extLst>
        </xdr:cNvPr>
        <xdr:cNvCxnSpPr/>
      </xdr:nvCxnSpPr>
      <xdr:spPr>
        <a:xfrm>
          <a:off x="578485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EEA7BD04-D29C-4BBA-9663-B3684C8796E7}"/>
            </a:ext>
          </a:extLst>
        </xdr:cNvPr>
        <xdr:cNvCxnSpPr/>
      </xdr:nvCxnSpPr>
      <xdr:spPr>
        <a:xfrm>
          <a:off x="6908800" y="15259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13AE9F67-A837-4405-A90A-38250A274DFB}"/>
            </a:ext>
          </a:extLst>
        </xdr:cNvPr>
        <xdr:cNvCxnSpPr/>
      </xdr:nvCxnSpPr>
      <xdr:spPr>
        <a:xfrm>
          <a:off x="8032750" y="15259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9881E1AE-C6E6-43FE-9680-4024E59FA19A}"/>
            </a:ext>
          </a:extLst>
        </xdr:cNvPr>
        <xdr:cNvCxnSpPr/>
      </xdr:nvCxnSpPr>
      <xdr:spPr>
        <a:xfrm>
          <a:off x="9296400" y="152590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64E4B12A-76BD-46FB-AE9A-C66F0C4818A0}"/>
            </a:ext>
          </a:extLst>
        </xdr:cNvPr>
        <xdr:cNvCxnSpPr/>
      </xdr:nvCxnSpPr>
      <xdr:spPr>
        <a:xfrm>
          <a:off x="10185400" y="15259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B2A8870B-4C8B-4976-A71B-B324022C3F1B}"/>
            </a:ext>
          </a:extLst>
        </xdr:cNvPr>
        <xdr:cNvCxnSpPr/>
      </xdr:nvCxnSpPr>
      <xdr:spPr>
        <a:xfrm>
          <a:off x="1111885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518E675E-8D9E-4A50-AE2C-670CE1DDE7FA}"/>
            </a:ext>
          </a:extLst>
        </xdr:cNvPr>
        <xdr:cNvCxnSpPr/>
      </xdr:nvCxnSpPr>
      <xdr:spPr>
        <a:xfrm>
          <a:off x="1207770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2301C30A-EFE4-4DFE-94F8-C923CAA4B280}"/>
            </a:ext>
          </a:extLst>
        </xdr:cNvPr>
        <xdr:cNvCxnSpPr/>
      </xdr:nvCxnSpPr>
      <xdr:spPr>
        <a:xfrm>
          <a:off x="1298575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15FDBFAE-0674-4030-A0B8-3AFF33715E26}"/>
            </a:ext>
          </a:extLst>
        </xdr:cNvPr>
        <xdr:cNvCxnSpPr/>
      </xdr:nvCxnSpPr>
      <xdr:spPr>
        <a:xfrm>
          <a:off x="1392555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15ECD46D-AD4F-4E42-8106-9DE0CB9908B6}"/>
            </a:ext>
          </a:extLst>
        </xdr:cNvPr>
        <xdr:cNvCxnSpPr/>
      </xdr:nvCxnSpPr>
      <xdr:spPr>
        <a:xfrm rot="10800000" flipV="1">
          <a:off x="1392555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D912840D-42A6-41CD-956F-BBF61B57DABD}"/>
            </a:ext>
          </a:extLst>
        </xdr:cNvPr>
        <xdr:cNvCxnSpPr/>
      </xdr:nvCxnSpPr>
      <xdr:spPr>
        <a:xfrm rot="10800000" flipV="1">
          <a:off x="1207770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AC96D998-48A5-451A-8FEA-19A760D18141}"/>
            </a:ext>
          </a:extLst>
        </xdr:cNvPr>
        <xdr:cNvCxnSpPr/>
      </xdr:nvCxnSpPr>
      <xdr:spPr>
        <a:xfrm rot="10800000" flipV="1">
          <a:off x="1298575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4E189BBC-5002-4FFD-BA6C-BCE11C9E00DA}"/>
            </a:ext>
          </a:extLst>
        </xdr:cNvPr>
        <xdr:cNvCxnSpPr/>
      </xdr:nvCxnSpPr>
      <xdr:spPr>
        <a:xfrm rot="10800000" flipV="1">
          <a:off x="1111885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72A1D429-AC57-46BE-A20F-D1AE42F7A23C}"/>
            </a:ext>
          </a:extLst>
        </xdr:cNvPr>
        <xdr:cNvCxnSpPr/>
      </xdr:nvCxnSpPr>
      <xdr:spPr>
        <a:xfrm rot="10800000" flipV="1">
          <a:off x="10185400" y="15259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67D68851-3E3E-4D42-8A96-FB77BA44139B}"/>
            </a:ext>
          </a:extLst>
        </xdr:cNvPr>
        <xdr:cNvCxnSpPr/>
      </xdr:nvCxnSpPr>
      <xdr:spPr>
        <a:xfrm rot="10800000" flipV="1">
          <a:off x="9296400" y="152590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E87813A1-FA0F-4772-891F-A78180C8D0CF}"/>
            </a:ext>
          </a:extLst>
        </xdr:cNvPr>
        <xdr:cNvCxnSpPr/>
      </xdr:nvCxnSpPr>
      <xdr:spPr>
        <a:xfrm rot="10800000" flipV="1">
          <a:off x="8032750" y="152590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14BB87C3-3441-4D40-B719-BEF56FEF6560}"/>
            </a:ext>
          </a:extLst>
        </xdr:cNvPr>
        <xdr:cNvCxnSpPr/>
      </xdr:nvCxnSpPr>
      <xdr:spPr>
        <a:xfrm rot="10800000" flipV="1">
          <a:off x="688975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B8EDC731-7B71-4314-9FDA-804E3EA10FDD}"/>
            </a:ext>
          </a:extLst>
        </xdr:cNvPr>
        <xdr:cNvCxnSpPr/>
      </xdr:nvCxnSpPr>
      <xdr:spPr>
        <a:xfrm rot="10800000" flipV="1">
          <a:off x="5784850" y="15259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5508F49A-2057-4D54-8A70-E6BC056FF739}"/>
            </a:ext>
          </a:extLst>
        </xdr:cNvPr>
        <xdr:cNvCxnSpPr/>
      </xdr:nvCxnSpPr>
      <xdr:spPr>
        <a:xfrm rot="10800000" flipV="1">
          <a:off x="4679950" y="15259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E2825A46-0FDC-4669-AE4B-8A61E9375778}"/>
            </a:ext>
          </a:extLst>
        </xdr:cNvPr>
        <xdr:cNvCxnSpPr/>
      </xdr:nvCxnSpPr>
      <xdr:spPr>
        <a:xfrm rot="10800000" flipV="1">
          <a:off x="3676650" y="15259050"/>
          <a:ext cx="10509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68EE01A9-FE02-46DA-AC76-0B88C0D5B0B0}"/>
            </a:ext>
          </a:extLst>
        </xdr:cNvPr>
        <xdr:cNvCxnSpPr/>
      </xdr:nvCxnSpPr>
      <xdr:spPr>
        <a:xfrm rot="10800000" flipV="1">
          <a:off x="1392555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A3F3FA5C-C29F-430D-A91F-905D27784C9F}"/>
            </a:ext>
          </a:extLst>
        </xdr:cNvPr>
        <xdr:cNvCxnSpPr/>
      </xdr:nvCxnSpPr>
      <xdr:spPr>
        <a:xfrm rot="10800000" flipV="1">
          <a:off x="1298575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BC23C21B-1AB9-439E-B076-7060487E348C}"/>
            </a:ext>
          </a:extLst>
        </xdr:cNvPr>
        <xdr:cNvCxnSpPr/>
      </xdr:nvCxnSpPr>
      <xdr:spPr>
        <a:xfrm rot="10800000" flipV="1">
          <a:off x="1207770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A3494A14-76FD-45B4-9300-2FF072C5521D}"/>
            </a:ext>
          </a:extLst>
        </xdr:cNvPr>
        <xdr:cNvCxnSpPr/>
      </xdr:nvCxnSpPr>
      <xdr:spPr>
        <a:xfrm rot="10800000" flipV="1">
          <a:off x="1392555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7897E59F-5C5A-4FFC-AD6A-FC1DEE747007}"/>
            </a:ext>
          </a:extLst>
        </xdr:cNvPr>
        <xdr:cNvCxnSpPr/>
      </xdr:nvCxnSpPr>
      <xdr:spPr>
        <a:xfrm rot="10800000" flipV="1">
          <a:off x="1298575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4ECDD0B3-7580-4515-8A0A-017CE8D7D360}"/>
            </a:ext>
          </a:extLst>
        </xdr:cNvPr>
        <xdr:cNvCxnSpPr/>
      </xdr:nvCxnSpPr>
      <xdr:spPr>
        <a:xfrm rot="10800000" flipV="1">
          <a:off x="1207770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C85645A1-2F09-4533-81B4-BB754010CC33}"/>
            </a:ext>
          </a:extLst>
        </xdr:cNvPr>
        <xdr:cNvCxnSpPr/>
      </xdr:nvCxnSpPr>
      <xdr:spPr>
        <a:xfrm>
          <a:off x="2762250" y="6838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B57AC2BE-31A2-4905-8509-A9EEAEEBDD41}"/>
            </a:ext>
          </a:extLst>
        </xdr:cNvPr>
        <xdr:cNvCxnSpPr/>
      </xdr:nvCxnSpPr>
      <xdr:spPr>
        <a:xfrm rot="10800000" flipV="1">
          <a:off x="2762250" y="68484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AC7E1D82-1B1E-4259-AD45-C8C476975D8E}"/>
            </a:ext>
          </a:extLst>
        </xdr:cNvPr>
        <xdr:cNvCxnSpPr/>
      </xdr:nvCxnSpPr>
      <xdr:spPr>
        <a:xfrm>
          <a:off x="3676650" y="68389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CC8C18E0-B5A3-4140-ADD1-67523A6BAAA7}"/>
            </a:ext>
          </a:extLst>
        </xdr:cNvPr>
        <xdr:cNvCxnSpPr/>
      </xdr:nvCxnSpPr>
      <xdr:spPr>
        <a:xfrm rot="10800000" flipV="1">
          <a:off x="3676650" y="684847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F2AE4B39-7B48-437C-B14F-D4A2E863F173}"/>
            </a:ext>
          </a:extLst>
        </xdr:cNvPr>
        <xdr:cNvCxnSpPr/>
      </xdr:nvCxnSpPr>
      <xdr:spPr>
        <a:xfrm>
          <a:off x="46799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873FDC94-8322-4093-ADD6-1362731FB3FD}"/>
            </a:ext>
          </a:extLst>
        </xdr:cNvPr>
        <xdr:cNvCxnSpPr/>
      </xdr:nvCxnSpPr>
      <xdr:spPr>
        <a:xfrm rot="10800000" flipV="1">
          <a:off x="46799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BAE32F1E-3719-47DB-A113-16F941363D52}"/>
            </a:ext>
          </a:extLst>
        </xdr:cNvPr>
        <xdr:cNvCxnSpPr/>
      </xdr:nvCxnSpPr>
      <xdr:spPr>
        <a:xfrm>
          <a:off x="578485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BDD78412-BDB5-4B33-9B6C-1CDD9B1450E4}"/>
            </a:ext>
          </a:extLst>
        </xdr:cNvPr>
        <xdr:cNvCxnSpPr/>
      </xdr:nvCxnSpPr>
      <xdr:spPr>
        <a:xfrm rot="10800000" flipV="1">
          <a:off x="578485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01679A42-99A3-47C0-AC22-FDAF297C6166}"/>
            </a:ext>
          </a:extLst>
        </xdr:cNvPr>
        <xdr:cNvCxnSpPr/>
      </xdr:nvCxnSpPr>
      <xdr:spPr>
        <a:xfrm>
          <a:off x="6908800" y="6838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EDD32E07-8649-49D3-9791-F4FD3150E60A}"/>
            </a:ext>
          </a:extLst>
        </xdr:cNvPr>
        <xdr:cNvCxnSpPr/>
      </xdr:nvCxnSpPr>
      <xdr:spPr>
        <a:xfrm rot="10800000" flipV="1">
          <a:off x="6908800" y="68484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BCDA7F3A-30FC-40C5-9B8C-74354CF95DB8}"/>
            </a:ext>
          </a:extLst>
        </xdr:cNvPr>
        <xdr:cNvCxnSpPr/>
      </xdr:nvCxnSpPr>
      <xdr:spPr>
        <a:xfrm>
          <a:off x="8032750" y="68389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999ADD39-0B2B-4122-82FD-086565DB8573}"/>
            </a:ext>
          </a:extLst>
        </xdr:cNvPr>
        <xdr:cNvCxnSpPr/>
      </xdr:nvCxnSpPr>
      <xdr:spPr>
        <a:xfrm rot="10800000" flipV="1">
          <a:off x="8032750" y="68484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76C52C17-9F26-426B-9768-620799907C6B}"/>
            </a:ext>
          </a:extLst>
        </xdr:cNvPr>
        <xdr:cNvCxnSpPr/>
      </xdr:nvCxnSpPr>
      <xdr:spPr>
        <a:xfrm>
          <a:off x="9296400" y="68389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9DDD81C0-A709-43BA-A5BF-8066D953757E}"/>
            </a:ext>
          </a:extLst>
        </xdr:cNvPr>
        <xdr:cNvCxnSpPr/>
      </xdr:nvCxnSpPr>
      <xdr:spPr>
        <a:xfrm rot="10800000" flipV="1">
          <a:off x="9296400" y="684847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F5AF874B-A858-4E9F-A163-BF49305DF70F}"/>
            </a:ext>
          </a:extLst>
        </xdr:cNvPr>
        <xdr:cNvCxnSpPr/>
      </xdr:nvCxnSpPr>
      <xdr:spPr>
        <a:xfrm>
          <a:off x="10185400" y="68389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C77A2416-DAEA-42CC-A3B4-8BF782BA88CA}"/>
            </a:ext>
          </a:extLst>
        </xdr:cNvPr>
        <xdr:cNvCxnSpPr/>
      </xdr:nvCxnSpPr>
      <xdr:spPr>
        <a:xfrm rot="10800000" flipV="1">
          <a:off x="10185400" y="68484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E208EB97-E265-484F-91F8-E26BAD3BDB67}"/>
            </a:ext>
          </a:extLst>
        </xdr:cNvPr>
        <xdr:cNvCxnSpPr/>
      </xdr:nvCxnSpPr>
      <xdr:spPr>
        <a:xfrm>
          <a:off x="11118850" y="68389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00769171-50FF-4410-A9BD-9475E22992E4}"/>
            </a:ext>
          </a:extLst>
        </xdr:cNvPr>
        <xdr:cNvCxnSpPr/>
      </xdr:nvCxnSpPr>
      <xdr:spPr>
        <a:xfrm rot="10800000" flipV="1">
          <a:off x="11118850" y="68484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A82C61A4-1295-493D-8989-B4BB8C76EE42}"/>
            </a:ext>
          </a:extLst>
        </xdr:cNvPr>
        <xdr:cNvCxnSpPr/>
      </xdr:nvCxnSpPr>
      <xdr:spPr>
        <a:xfrm>
          <a:off x="1207770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07E693B1-34C2-40DD-A946-00B4B827ECD9}"/>
            </a:ext>
          </a:extLst>
        </xdr:cNvPr>
        <xdr:cNvCxnSpPr/>
      </xdr:nvCxnSpPr>
      <xdr:spPr>
        <a:xfrm rot="10800000" flipV="1">
          <a:off x="1207770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A44FAA72-90BD-4837-A283-1658223D0AA8}"/>
            </a:ext>
          </a:extLst>
        </xdr:cNvPr>
        <xdr:cNvCxnSpPr/>
      </xdr:nvCxnSpPr>
      <xdr:spPr>
        <a:xfrm>
          <a:off x="1298575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66FE524B-53F2-4423-994D-349BC06A5972}"/>
            </a:ext>
          </a:extLst>
        </xdr:cNvPr>
        <xdr:cNvCxnSpPr/>
      </xdr:nvCxnSpPr>
      <xdr:spPr>
        <a:xfrm rot="10800000" flipV="1">
          <a:off x="1298575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C090801C-2FA1-441A-924C-E824F4C8F53F}"/>
            </a:ext>
          </a:extLst>
        </xdr:cNvPr>
        <xdr:cNvCxnSpPr/>
      </xdr:nvCxnSpPr>
      <xdr:spPr>
        <a:xfrm>
          <a:off x="1392555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34345E24-8ED3-486B-9BBD-149DF91EAE8F}"/>
            </a:ext>
          </a:extLst>
        </xdr:cNvPr>
        <xdr:cNvCxnSpPr/>
      </xdr:nvCxnSpPr>
      <xdr:spPr>
        <a:xfrm rot="10800000" flipV="1">
          <a:off x="1392555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F7B3BBFE-1D7B-482A-9007-AF7A4B938915}"/>
            </a:ext>
          </a:extLst>
        </xdr:cNvPr>
        <xdr:cNvCxnSpPr/>
      </xdr:nvCxnSpPr>
      <xdr:spPr>
        <a:xfrm>
          <a:off x="2762250" y="7391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B468169C-239F-45E4-AD16-31F5625989D5}"/>
            </a:ext>
          </a:extLst>
        </xdr:cNvPr>
        <xdr:cNvCxnSpPr/>
      </xdr:nvCxnSpPr>
      <xdr:spPr>
        <a:xfrm rot="10800000" flipV="1">
          <a:off x="2762250" y="74009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5B3E3BF4-35BE-4663-9C89-EF15CD25FBBC}"/>
            </a:ext>
          </a:extLst>
        </xdr:cNvPr>
        <xdr:cNvCxnSpPr/>
      </xdr:nvCxnSpPr>
      <xdr:spPr>
        <a:xfrm>
          <a:off x="3676650" y="73914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095C9564-5D24-406F-8738-BEAEC84A2452}"/>
            </a:ext>
          </a:extLst>
        </xdr:cNvPr>
        <xdr:cNvCxnSpPr/>
      </xdr:nvCxnSpPr>
      <xdr:spPr>
        <a:xfrm rot="10800000" flipV="1">
          <a:off x="3676650" y="7400925"/>
          <a:ext cx="10001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C9B9CDCE-B0F0-4E2D-8D1C-A167E88C3BD4}"/>
            </a:ext>
          </a:extLst>
        </xdr:cNvPr>
        <xdr:cNvCxnSpPr/>
      </xdr:nvCxnSpPr>
      <xdr:spPr>
        <a:xfrm>
          <a:off x="46799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4164AF3F-98BE-4A84-8ECD-94ADF1160861}"/>
            </a:ext>
          </a:extLst>
        </xdr:cNvPr>
        <xdr:cNvCxnSpPr/>
      </xdr:nvCxnSpPr>
      <xdr:spPr>
        <a:xfrm rot="10800000" flipV="1">
          <a:off x="46799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A9A690B3-E2F4-42EC-96B2-A8641E7AA841}"/>
            </a:ext>
          </a:extLst>
        </xdr:cNvPr>
        <xdr:cNvCxnSpPr/>
      </xdr:nvCxnSpPr>
      <xdr:spPr>
        <a:xfrm>
          <a:off x="578485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F13471FA-550F-44CC-8ACC-E865BBC6759E}"/>
            </a:ext>
          </a:extLst>
        </xdr:cNvPr>
        <xdr:cNvCxnSpPr/>
      </xdr:nvCxnSpPr>
      <xdr:spPr>
        <a:xfrm rot="10800000" flipV="1">
          <a:off x="578485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0A19CA3E-76D4-4BEA-888A-A36126501956}"/>
            </a:ext>
          </a:extLst>
        </xdr:cNvPr>
        <xdr:cNvCxnSpPr/>
      </xdr:nvCxnSpPr>
      <xdr:spPr>
        <a:xfrm>
          <a:off x="6908800" y="7391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A62A1CD2-E226-4B0F-B68A-460A414C7393}"/>
            </a:ext>
          </a:extLst>
        </xdr:cNvPr>
        <xdr:cNvCxnSpPr/>
      </xdr:nvCxnSpPr>
      <xdr:spPr>
        <a:xfrm rot="10800000" flipV="1">
          <a:off x="6908800" y="74009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7B6F72E8-9848-4307-BABC-AD093E84D16F}"/>
            </a:ext>
          </a:extLst>
        </xdr:cNvPr>
        <xdr:cNvCxnSpPr/>
      </xdr:nvCxnSpPr>
      <xdr:spPr>
        <a:xfrm>
          <a:off x="8032750" y="73914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EA5F2CAF-5EF3-476E-AC65-B60152C60959}"/>
            </a:ext>
          </a:extLst>
        </xdr:cNvPr>
        <xdr:cNvCxnSpPr/>
      </xdr:nvCxnSpPr>
      <xdr:spPr>
        <a:xfrm rot="10800000" flipV="1">
          <a:off x="8032750" y="74009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652BEA76-4E45-40AC-BC97-619A7BEBEF4D}"/>
            </a:ext>
          </a:extLst>
        </xdr:cNvPr>
        <xdr:cNvCxnSpPr/>
      </xdr:nvCxnSpPr>
      <xdr:spPr>
        <a:xfrm>
          <a:off x="9296400" y="73914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32DD4F4C-95EC-490D-A696-56653A5A7D1E}"/>
            </a:ext>
          </a:extLst>
        </xdr:cNvPr>
        <xdr:cNvCxnSpPr/>
      </xdr:nvCxnSpPr>
      <xdr:spPr>
        <a:xfrm rot="10800000" flipV="1">
          <a:off x="9296400" y="7400925"/>
          <a:ext cx="8858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A1CD169A-50E8-442A-815D-9EFE1EB9A06B}"/>
            </a:ext>
          </a:extLst>
        </xdr:cNvPr>
        <xdr:cNvCxnSpPr/>
      </xdr:nvCxnSpPr>
      <xdr:spPr>
        <a:xfrm>
          <a:off x="10185400" y="73914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36ECF663-8DBE-460F-958D-39E47E629D85}"/>
            </a:ext>
          </a:extLst>
        </xdr:cNvPr>
        <xdr:cNvCxnSpPr/>
      </xdr:nvCxnSpPr>
      <xdr:spPr>
        <a:xfrm rot="10800000" flipV="1">
          <a:off x="10185400" y="74009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BD402F5A-B8CE-431E-BC17-B40748BC184D}"/>
            </a:ext>
          </a:extLst>
        </xdr:cNvPr>
        <xdr:cNvCxnSpPr/>
      </xdr:nvCxnSpPr>
      <xdr:spPr>
        <a:xfrm>
          <a:off x="11118850" y="73914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25120DB3-ECAF-410E-B1F6-C82F84544FF3}"/>
            </a:ext>
          </a:extLst>
        </xdr:cNvPr>
        <xdr:cNvCxnSpPr/>
      </xdr:nvCxnSpPr>
      <xdr:spPr>
        <a:xfrm rot="10800000" flipV="1">
          <a:off x="11118850" y="74009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F2C01036-DC09-4CE8-9378-61F6422B1CD5}"/>
            </a:ext>
          </a:extLst>
        </xdr:cNvPr>
        <xdr:cNvCxnSpPr/>
      </xdr:nvCxnSpPr>
      <xdr:spPr>
        <a:xfrm>
          <a:off x="1207770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C035990A-9168-44F5-88D1-84C9C65A3ED1}"/>
            </a:ext>
          </a:extLst>
        </xdr:cNvPr>
        <xdr:cNvCxnSpPr/>
      </xdr:nvCxnSpPr>
      <xdr:spPr>
        <a:xfrm rot="10800000" flipV="1">
          <a:off x="1207770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AB7D5286-9778-42A7-BDB2-84AC27179A2B}"/>
            </a:ext>
          </a:extLst>
        </xdr:cNvPr>
        <xdr:cNvCxnSpPr/>
      </xdr:nvCxnSpPr>
      <xdr:spPr>
        <a:xfrm>
          <a:off x="1298575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2EB648C9-A553-49DF-B2C7-9DA2D0B31F6A}"/>
            </a:ext>
          </a:extLst>
        </xdr:cNvPr>
        <xdr:cNvCxnSpPr/>
      </xdr:nvCxnSpPr>
      <xdr:spPr>
        <a:xfrm rot="10800000" flipV="1">
          <a:off x="1298575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21FFCD89-5A5A-436A-B600-21AACF048852}"/>
            </a:ext>
          </a:extLst>
        </xdr:cNvPr>
        <xdr:cNvCxnSpPr/>
      </xdr:nvCxnSpPr>
      <xdr:spPr>
        <a:xfrm>
          <a:off x="1392555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D01DEA53-7DA3-4917-9D49-E7F0FA07F101}"/>
            </a:ext>
          </a:extLst>
        </xdr:cNvPr>
        <xdr:cNvCxnSpPr/>
      </xdr:nvCxnSpPr>
      <xdr:spPr>
        <a:xfrm rot="10800000" flipV="1">
          <a:off x="1392555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CB86E267-E554-4586-B2F1-C72BBF731E84}"/>
            </a:ext>
          </a:extLst>
        </xdr:cNvPr>
        <xdr:cNvCxnSpPr/>
      </xdr:nvCxnSpPr>
      <xdr:spPr>
        <a:xfrm>
          <a:off x="2762250" y="7943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4A7A67DD-BA54-4BE5-AA35-67B70F6D283C}"/>
            </a:ext>
          </a:extLst>
        </xdr:cNvPr>
        <xdr:cNvCxnSpPr/>
      </xdr:nvCxnSpPr>
      <xdr:spPr>
        <a:xfrm>
          <a:off x="3676650" y="794385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856B58EC-43E4-49DC-B262-A69A92C51582}"/>
            </a:ext>
          </a:extLst>
        </xdr:cNvPr>
        <xdr:cNvCxnSpPr/>
      </xdr:nvCxnSpPr>
      <xdr:spPr>
        <a:xfrm>
          <a:off x="46799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64627456-65E5-44CD-A831-DDBCF3A7E07B}"/>
            </a:ext>
          </a:extLst>
        </xdr:cNvPr>
        <xdr:cNvCxnSpPr/>
      </xdr:nvCxnSpPr>
      <xdr:spPr>
        <a:xfrm>
          <a:off x="578485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40BD6725-1FE8-45E9-B955-CA84C9233FEA}"/>
            </a:ext>
          </a:extLst>
        </xdr:cNvPr>
        <xdr:cNvCxnSpPr/>
      </xdr:nvCxnSpPr>
      <xdr:spPr>
        <a:xfrm>
          <a:off x="6908800" y="7943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A4276552-62EA-4DD7-BDAA-53C311AD3582}"/>
            </a:ext>
          </a:extLst>
        </xdr:cNvPr>
        <xdr:cNvCxnSpPr/>
      </xdr:nvCxnSpPr>
      <xdr:spPr>
        <a:xfrm>
          <a:off x="8032750" y="79438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19A09F25-E022-4E32-9A8B-34CC8FA7F79A}"/>
            </a:ext>
          </a:extLst>
        </xdr:cNvPr>
        <xdr:cNvCxnSpPr/>
      </xdr:nvCxnSpPr>
      <xdr:spPr>
        <a:xfrm>
          <a:off x="9296400" y="794385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85E72F40-DA5D-4F38-B183-2FEC1B094837}"/>
            </a:ext>
          </a:extLst>
        </xdr:cNvPr>
        <xdr:cNvCxnSpPr/>
      </xdr:nvCxnSpPr>
      <xdr:spPr>
        <a:xfrm>
          <a:off x="10185400" y="79438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CE6591C1-0313-4140-A30C-6A3FDAC0C32E}"/>
            </a:ext>
          </a:extLst>
        </xdr:cNvPr>
        <xdr:cNvCxnSpPr/>
      </xdr:nvCxnSpPr>
      <xdr:spPr>
        <a:xfrm>
          <a:off x="11118850" y="79438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B50B8083-05CF-4191-A239-454BFA0D5B71}"/>
            </a:ext>
          </a:extLst>
        </xdr:cNvPr>
        <xdr:cNvCxnSpPr/>
      </xdr:nvCxnSpPr>
      <xdr:spPr>
        <a:xfrm>
          <a:off x="1207770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F310F0AA-8D25-4321-8B59-DFB677716E0F}"/>
            </a:ext>
          </a:extLst>
        </xdr:cNvPr>
        <xdr:cNvCxnSpPr/>
      </xdr:nvCxnSpPr>
      <xdr:spPr>
        <a:xfrm>
          <a:off x="1298575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8204FFC9-2771-4C4A-A5A7-BDA6B9240F42}"/>
            </a:ext>
          </a:extLst>
        </xdr:cNvPr>
        <xdr:cNvCxnSpPr/>
      </xdr:nvCxnSpPr>
      <xdr:spPr>
        <a:xfrm>
          <a:off x="1392555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597B9CD2-3A41-4392-AF39-50C03F4A2F20}"/>
            </a:ext>
          </a:extLst>
        </xdr:cNvPr>
        <xdr:cNvCxnSpPr/>
      </xdr:nvCxnSpPr>
      <xdr:spPr>
        <a:xfrm rot="10800000" flipV="1">
          <a:off x="1392555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69495378-69C4-4737-9E58-F40FA3F584C0}"/>
            </a:ext>
          </a:extLst>
        </xdr:cNvPr>
        <xdr:cNvCxnSpPr/>
      </xdr:nvCxnSpPr>
      <xdr:spPr>
        <a:xfrm rot="10800000" flipV="1">
          <a:off x="1298575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C049EE4D-5337-4D81-96A2-99DED0E12420}"/>
            </a:ext>
          </a:extLst>
        </xdr:cNvPr>
        <xdr:cNvCxnSpPr/>
      </xdr:nvCxnSpPr>
      <xdr:spPr>
        <a:xfrm rot="10800000" flipV="1">
          <a:off x="1207770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FA5F0FF2-7E02-4601-B5C7-39A23E0B5B14}"/>
            </a:ext>
          </a:extLst>
        </xdr:cNvPr>
        <xdr:cNvCxnSpPr/>
      </xdr:nvCxnSpPr>
      <xdr:spPr>
        <a:xfrm rot="10800000" flipV="1">
          <a:off x="11118850" y="79438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AD46D3F8-50FE-4EB1-A509-78DEF22A7F65}"/>
            </a:ext>
          </a:extLst>
        </xdr:cNvPr>
        <xdr:cNvCxnSpPr/>
      </xdr:nvCxnSpPr>
      <xdr:spPr>
        <a:xfrm rot="10800000" flipV="1">
          <a:off x="101854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BDABE5A7-1C8C-4A6F-A41A-FB1DFE88F79F}"/>
            </a:ext>
          </a:extLst>
        </xdr:cNvPr>
        <xdr:cNvCxnSpPr/>
      </xdr:nvCxnSpPr>
      <xdr:spPr>
        <a:xfrm rot="10800000" flipV="1">
          <a:off x="9296400" y="7943850"/>
          <a:ext cx="889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1B488C76-7F47-4684-85CC-417786F907FC}"/>
            </a:ext>
          </a:extLst>
        </xdr:cNvPr>
        <xdr:cNvCxnSpPr/>
      </xdr:nvCxnSpPr>
      <xdr:spPr>
        <a:xfrm rot="10800000" flipV="1">
          <a:off x="8032750" y="79438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190D22C8-41F1-44D2-9C3E-85CE67269A66}"/>
            </a:ext>
          </a:extLst>
        </xdr:cNvPr>
        <xdr:cNvCxnSpPr/>
      </xdr:nvCxnSpPr>
      <xdr:spPr>
        <a:xfrm rot="10800000" flipV="1">
          <a:off x="6908800" y="79438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EDAF6958-1BAF-4E8B-8C70-4CA7DE1955F8}"/>
            </a:ext>
          </a:extLst>
        </xdr:cNvPr>
        <xdr:cNvCxnSpPr/>
      </xdr:nvCxnSpPr>
      <xdr:spPr>
        <a:xfrm rot="10800000" flipV="1">
          <a:off x="57848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E60840EE-2A36-4B06-A599-7B547ABA1494}"/>
            </a:ext>
          </a:extLst>
        </xdr:cNvPr>
        <xdr:cNvCxnSpPr/>
      </xdr:nvCxnSpPr>
      <xdr:spPr>
        <a:xfrm rot="10800000" flipV="1">
          <a:off x="467995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1052D849-D96C-40E4-B9EB-08450D5DCCA0}"/>
            </a:ext>
          </a:extLst>
        </xdr:cNvPr>
        <xdr:cNvCxnSpPr/>
      </xdr:nvCxnSpPr>
      <xdr:spPr>
        <a:xfrm rot="10800000" flipV="1">
          <a:off x="3676650" y="7943850"/>
          <a:ext cx="10033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675E1D64-793F-46E2-8064-0DB336CAA3EF}"/>
            </a:ext>
          </a:extLst>
        </xdr:cNvPr>
        <xdr:cNvCxnSpPr/>
      </xdr:nvCxnSpPr>
      <xdr:spPr>
        <a:xfrm rot="10800000" flipV="1">
          <a:off x="2762250" y="79438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8364BDF4-EF71-4D5A-AD27-69D5922FF560}"/>
            </a:ext>
          </a:extLst>
        </xdr:cNvPr>
        <xdr:cNvCxnSpPr/>
      </xdr:nvCxnSpPr>
      <xdr:spPr>
        <a:xfrm>
          <a:off x="2762250" y="10706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D527F1E5-C9D0-4802-B708-4E6CA5DD9350}"/>
            </a:ext>
          </a:extLst>
        </xdr:cNvPr>
        <xdr:cNvCxnSpPr/>
      </xdr:nvCxnSpPr>
      <xdr:spPr>
        <a:xfrm>
          <a:off x="3676650" y="10706100"/>
          <a:ext cx="10001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18092E13-9AED-4292-9188-DF649D46FFEC}"/>
            </a:ext>
          </a:extLst>
        </xdr:cNvPr>
        <xdr:cNvCxnSpPr/>
      </xdr:nvCxnSpPr>
      <xdr:spPr>
        <a:xfrm>
          <a:off x="46799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9AC63426-F19E-47A3-9BE8-BC71FE37D16C}"/>
            </a:ext>
          </a:extLst>
        </xdr:cNvPr>
        <xdr:cNvCxnSpPr/>
      </xdr:nvCxnSpPr>
      <xdr:spPr>
        <a:xfrm>
          <a:off x="578485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EE0B53F3-A9C3-480A-91D9-7459BE2EA17D}"/>
            </a:ext>
          </a:extLst>
        </xdr:cNvPr>
        <xdr:cNvCxnSpPr/>
      </xdr:nvCxnSpPr>
      <xdr:spPr>
        <a:xfrm>
          <a:off x="6908800" y="10706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9BDD3930-B967-4F33-A368-6E3C4FD0EB7F}"/>
            </a:ext>
          </a:extLst>
        </xdr:cNvPr>
        <xdr:cNvCxnSpPr/>
      </xdr:nvCxnSpPr>
      <xdr:spPr>
        <a:xfrm>
          <a:off x="8032750" y="107061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D4A4EE16-47B0-4B25-9BAB-12D4D3418346}"/>
            </a:ext>
          </a:extLst>
        </xdr:cNvPr>
        <xdr:cNvCxnSpPr/>
      </xdr:nvCxnSpPr>
      <xdr:spPr>
        <a:xfrm>
          <a:off x="9296400" y="10706100"/>
          <a:ext cx="8858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C4B7E08C-908F-4E98-838D-C2F25C3851EC}"/>
            </a:ext>
          </a:extLst>
        </xdr:cNvPr>
        <xdr:cNvCxnSpPr/>
      </xdr:nvCxnSpPr>
      <xdr:spPr>
        <a:xfrm>
          <a:off x="10185400" y="107061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1E3F02F8-4E2E-4109-8B02-F4E713FF8043}"/>
            </a:ext>
          </a:extLst>
        </xdr:cNvPr>
        <xdr:cNvCxnSpPr/>
      </xdr:nvCxnSpPr>
      <xdr:spPr>
        <a:xfrm>
          <a:off x="11118850" y="107061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4A15AB9E-881C-4CAC-8AA0-67CC065EF9BA}"/>
            </a:ext>
          </a:extLst>
        </xdr:cNvPr>
        <xdr:cNvCxnSpPr/>
      </xdr:nvCxnSpPr>
      <xdr:spPr>
        <a:xfrm>
          <a:off x="1207770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C3995F40-323F-49B2-91D7-1C8D0DD97992}"/>
            </a:ext>
          </a:extLst>
        </xdr:cNvPr>
        <xdr:cNvCxnSpPr/>
      </xdr:nvCxnSpPr>
      <xdr:spPr>
        <a:xfrm>
          <a:off x="1298575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765AA6C2-0B7D-43DC-BA06-B5A3BA27C874}"/>
            </a:ext>
          </a:extLst>
        </xdr:cNvPr>
        <xdr:cNvCxnSpPr/>
      </xdr:nvCxnSpPr>
      <xdr:spPr>
        <a:xfrm>
          <a:off x="1392555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BC99F327-1775-4C89-B5ED-92D94F73A65F}"/>
            </a:ext>
          </a:extLst>
        </xdr:cNvPr>
        <xdr:cNvCxnSpPr/>
      </xdr:nvCxnSpPr>
      <xdr:spPr>
        <a:xfrm rot="10800000" flipV="1">
          <a:off x="1392555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40B8A7FF-7AEC-43A5-B63F-605A9B74F0C3}"/>
            </a:ext>
          </a:extLst>
        </xdr:cNvPr>
        <xdr:cNvCxnSpPr/>
      </xdr:nvCxnSpPr>
      <xdr:spPr>
        <a:xfrm rot="10800000" flipV="1">
          <a:off x="1298575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B336B145-742F-482D-97A8-1B23BF827AC5}"/>
            </a:ext>
          </a:extLst>
        </xdr:cNvPr>
        <xdr:cNvCxnSpPr/>
      </xdr:nvCxnSpPr>
      <xdr:spPr>
        <a:xfrm rot="10800000" flipV="1">
          <a:off x="1207770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6D0B7582-3E68-4BA0-868C-A6B800E74E5A}"/>
            </a:ext>
          </a:extLst>
        </xdr:cNvPr>
        <xdr:cNvCxnSpPr/>
      </xdr:nvCxnSpPr>
      <xdr:spPr>
        <a:xfrm rot="10800000" flipV="1">
          <a:off x="1111885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D3718659-284D-4A51-9F9F-6796EF91F681}"/>
            </a:ext>
          </a:extLst>
        </xdr:cNvPr>
        <xdr:cNvCxnSpPr/>
      </xdr:nvCxnSpPr>
      <xdr:spPr>
        <a:xfrm rot="10800000" flipV="1">
          <a:off x="10185400" y="107061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C697A4D2-2574-469D-9D3D-98D565173FA7}"/>
            </a:ext>
          </a:extLst>
        </xdr:cNvPr>
        <xdr:cNvCxnSpPr/>
      </xdr:nvCxnSpPr>
      <xdr:spPr>
        <a:xfrm rot="10800000" flipV="1">
          <a:off x="9296400" y="10706100"/>
          <a:ext cx="9271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BA64F2A9-3880-4C4F-8694-7DA5F2EC891B}"/>
            </a:ext>
          </a:extLst>
        </xdr:cNvPr>
        <xdr:cNvCxnSpPr/>
      </xdr:nvCxnSpPr>
      <xdr:spPr>
        <a:xfrm rot="10800000" flipV="1">
          <a:off x="8032750" y="1070610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3575CF44-4618-4A32-ABB9-A06A3A34E5AB}"/>
            </a:ext>
          </a:extLst>
        </xdr:cNvPr>
        <xdr:cNvCxnSpPr/>
      </xdr:nvCxnSpPr>
      <xdr:spPr>
        <a:xfrm rot="10800000" flipV="1">
          <a:off x="690880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43D926AF-D817-4CE6-A41D-2C6EE254C8E5}"/>
            </a:ext>
          </a:extLst>
        </xdr:cNvPr>
        <xdr:cNvCxnSpPr/>
      </xdr:nvCxnSpPr>
      <xdr:spPr>
        <a:xfrm rot="10800000" flipV="1">
          <a:off x="578485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19772BBC-C05E-4C67-A30C-6D9D0BA03270}"/>
            </a:ext>
          </a:extLst>
        </xdr:cNvPr>
        <xdr:cNvCxnSpPr/>
      </xdr:nvCxnSpPr>
      <xdr:spPr>
        <a:xfrm rot="10800000" flipV="1">
          <a:off x="4679950" y="1070610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69223933-AFB8-4965-AEC7-E2C9CB5B7520}"/>
            </a:ext>
          </a:extLst>
        </xdr:cNvPr>
        <xdr:cNvCxnSpPr/>
      </xdr:nvCxnSpPr>
      <xdr:spPr>
        <a:xfrm rot="10800000" flipV="1">
          <a:off x="3676650" y="10706100"/>
          <a:ext cx="1041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E8053CCF-C0AD-46F3-AB28-96CEAADB7122}"/>
            </a:ext>
          </a:extLst>
        </xdr:cNvPr>
        <xdr:cNvCxnSpPr/>
      </xdr:nvCxnSpPr>
      <xdr:spPr>
        <a:xfrm rot="10800000" flipV="1">
          <a:off x="2762250" y="107061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B31230C-B5D2-4BA8-AF67-686A80234C88}"/>
            </a:ext>
          </a:extLst>
        </xdr:cNvPr>
        <xdr:cNvCxnSpPr/>
      </xdr:nvCxnSpPr>
      <xdr:spPr>
        <a:xfrm>
          <a:off x="2771775" y="1857375"/>
          <a:ext cx="914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340753D-5F1F-45C4-AF09-12C4DEF864FA}"/>
            </a:ext>
          </a:extLst>
        </xdr:cNvPr>
        <xdr:cNvCxnSpPr/>
      </xdr:nvCxnSpPr>
      <xdr:spPr>
        <a:xfrm rot="10800000" flipV="1">
          <a:off x="2771775" y="1847850"/>
          <a:ext cx="9048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8988842-BB13-44EE-B236-3570671B6D51}"/>
            </a:ext>
          </a:extLst>
        </xdr:cNvPr>
        <xdr:cNvCxnSpPr/>
      </xdr:nvCxnSpPr>
      <xdr:spPr>
        <a:xfrm>
          <a:off x="2762250" y="2416175"/>
          <a:ext cx="9144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D16EC3E-95FE-479D-994D-A79FEB607A58}"/>
            </a:ext>
          </a:extLst>
        </xdr:cNvPr>
        <xdr:cNvCxnSpPr/>
      </xdr:nvCxnSpPr>
      <xdr:spPr>
        <a:xfrm rot="10800000" flipV="1">
          <a:off x="2762250" y="24161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95E4F1E-DA9B-4DF8-885C-57F426BDE054}"/>
            </a:ext>
          </a:extLst>
        </xdr:cNvPr>
        <xdr:cNvCxnSpPr/>
      </xdr:nvCxnSpPr>
      <xdr:spPr>
        <a:xfrm>
          <a:off x="2762250" y="2959100"/>
          <a:ext cx="9112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64963EF-E3CC-4C6E-BF0D-FF6325FFEC90}"/>
            </a:ext>
          </a:extLst>
        </xdr:cNvPr>
        <xdr:cNvCxnSpPr/>
      </xdr:nvCxnSpPr>
      <xdr:spPr>
        <a:xfrm>
          <a:off x="2762250" y="3524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6F86F19-DB2A-4F99-83E4-2B2E7E4E916D}"/>
            </a:ext>
          </a:extLst>
        </xdr:cNvPr>
        <xdr:cNvCxnSpPr/>
      </xdr:nvCxnSpPr>
      <xdr:spPr>
        <a:xfrm>
          <a:off x="2762250" y="4076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FFED321-6378-4BD2-9370-9248F8D17C22}"/>
            </a:ext>
          </a:extLst>
        </xdr:cNvPr>
        <xdr:cNvCxnSpPr/>
      </xdr:nvCxnSpPr>
      <xdr:spPr>
        <a:xfrm>
          <a:off x="2762250" y="84963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FFA961C-0E2D-4815-9A94-D841DE982214}"/>
            </a:ext>
          </a:extLst>
        </xdr:cNvPr>
        <xdr:cNvCxnSpPr/>
      </xdr:nvCxnSpPr>
      <xdr:spPr>
        <a:xfrm rot="10800000" flipV="1">
          <a:off x="2771775" y="2959100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FE26D7D-9C94-423A-916F-F8E4CCBD6E04}"/>
            </a:ext>
          </a:extLst>
        </xdr:cNvPr>
        <xdr:cNvCxnSpPr/>
      </xdr:nvCxnSpPr>
      <xdr:spPr>
        <a:xfrm rot="10800000" flipV="1">
          <a:off x="2762250" y="35337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BED5AE7-4850-495B-B9D3-76C3825AB315}"/>
            </a:ext>
          </a:extLst>
        </xdr:cNvPr>
        <xdr:cNvCxnSpPr/>
      </xdr:nvCxnSpPr>
      <xdr:spPr>
        <a:xfrm rot="10800000" flipV="1">
          <a:off x="2762250" y="40862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9525</xdr:rowOff>
    </xdr:from>
    <xdr:to>
      <xdr:col>5</xdr:col>
      <xdr:colOff>333375</xdr:colOff>
      <xdr:row>49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FE5EEFB-7EC5-4BB7-B74C-7E59C8376346}"/>
            </a:ext>
          </a:extLst>
        </xdr:cNvPr>
        <xdr:cNvCxnSpPr/>
      </xdr:nvCxnSpPr>
      <xdr:spPr>
        <a:xfrm rot="10800000" flipV="1">
          <a:off x="2762250" y="85058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F9AD2A2-0B06-4B81-A91A-3ABC23DA842B}"/>
            </a:ext>
          </a:extLst>
        </xdr:cNvPr>
        <xdr:cNvCxnSpPr/>
      </xdr:nvCxnSpPr>
      <xdr:spPr>
        <a:xfrm>
          <a:off x="3676650" y="1847850"/>
          <a:ext cx="10255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EF9EDE0B-FCE3-4E52-AA92-2301F1363751}"/>
            </a:ext>
          </a:extLst>
        </xdr:cNvPr>
        <xdr:cNvCxnSpPr/>
      </xdr:nvCxnSpPr>
      <xdr:spPr>
        <a:xfrm rot="10800000" flipV="1">
          <a:off x="3686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2897442-DCBE-449E-81E9-36BF902D632E}"/>
            </a:ext>
          </a:extLst>
        </xdr:cNvPr>
        <xdr:cNvCxnSpPr/>
      </xdr:nvCxnSpPr>
      <xdr:spPr>
        <a:xfrm>
          <a:off x="3676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97520B0F-BEDE-4841-9B4C-F7A27E10C406}"/>
            </a:ext>
          </a:extLst>
        </xdr:cNvPr>
        <xdr:cNvCxnSpPr/>
      </xdr:nvCxnSpPr>
      <xdr:spPr>
        <a:xfrm rot="10800000" flipV="1">
          <a:off x="3676650" y="24161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A97980A6-3786-4F05-9D0D-09AD2F4B89E0}"/>
            </a:ext>
          </a:extLst>
        </xdr:cNvPr>
        <xdr:cNvCxnSpPr/>
      </xdr:nvCxnSpPr>
      <xdr:spPr>
        <a:xfrm>
          <a:off x="3676650" y="2959100"/>
          <a:ext cx="10255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5ACDEFA8-645F-4014-B9AB-E7ECB1ED65B6}"/>
            </a:ext>
          </a:extLst>
        </xdr:cNvPr>
        <xdr:cNvCxnSpPr/>
      </xdr:nvCxnSpPr>
      <xdr:spPr>
        <a:xfrm>
          <a:off x="3676650" y="3524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C634CA1-A477-427D-B338-CD569E11CF0C}"/>
            </a:ext>
          </a:extLst>
        </xdr:cNvPr>
        <xdr:cNvCxnSpPr/>
      </xdr:nvCxnSpPr>
      <xdr:spPr>
        <a:xfrm>
          <a:off x="3676650" y="4076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8DA56A5F-F59F-40BA-B023-C3243CE25C38}"/>
            </a:ext>
          </a:extLst>
        </xdr:cNvPr>
        <xdr:cNvCxnSpPr/>
      </xdr:nvCxnSpPr>
      <xdr:spPr>
        <a:xfrm>
          <a:off x="3676650" y="84963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9BE929B5-BBB5-4A86-928F-5D7F4DBD4FF9}"/>
            </a:ext>
          </a:extLst>
        </xdr:cNvPr>
        <xdr:cNvCxnSpPr/>
      </xdr:nvCxnSpPr>
      <xdr:spPr>
        <a:xfrm rot="10800000" flipV="1">
          <a:off x="3686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FF5B61E4-8C2D-42EC-9BDB-2AD21547CF8F}"/>
            </a:ext>
          </a:extLst>
        </xdr:cNvPr>
        <xdr:cNvCxnSpPr/>
      </xdr:nvCxnSpPr>
      <xdr:spPr>
        <a:xfrm rot="10800000" flipV="1">
          <a:off x="3676650" y="35337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FBB5D356-4AC1-4E5E-8532-40202CD10BFF}"/>
            </a:ext>
          </a:extLst>
        </xdr:cNvPr>
        <xdr:cNvCxnSpPr/>
      </xdr:nvCxnSpPr>
      <xdr:spPr>
        <a:xfrm rot="10800000" flipV="1">
          <a:off x="3676650" y="40862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9525</xdr:rowOff>
    </xdr:from>
    <xdr:to>
      <xdr:col>8</xdr:col>
      <xdr:colOff>333375</xdr:colOff>
      <xdr:row>49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F08A68A4-3C4C-4450-BB34-5E6D5E521997}"/>
            </a:ext>
          </a:extLst>
        </xdr:cNvPr>
        <xdr:cNvCxnSpPr/>
      </xdr:nvCxnSpPr>
      <xdr:spPr>
        <a:xfrm rot="10800000" flipV="1">
          <a:off x="3676650" y="85058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FA2910AE-95C3-4D4C-8E3E-25FB24F6B934}"/>
            </a:ext>
          </a:extLst>
        </xdr:cNvPr>
        <xdr:cNvCxnSpPr/>
      </xdr:nvCxnSpPr>
      <xdr:spPr>
        <a:xfrm>
          <a:off x="4784725" y="1857375"/>
          <a:ext cx="109537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78CBB42-9C60-4FE7-B75E-FB3509768244}"/>
            </a:ext>
          </a:extLst>
        </xdr:cNvPr>
        <xdr:cNvCxnSpPr/>
      </xdr:nvCxnSpPr>
      <xdr:spPr>
        <a:xfrm rot="10800000" flipV="1">
          <a:off x="4784725" y="1847850"/>
          <a:ext cx="10953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D128521-D353-484A-9CEC-534699226814}"/>
            </a:ext>
          </a:extLst>
        </xdr:cNvPr>
        <xdr:cNvCxnSpPr/>
      </xdr:nvCxnSpPr>
      <xdr:spPr>
        <a:xfrm>
          <a:off x="4775200" y="2416175"/>
          <a:ext cx="11049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82747E2A-F4A1-405B-94F8-9356FF60E703}"/>
            </a:ext>
          </a:extLst>
        </xdr:cNvPr>
        <xdr:cNvCxnSpPr/>
      </xdr:nvCxnSpPr>
      <xdr:spPr>
        <a:xfrm rot="10800000" flipV="1">
          <a:off x="47752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C52BDE0-360C-4C19-B7CA-60780C221F24}"/>
            </a:ext>
          </a:extLst>
        </xdr:cNvPr>
        <xdr:cNvCxnSpPr/>
      </xdr:nvCxnSpPr>
      <xdr:spPr>
        <a:xfrm>
          <a:off x="47752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F1EBFA59-FF31-46AA-8D84-968CB393F2FD}"/>
            </a:ext>
          </a:extLst>
        </xdr:cNvPr>
        <xdr:cNvCxnSpPr/>
      </xdr:nvCxnSpPr>
      <xdr:spPr>
        <a:xfrm>
          <a:off x="47752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730EE82-2F91-4EC1-9FF0-0F21CF41F123}"/>
            </a:ext>
          </a:extLst>
        </xdr:cNvPr>
        <xdr:cNvCxnSpPr/>
      </xdr:nvCxnSpPr>
      <xdr:spPr>
        <a:xfrm>
          <a:off x="47752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18548C47-A4FF-4AD7-B195-3F2553227DBE}"/>
            </a:ext>
          </a:extLst>
        </xdr:cNvPr>
        <xdr:cNvCxnSpPr/>
      </xdr:nvCxnSpPr>
      <xdr:spPr>
        <a:xfrm>
          <a:off x="47752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5E9F7C44-5A22-4152-A06B-E9F319172C6C}"/>
            </a:ext>
          </a:extLst>
        </xdr:cNvPr>
        <xdr:cNvCxnSpPr/>
      </xdr:nvCxnSpPr>
      <xdr:spPr>
        <a:xfrm rot="10800000" flipV="1">
          <a:off x="4784725" y="29591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47CAA955-9F8B-4FC0-9BF3-E1963F5591F0}"/>
            </a:ext>
          </a:extLst>
        </xdr:cNvPr>
        <xdr:cNvCxnSpPr/>
      </xdr:nvCxnSpPr>
      <xdr:spPr>
        <a:xfrm rot="10800000" flipV="1">
          <a:off x="47752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76D8CF1E-D3B4-4DD8-B524-7A0523141DDA}"/>
            </a:ext>
          </a:extLst>
        </xdr:cNvPr>
        <xdr:cNvCxnSpPr/>
      </xdr:nvCxnSpPr>
      <xdr:spPr>
        <a:xfrm rot="10800000" flipV="1">
          <a:off x="47752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</xdr:rowOff>
    </xdr:from>
    <xdr:to>
      <xdr:col>11</xdr:col>
      <xdr:colOff>333375</xdr:colOff>
      <xdr:row>49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685D1253-1B02-4F20-B6D4-5F9477B59C3C}"/>
            </a:ext>
          </a:extLst>
        </xdr:cNvPr>
        <xdr:cNvCxnSpPr/>
      </xdr:nvCxnSpPr>
      <xdr:spPr>
        <a:xfrm rot="10800000" flipV="1">
          <a:off x="47752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42D4AEB5-CBAE-40EA-817F-171736881C5F}"/>
            </a:ext>
          </a:extLst>
        </xdr:cNvPr>
        <xdr:cNvCxnSpPr/>
      </xdr:nvCxnSpPr>
      <xdr:spPr>
        <a:xfrm>
          <a:off x="5889625" y="1857375"/>
          <a:ext cx="1114425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86B447AB-C887-463A-9190-5CB630A3C6E1}"/>
            </a:ext>
          </a:extLst>
        </xdr:cNvPr>
        <xdr:cNvCxnSpPr/>
      </xdr:nvCxnSpPr>
      <xdr:spPr>
        <a:xfrm rot="10800000" flipV="1">
          <a:off x="588962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265729FC-8870-45EA-BA40-BAB8E37EC01E}"/>
            </a:ext>
          </a:extLst>
        </xdr:cNvPr>
        <xdr:cNvCxnSpPr/>
      </xdr:nvCxnSpPr>
      <xdr:spPr>
        <a:xfrm>
          <a:off x="588010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9E2A75AF-A84C-4327-A7DF-1177735D2E45}"/>
            </a:ext>
          </a:extLst>
        </xdr:cNvPr>
        <xdr:cNvCxnSpPr/>
      </xdr:nvCxnSpPr>
      <xdr:spPr>
        <a:xfrm rot="10800000" flipV="1">
          <a:off x="5880100" y="24161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2F23F1B6-6A88-40C5-B214-B4EADC0908B1}"/>
            </a:ext>
          </a:extLst>
        </xdr:cNvPr>
        <xdr:cNvCxnSpPr/>
      </xdr:nvCxnSpPr>
      <xdr:spPr>
        <a:xfrm>
          <a:off x="5880100" y="2959100"/>
          <a:ext cx="1082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B3CBB903-14F4-4AE4-9B31-E6D2E701324F}"/>
            </a:ext>
          </a:extLst>
        </xdr:cNvPr>
        <xdr:cNvCxnSpPr/>
      </xdr:nvCxnSpPr>
      <xdr:spPr>
        <a:xfrm>
          <a:off x="5880100" y="3524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5CEEA4AD-B0C0-4869-87BF-C2C51DE16390}"/>
            </a:ext>
          </a:extLst>
        </xdr:cNvPr>
        <xdr:cNvCxnSpPr/>
      </xdr:nvCxnSpPr>
      <xdr:spPr>
        <a:xfrm>
          <a:off x="5880100" y="4076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E522EA8E-C633-43BD-AA50-9E959736683C}"/>
            </a:ext>
          </a:extLst>
        </xdr:cNvPr>
        <xdr:cNvCxnSpPr/>
      </xdr:nvCxnSpPr>
      <xdr:spPr>
        <a:xfrm>
          <a:off x="5880100" y="84963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D1CC01FF-6E44-4CCA-9585-AD85CA5FA267}"/>
            </a:ext>
          </a:extLst>
        </xdr:cNvPr>
        <xdr:cNvCxnSpPr/>
      </xdr:nvCxnSpPr>
      <xdr:spPr>
        <a:xfrm rot="10800000" flipV="1">
          <a:off x="588962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B871D7F-53C8-4F8A-B63F-127D43E9254E}"/>
            </a:ext>
          </a:extLst>
        </xdr:cNvPr>
        <xdr:cNvCxnSpPr/>
      </xdr:nvCxnSpPr>
      <xdr:spPr>
        <a:xfrm rot="10800000" flipV="1">
          <a:off x="5880100" y="35337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D97D4AE6-10BB-4C97-88E7-D70A5A170372}"/>
            </a:ext>
          </a:extLst>
        </xdr:cNvPr>
        <xdr:cNvCxnSpPr/>
      </xdr:nvCxnSpPr>
      <xdr:spPr>
        <a:xfrm rot="10800000" flipV="1">
          <a:off x="5880100" y="40862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9525</xdr:rowOff>
    </xdr:from>
    <xdr:to>
      <xdr:col>14</xdr:col>
      <xdr:colOff>333375</xdr:colOff>
      <xdr:row>49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22608BD1-4DA2-4F40-BB79-F43A6FFF33E0}"/>
            </a:ext>
          </a:extLst>
        </xdr:cNvPr>
        <xdr:cNvCxnSpPr/>
      </xdr:nvCxnSpPr>
      <xdr:spPr>
        <a:xfrm rot="10800000" flipV="1">
          <a:off x="5880100" y="85058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181481C-87A1-4264-ABAA-9BF32B5ECEA6}"/>
            </a:ext>
          </a:extLst>
        </xdr:cNvPr>
        <xdr:cNvCxnSpPr/>
      </xdr:nvCxnSpPr>
      <xdr:spPr>
        <a:xfrm>
          <a:off x="7013575" y="1857375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4A86087E-FBA6-4D25-881A-0E1ADF379599}"/>
            </a:ext>
          </a:extLst>
        </xdr:cNvPr>
        <xdr:cNvCxnSpPr/>
      </xdr:nvCxnSpPr>
      <xdr:spPr>
        <a:xfrm rot="10800000" flipV="1">
          <a:off x="7013575" y="1847850"/>
          <a:ext cx="1114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E92E692D-1E9A-4D8A-BF39-A198EC9CD86C}"/>
            </a:ext>
          </a:extLst>
        </xdr:cNvPr>
        <xdr:cNvCxnSpPr/>
      </xdr:nvCxnSpPr>
      <xdr:spPr>
        <a:xfrm>
          <a:off x="7004050" y="2416175"/>
          <a:ext cx="1123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9A554220-760E-44EB-92BC-CA1B4DE6BD95}"/>
            </a:ext>
          </a:extLst>
        </xdr:cNvPr>
        <xdr:cNvCxnSpPr/>
      </xdr:nvCxnSpPr>
      <xdr:spPr>
        <a:xfrm rot="10800000" flipV="1">
          <a:off x="7004050" y="24161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406A2944-F93B-4DA8-A43D-D1B92498842F}"/>
            </a:ext>
          </a:extLst>
        </xdr:cNvPr>
        <xdr:cNvCxnSpPr/>
      </xdr:nvCxnSpPr>
      <xdr:spPr>
        <a:xfrm>
          <a:off x="7004050" y="2959100"/>
          <a:ext cx="11144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1E207EAD-BD35-4725-B06C-BAC5B19EB1C5}"/>
            </a:ext>
          </a:extLst>
        </xdr:cNvPr>
        <xdr:cNvCxnSpPr/>
      </xdr:nvCxnSpPr>
      <xdr:spPr>
        <a:xfrm>
          <a:off x="7004050" y="3524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6429B495-32C3-4ABA-91A9-27C88B058BBA}"/>
            </a:ext>
          </a:extLst>
        </xdr:cNvPr>
        <xdr:cNvCxnSpPr/>
      </xdr:nvCxnSpPr>
      <xdr:spPr>
        <a:xfrm>
          <a:off x="7004050" y="4076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489919F5-0F71-4F80-B5E8-77396F995257}"/>
            </a:ext>
          </a:extLst>
        </xdr:cNvPr>
        <xdr:cNvCxnSpPr/>
      </xdr:nvCxnSpPr>
      <xdr:spPr>
        <a:xfrm>
          <a:off x="7004050" y="84963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3B64FB1-8014-4FD5-82AE-0D6DF334ABEA}"/>
            </a:ext>
          </a:extLst>
        </xdr:cNvPr>
        <xdr:cNvCxnSpPr/>
      </xdr:nvCxnSpPr>
      <xdr:spPr>
        <a:xfrm rot="10800000" flipV="1">
          <a:off x="7013575" y="2959100"/>
          <a:ext cx="1114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FAF0826B-11C3-4333-A50F-EF931C82481D}"/>
            </a:ext>
          </a:extLst>
        </xdr:cNvPr>
        <xdr:cNvCxnSpPr/>
      </xdr:nvCxnSpPr>
      <xdr:spPr>
        <a:xfrm rot="10800000" flipV="1">
          <a:off x="7004050" y="35337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9228168E-5858-44F9-B372-F125474AEF9D}"/>
            </a:ext>
          </a:extLst>
        </xdr:cNvPr>
        <xdr:cNvCxnSpPr/>
      </xdr:nvCxnSpPr>
      <xdr:spPr>
        <a:xfrm rot="10800000" flipV="1">
          <a:off x="7004050" y="40862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9525</xdr:rowOff>
    </xdr:from>
    <xdr:to>
      <xdr:col>17</xdr:col>
      <xdr:colOff>333375</xdr:colOff>
      <xdr:row>49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2D7AC55D-2BBB-46C0-BCEB-8C19C78B3C19}"/>
            </a:ext>
          </a:extLst>
        </xdr:cNvPr>
        <xdr:cNvCxnSpPr/>
      </xdr:nvCxnSpPr>
      <xdr:spPr>
        <a:xfrm rot="10800000" flipV="1">
          <a:off x="7004050" y="85058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42FDCEB5-5A0F-4907-B9F1-F0B825A5C633}"/>
            </a:ext>
          </a:extLst>
        </xdr:cNvPr>
        <xdr:cNvCxnSpPr/>
      </xdr:nvCxnSpPr>
      <xdr:spPr>
        <a:xfrm>
          <a:off x="8137525" y="1857375"/>
          <a:ext cx="126365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820046C-F580-4592-81E2-95018DFC64C1}"/>
            </a:ext>
          </a:extLst>
        </xdr:cNvPr>
        <xdr:cNvCxnSpPr/>
      </xdr:nvCxnSpPr>
      <xdr:spPr>
        <a:xfrm rot="10800000" flipV="1">
          <a:off x="8137525" y="1847850"/>
          <a:ext cx="12541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3D549B07-6686-4386-AB0A-EDACF3BE719C}"/>
            </a:ext>
          </a:extLst>
        </xdr:cNvPr>
        <xdr:cNvCxnSpPr/>
      </xdr:nvCxnSpPr>
      <xdr:spPr>
        <a:xfrm>
          <a:off x="8128000" y="2416175"/>
          <a:ext cx="12636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4398CF8D-7082-475C-B7C2-2D9E29F30AA7}"/>
            </a:ext>
          </a:extLst>
        </xdr:cNvPr>
        <xdr:cNvCxnSpPr/>
      </xdr:nvCxnSpPr>
      <xdr:spPr>
        <a:xfrm rot="10800000" flipV="1">
          <a:off x="8128000" y="24161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2F5032A5-CEB2-4967-A72C-4C2831791C3A}"/>
            </a:ext>
          </a:extLst>
        </xdr:cNvPr>
        <xdr:cNvCxnSpPr/>
      </xdr:nvCxnSpPr>
      <xdr:spPr>
        <a:xfrm>
          <a:off x="8128000" y="2959100"/>
          <a:ext cx="1171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B6D6669-1665-41DD-B638-041597BF6964}"/>
            </a:ext>
          </a:extLst>
        </xdr:cNvPr>
        <xdr:cNvCxnSpPr/>
      </xdr:nvCxnSpPr>
      <xdr:spPr>
        <a:xfrm>
          <a:off x="8128000" y="3524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CE40B694-E936-4DB9-ADB7-BA5B65A2186B}"/>
            </a:ext>
          </a:extLst>
        </xdr:cNvPr>
        <xdr:cNvCxnSpPr/>
      </xdr:nvCxnSpPr>
      <xdr:spPr>
        <a:xfrm>
          <a:off x="8128000" y="4076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59B6943F-F3A0-44DA-8624-38C5A34B5662}"/>
            </a:ext>
          </a:extLst>
        </xdr:cNvPr>
        <xdr:cNvCxnSpPr/>
      </xdr:nvCxnSpPr>
      <xdr:spPr>
        <a:xfrm>
          <a:off x="8128000" y="84963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B836631-0842-42A0-B9F4-814E67F03D21}"/>
            </a:ext>
          </a:extLst>
        </xdr:cNvPr>
        <xdr:cNvCxnSpPr/>
      </xdr:nvCxnSpPr>
      <xdr:spPr>
        <a:xfrm rot="10800000" flipV="1">
          <a:off x="8137525" y="2959100"/>
          <a:ext cx="1254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DC299455-F8DC-4EF2-B894-15AC2ACC253E}"/>
            </a:ext>
          </a:extLst>
        </xdr:cNvPr>
        <xdr:cNvCxnSpPr/>
      </xdr:nvCxnSpPr>
      <xdr:spPr>
        <a:xfrm rot="10800000" flipV="1">
          <a:off x="8128000" y="35337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F700235C-35B0-46C2-A2E7-FACB072FB240}"/>
            </a:ext>
          </a:extLst>
        </xdr:cNvPr>
        <xdr:cNvCxnSpPr/>
      </xdr:nvCxnSpPr>
      <xdr:spPr>
        <a:xfrm rot="10800000" flipV="1">
          <a:off x="8128000" y="40862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9525</xdr:rowOff>
    </xdr:from>
    <xdr:to>
      <xdr:col>20</xdr:col>
      <xdr:colOff>333375</xdr:colOff>
      <xdr:row>49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914DF80E-83CB-4D7C-906D-363B47785A34}"/>
            </a:ext>
          </a:extLst>
        </xdr:cNvPr>
        <xdr:cNvCxnSpPr/>
      </xdr:nvCxnSpPr>
      <xdr:spPr>
        <a:xfrm rot="10800000" flipV="1">
          <a:off x="8128000" y="85058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5F4EEE41-8C36-4BDD-9019-8E147FB5252F}"/>
            </a:ext>
          </a:extLst>
        </xdr:cNvPr>
        <xdr:cNvCxnSpPr/>
      </xdr:nvCxnSpPr>
      <xdr:spPr>
        <a:xfrm>
          <a:off x="9401175" y="1857375"/>
          <a:ext cx="10445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E6A5A629-A50F-4932-90EE-03308E6E8289}"/>
            </a:ext>
          </a:extLst>
        </xdr:cNvPr>
        <xdr:cNvCxnSpPr/>
      </xdr:nvCxnSpPr>
      <xdr:spPr>
        <a:xfrm rot="10800000" flipV="1">
          <a:off x="9401175" y="1847850"/>
          <a:ext cx="10890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F46398AA-1402-4400-A1B5-A1231BB0F89D}"/>
            </a:ext>
          </a:extLst>
        </xdr:cNvPr>
        <xdr:cNvCxnSpPr/>
      </xdr:nvCxnSpPr>
      <xdr:spPr>
        <a:xfrm>
          <a:off x="9391650" y="2416175"/>
          <a:ext cx="1098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1B37AD55-6304-4BE3-9F3E-2E3475F9C3AC}"/>
            </a:ext>
          </a:extLst>
        </xdr:cNvPr>
        <xdr:cNvCxnSpPr/>
      </xdr:nvCxnSpPr>
      <xdr:spPr>
        <a:xfrm rot="10800000" flipV="1">
          <a:off x="9391650" y="24161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EE19FEC5-BD85-42D1-B0B8-83D300BACD32}"/>
            </a:ext>
          </a:extLst>
        </xdr:cNvPr>
        <xdr:cNvCxnSpPr/>
      </xdr:nvCxnSpPr>
      <xdr:spPr>
        <a:xfrm>
          <a:off x="9391650" y="2959100"/>
          <a:ext cx="10445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63858B72-FAEC-4D9C-BFCA-C7F03C3D6575}"/>
            </a:ext>
          </a:extLst>
        </xdr:cNvPr>
        <xdr:cNvCxnSpPr/>
      </xdr:nvCxnSpPr>
      <xdr:spPr>
        <a:xfrm>
          <a:off x="9391650" y="3524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7E4506D0-BE86-456C-83D9-72C60BFDE4E3}"/>
            </a:ext>
          </a:extLst>
        </xdr:cNvPr>
        <xdr:cNvCxnSpPr/>
      </xdr:nvCxnSpPr>
      <xdr:spPr>
        <a:xfrm>
          <a:off x="9391650" y="4076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3ED6E432-F965-4AC5-B96F-3B6598F4E26B}"/>
            </a:ext>
          </a:extLst>
        </xdr:cNvPr>
        <xdr:cNvCxnSpPr/>
      </xdr:nvCxnSpPr>
      <xdr:spPr>
        <a:xfrm>
          <a:off x="9391650" y="84963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3AEFD733-18E7-4E06-AD8C-667693D30C2D}"/>
            </a:ext>
          </a:extLst>
        </xdr:cNvPr>
        <xdr:cNvCxnSpPr/>
      </xdr:nvCxnSpPr>
      <xdr:spPr>
        <a:xfrm rot="10800000" flipV="1">
          <a:off x="9401175" y="2959100"/>
          <a:ext cx="10890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6483486-23B6-4F2F-821F-2FF2DD3474B7}"/>
            </a:ext>
          </a:extLst>
        </xdr:cNvPr>
        <xdr:cNvCxnSpPr/>
      </xdr:nvCxnSpPr>
      <xdr:spPr>
        <a:xfrm rot="10800000" flipV="1">
          <a:off x="9391650" y="35337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E799EE59-65F4-48DF-9DE5-6CBD13D0133A}"/>
            </a:ext>
          </a:extLst>
        </xdr:cNvPr>
        <xdr:cNvCxnSpPr/>
      </xdr:nvCxnSpPr>
      <xdr:spPr>
        <a:xfrm rot="10800000" flipV="1">
          <a:off x="9391650" y="40862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9525</xdr:rowOff>
    </xdr:from>
    <xdr:to>
      <xdr:col>23</xdr:col>
      <xdr:colOff>333375</xdr:colOff>
      <xdr:row>49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6B2E8424-8430-40AC-8741-8CEAC6D3E389}"/>
            </a:ext>
          </a:extLst>
        </xdr:cNvPr>
        <xdr:cNvCxnSpPr/>
      </xdr:nvCxnSpPr>
      <xdr:spPr>
        <a:xfrm rot="10800000" flipV="1">
          <a:off x="9391650" y="85058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19E84E0E-E37E-4075-A252-0018E034F228}"/>
            </a:ext>
          </a:extLst>
        </xdr:cNvPr>
        <xdr:cNvCxnSpPr/>
      </xdr:nvCxnSpPr>
      <xdr:spPr>
        <a:xfrm>
          <a:off x="10499725" y="1857375"/>
          <a:ext cx="9239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5AE26963-8371-431E-8F58-4F8D544B239C}"/>
            </a:ext>
          </a:extLst>
        </xdr:cNvPr>
        <xdr:cNvCxnSpPr/>
      </xdr:nvCxnSpPr>
      <xdr:spPr>
        <a:xfrm rot="10800000" flipV="1">
          <a:off x="10499725" y="1847850"/>
          <a:ext cx="9239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81234F08-1FCB-4BE6-ABC0-160BCBA5101E}"/>
            </a:ext>
          </a:extLst>
        </xdr:cNvPr>
        <xdr:cNvCxnSpPr/>
      </xdr:nvCxnSpPr>
      <xdr:spPr>
        <a:xfrm>
          <a:off x="10426700" y="24066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3AABF42E-0A8C-4959-9F49-A2F0BA68A0C6}"/>
            </a:ext>
          </a:extLst>
        </xdr:cNvPr>
        <xdr:cNvCxnSpPr/>
      </xdr:nvCxnSpPr>
      <xdr:spPr>
        <a:xfrm rot="10800000" flipV="1">
          <a:off x="10490200" y="24161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80486E84-6D86-4949-84A7-4D93CED1EC5A}"/>
            </a:ext>
          </a:extLst>
        </xdr:cNvPr>
        <xdr:cNvCxnSpPr/>
      </xdr:nvCxnSpPr>
      <xdr:spPr>
        <a:xfrm>
          <a:off x="10490200" y="2959100"/>
          <a:ext cx="9302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7A3E8085-5C0B-40D7-BCC6-F8A97CF6D057}"/>
            </a:ext>
          </a:extLst>
        </xdr:cNvPr>
        <xdr:cNvCxnSpPr/>
      </xdr:nvCxnSpPr>
      <xdr:spPr>
        <a:xfrm>
          <a:off x="10490200" y="35242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4000B135-00C1-4F33-A214-CF786C2028C8}"/>
            </a:ext>
          </a:extLst>
        </xdr:cNvPr>
        <xdr:cNvCxnSpPr/>
      </xdr:nvCxnSpPr>
      <xdr:spPr>
        <a:xfrm>
          <a:off x="10490200" y="40767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333375</xdr:colOff>
      <xdr:row>48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4B7C192D-8A7B-43D9-959A-DFAE4240BD1E}"/>
            </a:ext>
          </a:extLst>
        </xdr:cNvPr>
        <xdr:cNvCxnSpPr/>
      </xdr:nvCxnSpPr>
      <xdr:spPr>
        <a:xfrm>
          <a:off x="10490200" y="84963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E0C23591-A6BE-4A6F-B0D0-F928EE4BED37}"/>
            </a:ext>
          </a:extLst>
        </xdr:cNvPr>
        <xdr:cNvCxnSpPr/>
      </xdr:nvCxnSpPr>
      <xdr:spPr>
        <a:xfrm rot="10800000" flipV="1">
          <a:off x="10499725" y="2959100"/>
          <a:ext cx="923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8B517707-526E-41A4-A418-67373449B7AA}"/>
            </a:ext>
          </a:extLst>
        </xdr:cNvPr>
        <xdr:cNvCxnSpPr/>
      </xdr:nvCxnSpPr>
      <xdr:spPr>
        <a:xfrm rot="10800000" flipV="1">
          <a:off x="10490200" y="35337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4C57D2AA-4BB3-419F-A65E-FCE039E4AD5D}"/>
            </a:ext>
          </a:extLst>
        </xdr:cNvPr>
        <xdr:cNvCxnSpPr/>
      </xdr:nvCxnSpPr>
      <xdr:spPr>
        <a:xfrm rot="10800000" flipV="1">
          <a:off x="10490200" y="40862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9525</xdr:rowOff>
    </xdr:from>
    <xdr:to>
      <xdr:col>26</xdr:col>
      <xdr:colOff>333375</xdr:colOff>
      <xdr:row>49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3CFA641E-872B-42BE-86B5-9CADD8945224}"/>
            </a:ext>
          </a:extLst>
        </xdr:cNvPr>
        <xdr:cNvCxnSpPr/>
      </xdr:nvCxnSpPr>
      <xdr:spPr>
        <a:xfrm rot="10800000" flipV="1">
          <a:off x="10490200" y="85058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657A0989-AC3C-4C80-95EB-F090DFBDDF40}"/>
            </a:ext>
          </a:extLst>
        </xdr:cNvPr>
        <xdr:cNvCxnSpPr/>
      </xdr:nvCxnSpPr>
      <xdr:spPr>
        <a:xfrm>
          <a:off x="11433175" y="1857375"/>
          <a:ext cx="9493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CB0559B6-75EE-4CDF-87D6-9EDFF2252508}"/>
            </a:ext>
          </a:extLst>
        </xdr:cNvPr>
        <xdr:cNvCxnSpPr/>
      </xdr:nvCxnSpPr>
      <xdr:spPr>
        <a:xfrm rot="10800000" flipV="1">
          <a:off x="11433175" y="1847850"/>
          <a:ext cx="9493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1995372C-D767-445E-AC47-4507C39A7A37}"/>
            </a:ext>
          </a:extLst>
        </xdr:cNvPr>
        <xdr:cNvCxnSpPr/>
      </xdr:nvCxnSpPr>
      <xdr:spPr>
        <a:xfrm>
          <a:off x="11423650" y="2416175"/>
          <a:ext cx="9588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6552D48A-29C1-493F-9ACA-BE8A807E5F3E}"/>
            </a:ext>
          </a:extLst>
        </xdr:cNvPr>
        <xdr:cNvCxnSpPr/>
      </xdr:nvCxnSpPr>
      <xdr:spPr>
        <a:xfrm rot="10800000" flipV="1">
          <a:off x="11423650" y="24161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8E013573-791C-4046-9530-4EAC98A386C9}"/>
            </a:ext>
          </a:extLst>
        </xdr:cNvPr>
        <xdr:cNvCxnSpPr/>
      </xdr:nvCxnSpPr>
      <xdr:spPr>
        <a:xfrm>
          <a:off x="11423650" y="2959100"/>
          <a:ext cx="9556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B25FB177-83E3-4C9D-A3BD-05FC7A1F9110}"/>
            </a:ext>
          </a:extLst>
        </xdr:cNvPr>
        <xdr:cNvCxnSpPr/>
      </xdr:nvCxnSpPr>
      <xdr:spPr>
        <a:xfrm>
          <a:off x="11423650" y="3524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E33F4543-1E9F-4A37-AD52-BA4AC5BB38F3}"/>
            </a:ext>
          </a:extLst>
        </xdr:cNvPr>
        <xdr:cNvCxnSpPr/>
      </xdr:nvCxnSpPr>
      <xdr:spPr>
        <a:xfrm>
          <a:off x="11423650" y="4076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8D9DF70F-B3CF-4576-AA92-B607AEB595F7}"/>
            </a:ext>
          </a:extLst>
        </xdr:cNvPr>
        <xdr:cNvCxnSpPr/>
      </xdr:nvCxnSpPr>
      <xdr:spPr>
        <a:xfrm>
          <a:off x="11423650" y="84963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CF1ABA9-513D-4FE4-A970-E568D5AC8BA5}"/>
            </a:ext>
          </a:extLst>
        </xdr:cNvPr>
        <xdr:cNvCxnSpPr/>
      </xdr:nvCxnSpPr>
      <xdr:spPr>
        <a:xfrm rot="10800000" flipV="1">
          <a:off x="11433175" y="2959100"/>
          <a:ext cx="949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C10C1B7A-6D5D-45BE-AAEB-104AD530378C}"/>
            </a:ext>
          </a:extLst>
        </xdr:cNvPr>
        <xdr:cNvCxnSpPr/>
      </xdr:nvCxnSpPr>
      <xdr:spPr>
        <a:xfrm rot="10800000" flipV="1">
          <a:off x="11423650" y="35337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001808B5-5DE3-4624-83F0-82790C4C30E2}"/>
            </a:ext>
          </a:extLst>
        </xdr:cNvPr>
        <xdr:cNvCxnSpPr/>
      </xdr:nvCxnSpPr>
      <xdr:spPr>
        <a:xfrm rot="10800000" flipV="1">
          <a:off x="11423650" y="40862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9525</xdr:rowOff>
    </xdr:from>
    <xdr:to>
      <xdr:col>29</xdr:col>
      <xdr:colOff>333375</xdr:colOff>
      <xdr:row>49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79851943-1F9A-440D-B159-8C6B3AFD0CA8}"/>
            </a:ext>
          </a:extLst>
        </xdr:cNvPr>
        <xdr:cNvCxnSpPr/>
      </xdr:nvCxnSpPr>
      <xdr:spPr>
        <a:xfrm rot="10800000" flipV="1">
          <a:off x="11423650" y="85058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859FCACE-E738-4112-89A6-F3E71603DC42}"/>
            </a:ext>
          </a:extLst>
        </xdr:cNvPr>
        <xdr:cNvCxnSpPr/>
      </xdr:nvCxnSpPr>
      <xdr:spPr>
        <a:xfrm>
          <a:off x="12392025" y="1857375"/>
          <a:ext cx="8985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E162A777-EFD9-45DF-BB30-7E9B20BE8880}"/>
            </a:ext>
          </a:extLst>
        </xdr:cNvPr>
        <xdr:cNvCxnSpPr/>
      </xdr:nvCxnSpPr>
      <xdr:spPr>
        <a:xfrm rot="10800000" flipV="1">
          <a:off x="12392025" y="1847850"/>
          <a:ext cx="8985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600AAD19-1525-4A79-B62E-88EBD078C13E}"/>
            </a:ext>
          </a:extLst>
        </xdr:cNvPr>
        <xdr:cNvCxnSpPr/>
      </xdr:nvCxnSpPr>
      <xdr:spPr>
        <a:xfrm>
          <a:off x="12382500" y="2416175"/>
          <a:ext cx="9080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44C100DC-9508-497D-A028-2387D73A02DF}"/>
            </a:ext>
          </a:extLst>
        </xdr:cNvPr>
        <xdr:cNvCxnSpPr/>
      </xdr:nvCxnSpPr>
      <xdr:spPr>
        <a:xfrm rot="10800000" flipV="1">
          <a:off x="12382500" y="24161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B7C5CC5A-4DFA-4973-AEAB-71DD40B27695}"/>
            </a:ext>
          </a:extLst>
        </xdr:cNvPr>
        <xdr:cNvCxnSpPr/>
      </xdr:nvCxnSpPr>
      <xdr:spPr>
        <a:xfrm>
          <a:off x="12382500" y="2959100"/>
          <a:ext cx="90487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96D7D556-817E-4D56-9F93-F53B52C32A58}"/>
            </a:ext>
          </a:extLst>
        </xdr:cNvPr>
        <xdr:cNvCxnSpPr/>
      </xdr:nvCxnSpPr>
      <xdr:spPr>
        <a:xfrm>
          <a:off x="12382500" y="3524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81EBB818-38CE-4EC3-B5FB-DC64193F741F}"/>
            </a:ext>
          </a:extLst>
        </xdr:cNvPr>
        <xdr:cNvCxnSpPr/>
      </xdr:nvCxnSpPr>
      <xdr:spPr>
        <a:xfrm>
          <a:off x="12382500" y="4076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758DEF87-FD51-49FD-A3F4-CE90E7256081}"/>
            </a:ext>
          </a:extLst>
        </xdr:cNvPr>
        <xdr:cNvCxnSpPr/>
      </xdr:nvCxnSpPr>
      <xdr:spPr>
        <a:xfrm>
          <a:off x="12382500" y="84963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F674F963-E194-4C91-B207-24D97E7164AB}"/>
            </a:ext>
          </a:extLst>
        </xdr:cNvPr>
        <xdr:cNvCxnSpPr/>
      </xdr:nvCxnSpPr>
      <xdr:spPr>
        <a:xfrm rot="10800000" flipV="1">
          <a:off x="12392025" y="2959100"/>
          <a:ext cx="898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3363FDA4-B4DE-4BD5-A1BE-3F411840979C}"/>
            </a:ext>
          </a:extLst>
        </xdr:cNvPr>
        <xdr:cNvCxnSpPr/>
      </xdr:nvCxnSpPr>
      <xdr:spPr>
        <a:xfrm rot="10800000" flipV="1">
          <a:off x="12382500" y="35337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DFEB74DF-2691-481C-B222-F573AA03B894}"/>
            </a:ext>
          </a:extLst>
        </xdr:cNvPr>
        <xdr:cNvCxnSpPr/>
      </xdr:nvCxnSpPr>
      <xdr:spPr>
        <a:xfrm rot="10800000" flipV="1">
          <a:off x="12382500" y="40862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9525</xdr:rowOff>
    </xdr:from>
    <xdr:to>
      <xdr:col>32</xdr:col>
      <xdr:colOff>333375</xdr:colOff>
      <xdr:row>49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93B08DA7-9545-4170-99E2-D567414F7646}"/>
            </a:ext>
          </a:extLst>
        </xdr:cNvPr>
        <xdr:cNvCxnSpPr/>
      </xdr:nvCxnSpPr>
      <xdr:spPr>
        <a:xfrm rot="10800000" flipV="1">
          <a:off x="12382500" y="85058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5D7DF536-B6E0-4134-B3AC-50429B792C28}"/>
            </a:ext>
          </a:extLst>
        </xdr:cNvPr>
        <xdr:cNvCxnSpPr/>
      </xdr:nvCxnSpPr>
      <xdr:spPr>
        <a:xfrm>
          <a:off x="13300075" y="1857375"/>
          <a:ext cx="93027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B33DC5CA-D4AB-49BB-A955-1F435EBD3ADE}"/>
            </a:ext>
          </a:extLst>
        </xdr:cNvPr>
        <xdr:cNvCxnSpPr/>
      </xdr:nvCxnSpPr>
      <xdr:spPr>
        <a:xfrm rot="10800000" flipV="1">
          <a:off x="13300075" y="1847850"/>
          <a:ext cx="93027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68C85108-9A84-40D7-923B-665E42CF3E98}"/>
            </a:ext>
          </a:extLst>
        </xdr:cNvPr>
        <xdr:cNvCxnSpPr/>
      </xdr:nvCxnSpPr>
      <xdr:spPr>
        <a:xfrm>
          <a:off x="13290550" y="2416175"/>
          <a:ext cx="93980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8D68A2BC-D145-44DD-9F71-6B0A4D734B37}"/>
            </a:ext>
          </a:extLst>
        </xdr:cNvPr>
        <xdr:cNvCxnSpPr/>
      </xdr:nvCxnSpPr>
      <xdr:spPr>
        <a:xfrm rot="10800000" flipV="1">
          <a:off x="13290550" y="24161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1FE44D70-6918-4C1F-9EA8-D20BF26E16FE}"/>
            </a:ext>
          </a:extLst>
        </xdr:cNvPr>
        <xdr:cNvCxnSpPr/>
      </xdr:nvCxnSpPr>
      <xdr:spPr>
        <a:xfrm>
          <a:off x="13290550" y="2959100"/>
          <a:ext cx="936625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7F10C20B-3320-4C02-B1C9-6B4DC67577ED}"/>
            </a:ext>
          </a:extLst>
        </xdr:cNvPr>
        <xdr:cNvCxnSpPr/>
      </xdr:nvCxnSpPr>
      <xdr:spPr>
        <a:xfrm>
          <a:off x="13290550" y="35242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0CC9551E-7A74-4005-B4F1-0CA7C133A3D0}"/>
            </a:ext>
          </a:extLst>
        </xdr:cNvPr>
        <xdr:cNvCxnSpPr/>
      </xdr:nvCxnSpPr>
      <xdr:spPr>
        <a:xfrm>
          <a:off x="13290550" y="40767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68FA3BE7-D61C-4DAB-994A-A421FD8B132E}"/>
            </a:ext>
          </a:extLst>
        </xdr:cNvPr>
        <xdr:cNvCxnSpPr/>
      </xdr:nvCxnSpPr>
      <xdr:spPr>
        <a:xfrm>
          <a:off x="13290550" y="84963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442A4A62-4559-441B-A7B3-6CF604BE303F}"/>
            </a:ext>
          </a:extLst>
        </xdr:cNvPr>
        <xdr:cNvCxnSpPr/>
      </xdr:nvCxnSpPr>
      <xdr:spPr>
        <a:xfrm rot="10800000" flipV="1">
          <a:off x="13300075" y="2959100"/>
          <a:ext cx="930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50D44CBE-2E75-4BA4-9F6E-12A1D8568842}"/>
            </a:ext>
          </a:extLst>
        </xdr:cNvPr>
        <xdr:cNvCxnSpPr/>
      </xdr:nvCxnSpPr>
      <xdr:spPr>
        <a:xfrm rot="10800000" flipV="1">
          <a:off x="13290550" y="35337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A5AFCD83-C4BE-4B9B-B51A-05DE4B5DE99C}"/>
            </a:ext>
          </a:extLst>
        </xdr:cNvPr>
        <xdr:cNvCxnSpPr/>
      </xdr:nvCxnSpPr>
      <xdr:spPr>
        <a:xfrm rot="10800000" flipV="1">
          <a:off x="13290550" y="40862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9525</xdr:rowOff>
    </xdr:from>
    <xdr:to>
      <xdr:col>35</xdr:col>
      <xdr:colOff>333375</xdr:colOff>
      <xdr:row>49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DCB05475-152A-4152-B968-E33ADF974121}"/>
            </a:ext>
          </a:extLst>
        </xdr:cNvPr>
        <xdr:cNvCxnSpPr/>
      </xdr:nvCxnSpPr>
      <xdr:spPr>
        <a:xfrm rot="10800000" flipV="1">
          <a:off x="13290550" y="85058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DE6E4A8E-8B06-4EA0-8BA2-45341434853E}"/>
            </a:ext>
          </a:extLst>
        </xdr:cNvPr>
        <xdr:cNvCxnSpPr/>
      </xdr:nvCxnSpPr>
      <xdr:spPr>
        <a:xfrm>
          <a:off x="14239875" y="1857375"/>
          <a:ext cx="987425" cy="54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DC3594C2-6DF6-4B9D-ACC5-F699D3710E47}"/>
            </a:ext>
          </a:extLst>
        </xdr:cNvPr>
        <xdr:cNvCxnSpPr/>
      </xdr:nvCxnSpPr>
      <xdr:spPr>
        <a:xfrm rot="10800000" flipV="1">
          <a:off x="14239875" y="1847850"/>
          <a:ext cx="987425" cy="5619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C2BC3D8-BD43-44D1-A18F-59B440C5402B}"/>
            </a:ext>
          </a:extLst>
        </xdr:cNvPr>
        <xdr:cNvCxnSpPr/>
      </xdr:nvCxnSpPr>
      <xdr:spPr>
        <a:xfrm>
          <a:off x="14230350" y="2416175"/>
          <a:ext cx="9969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C048F88E-B217-43B6-A440-FEFB118C2490}"/>
            </a:ext>
          </a:extLst>
        </xdr:cNvPr>
        <xdr:cNvCxnSpPr/>
      </xdr:nvCxnSpPr>
      <xdr:spPr>
        <a:xfrm rot="10800000" flipV="1">
          <a:off x="14230350" y="24161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14938019-2A68-4771-9277-DB994065E003}"/>
            </a:ext>
          </a:extLst>
        </xdr:cNvPr>
        <xdr:cNvCxnSpPr/>
      </xdr:nvCxnSpPr>
      <xdr:spPr>
        <a:xfrm>
          <a:off x="14230350" y="2959100"/>
          <a:ext cx="996950" cy="565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F8E25363-896E-488E-85F9-DF3D62F95242}"/>
            </a:ext>
          </a:extLst>
        </xdr:cNvPr>
        <xdr:cNvCxnSpPr/>
      </xdr:nvCxnSpPr>
      <xdr:spPr>
        <a:xfrm>
          <a:off x="14230350" y="35242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8BC4DD31-A40C-44C7-AECF-E0C1C4E13079}"/>
            </a:ext>
          </a:extLst>
        </xdr:cNvPr>
        <xdr:cNvCxnSpPr/>
      </xdr:nvCxnSpPr>
      <xdr:spPr>
        <a:xfrm>
          <a:off x="14230350" y="40767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333375</xdr:colOff>
      <xdr:row>48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A4EFA052-B728-4E3B-8F95-D45F1C920F7F}"/>
            </a:ext>
          </a:extLst>
        </xdr:cNvPr>
        <xdr:cNvCxnSpPr/>
      </xdr:nvCxnSpPr>
      <xdr:spPr>
        <a:xfrm>
          <a:off x="14230350" y="84963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6D68B7AD-372E-474E-868D-FAF26A967138}"/>
            </a:ext>
          </a:extLst>
        </xdr:cNvPr>
        <xdr:cNvCxnSpPr/>
      </xdr:nvCxnSpPr>
      <xdr:spPr>
        <a:xfrm rot="10800000" flipV="1">
          <a:off x="14239875" y="2959100"/>
          <a:ext cx="9874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CA8E4E4E-4321-4A4B-8355-A1FD67852A0E}"/>
            </a:ext>
          </a:extLst>
        </xdr:cNvPr>
        <xdr:cNvCxnSpPr/>
      </xdr:nvCxnSpPr>
      <xdr:spPr>
        <a:xfrm rot="10800000" flipV="1">
          <a:off x="14230350" y="3533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AB01D6A8-386C-424A-9EC4-CE158D7B5AA9}"/>
            </a:ext>
          </a:extLst>
        </xdr:cNvPr>
        <xdr:cNvCxnSpPr/>
      </xdr:nvCxnSpPr>
      <xdr:spPr>
        <a:xfrm rot="10800000" flipV="1">
          <a:off x="14230350" y="40862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9525</xdr:rowOff>
    </xdr:from>
    <xdr:to>
      <xdr:col>38</xdr:col>
      <xdr:colOff>333375</xdr:colOff>
      <xdr:row>49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22E3C829-0181-4BE1-83C6-CE8E9C7A2C36}"/>
            </a:ext>
          </a:extLst>
        </xdr:cNvPr>
        <xdr:cNvCxnSpPr/>
      </xdr:nvCxnSpPr>
      <xdr:spPr>
        <a:xfrm rot="10800000" flipV="1">
          <a:off x="14230350" y="85058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50A107C5-52A8-4F17-A55C-A9F7D9DBCF11}"/>
            </a:ext>
          </a:extLst>
        </xdr:cNvPr>
        <xdr:cNvCxnSpPr/>
      </xdr:nvCxnSpPr>
      <xdr:spPr>
        <a:xfrm>
          <a:off x="2762250" y="5734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0F36FAEE-3E9E-4958-A6F3-CC842BF947F1}"/>
            </a:ext>
          </a:extLst>
        </xdr:cNvPr>
        <xdr:cNvCxnSpPr/>
      </xdr:nvCxnSpPr>
      <xdr:spPr>
        <a:xfrm>
          <a:off x="3676650" y="5734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64B76448-01FE-41E3-B9BB-7E5B88D40063}"/>
            </a:ext>
          </a:extLst>
        </xdr:cNvPr>
        <xdr:cNvCxnSpPr/>
      </xdr:nvCxnSpPr>
      <xdr:spPr>
        <a:xfrm>
          <a:off x="47752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A29186DE-5770-4952-985F-1D0E7582C504}"/>
            </a:ext>
          </a:extLst>
        </xdr:cNvPr>
        <xdr:cNvCxnSpPr/>
      </xdr:nvCxnSpPr>
      <xdr:spPr>
        <a:xfrm>
          <a:off x="5880100" y="5734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1D7318C-E28E-4C32-A902-B829AE94858F}"/>
            </a:ext>
          </a:extLst>
        </xdr:cNvPr>
        <xdr:cNvCxnSpPr/>
      </xdr:nvCxnSpPr>
      <xdr:spPr>
        <a:xfrm>
          <a:off x="7004050" y="5734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748A4366-8909-44E0-A483-DD38CF48184E}"/>
            </a:ext>
          </a:extLst>
        </xdr:cNvPr>
        <xdr:cNvCxnSpPr/>
      </xdr:nvCxnSpPr>
      <xdr:spPr>
        <a:xfrm>
          <a:off x="2762250" y="62865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C7587158-4DD4-4D7C-B2D6-724F89A6A37F}"/>
            </a:ext>
          </a:extLst>
        </xdr:cNvPr>
        <xdr:cNvCxnSpPr/>
      </xdr:nvCxnSpPr>
      <xdr:spPr>
        <a:xfrm>
          <a:off x="3676650" y="62865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6350</xdr:rowOff>
    </xdr:from>
    <xdr:to>
      <xdr:col>11</xdr:col>
      <xdr:colOff>333375</xdr:colOff>
      <xdr:row>37</xdr:row>
      <xdr:rowOff>6350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3F22385D-7E39-4425-9E19-B790F1084020}"/>
            </a:ext>
          </a:extLst>
        </xdr:cNvPr>
        <xdr:cNvCxnSpPr/>
      </xdr:nvCxnSpPr>
      <xdr:spPr>
        <a:xfrm>
          <a:off x="4775200" y="6292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E3CD066C-7B08-43C4-A845-E748C886817B}"/>
            </a:ext>
          </a:extLst>
        </xdr:cNvPr>
        <xdr:cNvCxnSpPr/>
      </xdr:nvCxnSpPr>
      <xdr:spPr>
        <a:xfrm>
          <a:off x="5880100" y="62865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67DE62F5-BBA4-4364-AF29-2FDEA9E7292A}"/>
            </a:ext>
          </a:extLst>
        </xdr:cNvPr>
        <xdr:cNvCxnSpPr/>
      </xdr:nvCxnSpPr>
      <xdr:spPr>
        <a:xfrm>
          <a:off x="7004050" y="62865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DA144FDC-F972-4316-9F40-B8433652F507}"/>
            </a:ext>
          </a:extLst>
        </xdr:cNvPr>
        <xdr:cNvCxnSpPr/>
      </xdr:nvCxnSpPr>
      <xdr:spPr>
        <a:xfrm>
          <a:off x="8128000" y="5734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02E885CD-2D2F-4885-B684-882DB209218A}"/>
            </a:ext>
          </a:extLst>
        </xdr:cNvPr>
        <xdr:cNvCxnSpPr/>
      </xdr:nvCxnSpPr>
      <xdr:spPr>
        <a:xfrm>
          <a:off x="9391650" y="5734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79EFCDF4-3043-46A1-BAB3-F5E7FDF84984}"/>
            </a:ext>
          </a:extLst>
        </xdr:cNvPr>
        <xdr:cNvCxnSpPr/>
      </xdr:nvCxnSpPr>
      <xdr:spPr>
        <a:xfrm>
          <a:off x="8128000" y="62865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C9D3AA42-57F6-48C7-91EF-2E43681803C5}"/>
            </a:ext>
          </a:extLst>
        </xdr:cNvPr>
        <xdr:cNvCxnSpPr/>
      </xdr:nvCxnSpPr>
      <xdr:spPr>
        <a:xfrm>
          <a:off x="9391650" y="62865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8B287D3-E68D-47D7-8906-ECECB7944A71}"/>
            </a:ext>
          </a:extLst>
        </xdr:cNvPr>
        <xdr:cNvCxnSpPr/>
      </xdr:nvCxnSpPr>
      <xdr:spPr>
        <a:xfrm>
          <a:off x="10490200" y="62865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46E9FDDF-A813-40D5-A2F0-2919A1CE31F9}"/>
            </a:ext>
          </a:extLst>
        </xdr:cNvPr>
        <xdr:cNvCxnSpPr/>
      </xdr:nvCxnSpPr>
      <xdr:spPr>
        <a:xfrm>
          <a:off x="10490200" y="5734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9FAFC8CF-03C4-4EBC-BBAD-449E0CD77D56}"/>
            </a:ext>
          </a:extLst>
        </xdr:cNvPr>
        <xdr:cNvCxnSpPr/>
      </xdr:nvCxnSpPr>
      <xdr:spPr>
        <a:xfrm>
          <a:off x="11423650" y="5734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AB6400C6-3496-4C5B-A098-1C21737FAB01}"/>
            </a:ext>
          </a:extLst>
        </xdr:cNvPr>
        <xdr:cNvCxnSpPr/>
      </xdr:nvCxnSpPr>
      <xdr:spPr>
        <a:xfrm>
          <a:off x="11423650" y="62865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322EE134-847C-44BC-932A-400275871EF8}"/>
            </a:ext>
          </a:extLst>
        </xdr:cNvPr>
        <xdr:cNvCxnSpPr/>
      </xdr:nvCxnSpPr>
      <xdr:spPr>
        <a:xfrm>
          <a:off x="12382500" y="5734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D4FB8C09-EF1F-401A-86E8-8A07B60C57B7}"/>
            </a:ext>
          </a:extLst>
        </xdr:cNvPr>
        <xdr:cNvCxnSpPr/>
      </xdr:nvCxnSpPr>
      <xdr:spPr>
        <a:xfrm>
          <a:off x="13290550" y="5734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CD90B1DC-FFC4-4BD9-BF5C-FAC059007E22}"/>
            </a:ext>
          </a:extLst>
        </xdr:cNvPr>
        <xdr:cNvCxnSpPr/>
      </xdr:nvCxnSpPr>
      <xdr:spPr>
        <a:xfrm>
          <a:off x="14230350" y="5734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09BC4057-BB22-4BC1-957C-6C825EA0C535}"/>
            </a:ext>
          </a:extLst>
        </xdr:cNvPr>
        <xdr:cNvCxnSpPr/>
      </xdr:nvCxnSpPr>
      <xdr:spPr>
        <a:xfrm>
          <a:off x="14230350" y="62865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487C11FA-26C9-4165-B60E-152181ED9FEF}"/>
            </a:ext>
          </a:extLst>
        </xdr:cNvPr>
        <xdr:cNvCxnSpPr/>
      </xdr:nvCxnSpPr>
      <xdr:spPr>
        <a:xfrm>
          <a:off x="13290550" y="62865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E889DDFA-7DC1-4318-9542-E6401CF9ED3B}"/>
            </a:ext>
          </a:extLst>
        </xdr:cNvPr>
        <xdr:cNvCxnSpPr/>
      </xdr:nvCxnSpPr>
      <xdr:spPr>
        <a:xfrm>
          <a:off x="12382500" y="62865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2EC9785C-99BC-4BB3-8526-EDED791946D6}"/>
            </a:ext>
          </a:extLst>
        </xdr:cNvPr>
        <xdr:cNvCxnSpPr/>
      </xdr:nvCxnSpPr>
      <xdr:spPr>
        <a:xfrm rot="10800000" flipV="1">
          <a:off x="12382500" y="5734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C44D9EB7-FC9A-44CE-BAB0-BF5505CA598C}"/>
            </a:ext>
          </a:extLst>
        </xdr:cNvPr>
        <xdr:cNvCxnSpPr/>
      </xdr:nvCxnSpPr>
      <xdr:spPr>
        <a:xfrm rot="10800000" flipV="1">
          <a:off x="11423650" y="5734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8A8820BE-CDFA-4479-B946-B646499FBBD9}"/>
            </a:ext>
          </a:extLst>
        </xdr:cNvPr>
        <xdr:cNvCxnSpPr/>
      </xdr:nvCxnSpPr>
      <xdr:spPr>
        <a:xfrm rot="10800000" flipV="1">
          <a:off x="11423650" y="62865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7FE5C238-FA06-424E-89F9-0DC3409098E9}"/>
            </a:ext>
          </a:extLst>
        </xdr:cNvPr>
        <xdr:cNvCxnSpPr/>
      </xdr:nvCxnSpPr>
      <xdr:spPr>
        <a:xfrm rot="10800000" flipV="1">
          <a:off x="12382500" y="62865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2EC54B97-9005-4177-97EC-EDB74D3FEFE6}"/>
            </a:ext>
          </a:extLst>
        </xdr:cNvPr>
        <xdr:cNvCxnSpPr/>
      </xdr:nvCxnSpPr>
      <xdr:spPr>
        <a:xfrm rot="10800000" flipV="1">
          <a:off x="13290550" y="62865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7DDF8338-E014-49E3-BA96-B86AE1E2AF04}"/>
            </a:ext>
          </a:extLst>
        </xdr:cNvPr>
        <xdr:cNvCxnSpPr/>
      </xdr:nvCxnSpPr>
      <xdr:spPr>
        <a:xfrm rot="10800000" flipV="1">
          <a:off x="14230350" y="62865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E505AD20-7709-48E3-865C-9606F1767B50}"/>
            </a:ext>
          </a:extLst>
        </xdr:cNvPr>
        <xdr:cNvCxnSpPr/>
      </xdr:nvCxnSpPr>
      <xdr:spPr>
        <a:xfrm rot="10800000" flipV="1">
          <a:off x="10490200" y="62865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64A9375F-E378-44D3-8138-064F8DB6F128}"/>
            </a:ext>
          </a:extLst>
        </xdr:cNvPr>
        <xdr:cNvCxnSpPr/>
      </xdr:nvCxnSpPr>
      <xdr:spPr>
        <a:xfrm rot="10800000" flipV="1">
          <a:off x="9391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488C871C-6F54-4D54-99A8-B764F2550578}"/>
            </a:ext>
          </a:extLst>
        </xdr:cNvPr>
        <xdr:cNvCxnSpPr/>
      </xdr:nvCxnSpPr>
      <xdr:spPr>
        <a:xfrm rot="10800000" flipV="1">
          <a:off x="9391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F3ECCD2C-8462-487F-88C9-71467B932D97}"/>
            </a:ext>
          </a:extLst>
        </xdr:cNvPr>
        <xdr:cNvCxnSpPr/>
      </xdr:nvCxnSpPr>
      <xdr:spPr>
        <a:xfrm rot="10800000" flipV="1">
          <a:off x="8128000" y="573405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DC3A27EA-30A2-4F22-A5B9-7335452CAD62}"/>
            </a:ext>
          </a:extLst>
        </xdr:cNvPr>
        <xdr:cNvCxnSpPr/>
      </xdr:nvCxnSpPr>
      <xdr:spPr>
        <a:xfrm rot="10800000" flipV="1">
          <a:off x="8128000" y="6286500"/>
          <a:ext cx="1311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0B16A88F-D2A7-4D95-A11F-29067E9BB7CE}"/>
            </a:ext>
          </a:extLst>
        </xdr:cNvPr>
        <xdr:cNvCxnSpPr/>
      </xdr:nvCxnSpPr>
      <xdr:spPr>
        <a:xfrm rot="10800000" flipV="1">
          <a:off x="10490200" y="5734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D1B8CE2D-1539-4368-A6EC-179DCC1FDEC2}"/>
            </a:ext>
          </a:extLst>
        </xdr:cNvPr>
        <xdr:cNvCxnSpPr/>
      </xdr:nvCxnSpPr>
      <xdr:spPr>
        <a:xfrm rot="10800000" flipV="1">
          <a:off x="700405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40B1425F-A6FA-471B-B324-E63A2E73BC5B}"/>
            </a:ext>
          </a:extLst>
        </xdr:cNvPr>
        <xdr:cNvCxnSpPr/>
      </xdr:nvCxnSpPr>
      <xdr:spPr>
        <a:xfrm rot="10800000" flipV="1">
          <a:off x="5880100" y="5734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F76D8281-1266-4103-BFB4-1F01AF43860D}"/>
            </a:ext>
          </a:extLst>
        </xdr:cNvPr>
        <xdr:cNvCxnSpPr/>
      </xdr:nvCxnSpPr>
      <xdr:spPr>
        <a:xfrm rot="10800000" flipV="1">
          <a:off x="5880100" y="62865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717419D2-5BB8-4D61-ADB7-15A52A3E0E7B}"/>
            </a:ext>
          </a:extLst>
        </xdr:cNvPr>
        <xdr:cNvCxnSpPr/>
      </xdr:nvCxnSpPr>
      <xdr:spPr>
        <a:xfrm rot="10800000" flipV="1">
          <a:off x="4775200" y="5734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7F887E2F-E16C-4793-BD3C-4B6A561446BA}"/>
            </a:ext>
          </a:extLst>
        </xdr:cNvPr>
        <xdr:cNvCxnSpPr/>
      </xdr:nvCxnSpPr>
      <xdr:spPr>
        <a:xfrm rot="10800000" flipV="1">
          <a:off x="4775200" y="62865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69F8F8E-6DC1-465D-A7D2-9CB96B44018E}"/>
            </a:ext>
          </a:extLst>
        </xdr:cNvPr>
        <xdr:cNvCxnSpPr/>
      </xdr:nvCxnSpPr>
      <xdr:spPr>
        <a:xfrm rot="10800000" flipV="1">
          <a:off x="3676650" y="5734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BA4DF0BB-8A5A-4DAD-8BE2-69238FC3BC8B}"/>
            </a:ext>
          </a:extLst>
        </xdr:cNvPr>
        <xdr:cNvCxnSpPr/>
      </xdr:nvCxnSpPr>
      <xdr:spPr>
        <a:xfrm rot="10800000" flipV="1">
          <a:off x="3676650" y="62865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DE1F7936-3899-4AA6-905E-5E15F70BBCFE}"/>
            </a:ext>
          </a:extLst>
        </xdr:cNvPr>
        <xdr:cNvCxnSpPr/>
      </xdr:nvCxnSpPr>
      <xdr:spPr>
        <a:xfrm rot="10800000" flipV="1">
          <a:off x="27622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A0FEF9D5-D361-4230-A380-52FE7E2DC43C}"/>
            </a:ext>
          </a:extLst>
        </xdr:cNvPr>
        <xdr:cNvCxnSpPr/>
      </xdr:nvCxnSpPr>
      <xdr:spPr>
        <a:xfrm rot="10800000" flipV="1">
          <a:off x="2762250" y="62865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E2E5CE4F-C257-4CD2-A3BC-DD2BB6FB0D09}"/>
            </a:ext>
          </a:extLst>
        </xdr:cNvPr>
        <xdr:cNvCxnSpPr/>
      </xdr:nvCxnSpPr>
      <xdr:spPr>
        <a:xfrm>
          <a:off x="2762250" y="136017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B2F39521-B89D-46E2-B220-5896F939492B}"/>
            </a:ext>
          </a:extLst>
        </xdr:cNvPr>
        <xdr:cNvCxnSpPr/>
      </xdr:nvCxnSpPr>
      <xdr:spPr>
        <a:xfrm>
          <a:off x="3676650" y="136017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785A17A1-F52E-4FBC-BB72-C721253B4D0C}"/>
            </a:ext>
          </a:extLst>
        </xdr:cNvPr>
        <xdr:cNvCxnSpPr/>
      </xdr:nvCxnSpPr>
      <xdr:spPr>
        <a:xfrm>
          <a:off x="47752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B5251DB0-2CFB-469C-A68C-630B38B1C15E}"/>
            </a:ext>
          </a:extLst>
        </xdr:cNvPr>
        <xdr:cNvCxnSpPr/>
      </xdr:nvCxnSpPr>
      <xdr:spPr>
        <a:xfrm>
          <a:off x="2762250" y="14154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EC8E5428-D3BE-44D1-B9A1-D8D4D28FC42E}"/>
            </a:ext>
          </a:extLst>
        </xdr:cNvPr>
        <xdr:cNvCxnSpPr/>
      </xdr:nvCxnSpPr>
      <xdr:spPr>
        <a:xfrm>
          <a:off x="3676650" y="14154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FD6C848B-0119-4E60-BDBB-AEACB639FB64}"/>
            </a:ext>
          </a:extLst>
        </xdr:cNvPr>
        <xdr:cNvCxnSpPr/>
      </xdr:nvCxnSpPr>
      <xdr:spPr>
        <a:xfrm>
          <a:off x="47752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C70217A1-AD82-484A-A9CD-B4F7B6D97923}"/>
            </a:ext>
          </a:extLst>
        </xdr:cNvPr>
        <xdr:cNvCxnSpPr/>
      </xdr:nvCxnSpPr>
      <xdr:spPr>
        <a:xfrm>
          <a:off x="5880100" y="14154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52F9B099-4726-4B96-9DF6-3F1EF082F352}"/>
            </a:ext>
          </a:extLst>
        </xdr:cNvPr>
        <xdr:cNvCxnSpPr/>
      </xdr:nvCxnSpPr>
      <xdr:spPr>
        <a:xfrm>
          <a:off x="5880100" y="136017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59F124A4-C8D0-4499-8AAE-6497A1C99906}"/>
            </a:ext>
          </a:extLst>
        </xdr:cNvPr>
        <xdr:cNvCxnSpPr/>
      </xdr:nvCxnSpPr>
      <xdr:spPr>
        <a:xfrm>
          <a:off x="7004050" y="136017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AD27AAE4-4E80-41E0-A6FD-3AB4E76C99D8}"/>
            </a:ext>
          </a:extLst>
        </xdr:cNvPr>
        <xdr:cNvCxnSpPr/>
      </xdr:nvCxnSpPr>
      <xdr:spPr>
        <a:xfrm>
          <a:off x="7004050" y="14154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E654A497-7B78-44E7-9E3A-7AD18C34E72C}"/>
            </a:ext>
          </a:extLst>
        </xdr:cNvPr>
        <xdr:cNvCxnSpPr/>
      </xdr:nvCxnSpPr>
      <xdr:spPr>
        <a:xfrm rot="10800000" flipV="1">
          <a:off x="6953250" y="6286500"/>
          <a:ext cx="12033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2C9F69FB-C8D1-4397-BCC4-1B74A1BD4DD1}"/>
            </a:ext>
          </a:extLst>
        </xdr:cNvPr>
        <xdr:cNvCxnSpPr/>
      </xdr:nvCxnSpPr>
      <xdr:spPr>
        <a:xfrm rot="10800000" flipV="1">
          <a:off x="2762250" y="136017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5F43B140-D94F-4A35-BDC4-296B14DADCE8}"/>
            </a:ext>
          </a:extLst>
        </xdr:cNvPr>
        <xdr:cNvCxnSpPr/>
      </xdr:nvCxnSpPr>
      <xdr:spPr>
        <a:xfrm rot="10800000" flipV="1">
          <a:off x="47752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2A9E3B1C-F0B3-412D-8ADC-ED6893E68CB3}"/>
            </a:ext>
          </a:extLst>
        </xdr:cNvPr>
        <xdr:cNvCxnSpPr/>
      </xdr:nvCxnSpPr>
      <xdr:spPr>
        <a:xfrm rot="10800000" flipV="1">
          <a:off x="3676650" y="136017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D1E9A746-F63F-4DAC-8474-44F96408AFB0}"/>
            </a:ext>
          </a:extLst>
        </xdr:cNvPr>
        <xdr:cNvCxnSpPr/>
      </xdr:nvCxnSpPr>
      <xdr:spPr>
        <a:xfrm rot="10800000" flipV="1">
          <a:off x="5880100" y="136017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020101D-5729-4215-B839-42BD3F01E5AF}"/>
            </a:ext>
          </a:extLst>
        </xdr:cNvPr>
        <xdr:cNvCxnSpPr/>
      </xdr:nvCxnSpPr>
      <xdr:spPr>
        <a:xfrm rot="10800000" flipV="1">
          <a:off x="7004050" y="136017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ADBCD5EA-219F-4646-9118-04E97B5F1A08}"/>
            </a:ext>
          </a:extLst>
        </xdr:cNvPr>
        <xdr:cNvCxnSpPr/>
      </xdr:nvCxnSpPr>
      <xdr:spPr>
        <a:xfrm rot="10800000" flipV="1">
          <a:off x="2762250" y="1415415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7BEFBF23-E30E-4F69-8B72-8535E99B0526}"/>
            </a:ext>
          </a:extLst>
        </xdr:cNvPr>
        <xdr:cNvCxnSpPr/>
      </xdr:nvCxnSpPr>
      <xdr:spPr>
        <a:xfrm rot="10800000" flipV="1">
          <a:off x="3676650" y="1415415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3A2FB030-87B7-4344-9C19-246C29BE1C21}"/>
            </a:ext>
          </a:extLst>
        </xdr:cNvPr>
        <xdr:cNvCxnSpPr/>
      </xdr:nvCxnSpPr>
      <xdr:spPr>
        <a:xfrm rot="10800000" flipV="1">
          <a:off x="47752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7902023F-2382-4B91-8369-9795BCD41BE4}"/>
            </a:ext>
          </a:extLst>
        </xdr:cNvPr>
        <xdr:cNvCxnSpPr/>
      </xdr:nvCxnSpPr>
      <xdr:spPr>
        <a:xfrm rot="10800000" flipV="1">
          <a:off x="5880100" y="1415415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0F1620D8-50B1-4B19-BD74-85D7E87DED40}"/>
            </a:ext>
          </a:extLst>
        </xdr:cNvPr>
        <xdr:cNvCxnSpPr/>
      </xdr:nvCxnSpPr>
      <xdr:spPr>
        <a:xfrm rot="10800000" flipV="1">
          <a:off x="7004050" y="1415415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F77D0102-D91C-4FE2-AB4A-80686C13CEB5}"/>
            </a:ext>
          </a:extLst>
        </xdr:cNvPr>
        <xdr:cNvCxnSpPr/>
      </xdr:nvCxnSpPr>
      <xdr:spPr>
        <a:xfrm rot="10800000" flipV="1">
          <a:off x="8128000" y="14154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B21BD3A6-3FE6-4820-BE93-4F22586BE64A}"/>
            </a:ext>
          </a:extLst>
        </xdr:cNvPr>
        <xdr:cNvCxnSpPr/>
      </xdr:nvCxnSpPr>
      <xdr:spPr>
        <a:xfrm rot="10800000" flipV="1">
          <a:off x="9391650" y="1415415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C6441853-2790-4EE0-B873-687C4BB12F95}"/>
            </a:ext>
          </a:extLst>
        </xdr:cNvPr>
        <xdr:cNvCxnSpPr/>
      </xdr:nvCxnSpPr>
      <xdr:spPr>
        <a:xfrm rot="10800000" flipV="1">
          <a:off x="8128000" y="136017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13AE8FF2-63EC-4229-92F0-7DCE7E482B20}"/>
            </a:ext>
          </a:extLst>
        </xdr:cNvPr>
        <xdr:cNvCxnSpPr/>
      </xdr:nvCxnSpPr>
      <xdr:spPr>
        <a:xfrm rot="10800000" flipV="1">
          <a:off x="9391650" y="136017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EA42F103-6074-4C90-B0EB-CDFEAC636B75}"/>
            </a:ext>
          </a:extLst>
        </xdr:cNvPr>
        <xdr:cNvCxnSpPr/>
      </xdr:nvCxnSpPr>
      <xdr:spPr>
        <a:xfrm rot="10800000" flipV="1">
          <a:off x="10490200" y="136017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FADEE320-DD87-406F-B92D-E127494A30E4}"/>
            </a:ext>
          </a:extLst>
        </xdr:cNvPr>
        <xdr:cNvCxnSpPr/>
      </xdr:nvCxnSpPr>
      <xdr:spPr>
        <a:xfrm rot="10800000" flipV="1">
          <a:off x="10490200" y="1415415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B39DF3B7-0AD4-43A9-82D7-0F89A9CB15A2}"/>
            </a:ext>
          </a:extLst>
        </xdr:cNvPr>
        <xdr:cNvCxnSpPr/>
      </xdr:nvCxnSpPr>
      <xdr:spPr>
        <a:xfrm rot="10800000" flipV="1">
          <a:off x="11423650" y="136017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A65D8599-0F5B-439F-BDF9-DA50310C972B}"/>
            </a:ext>
          </a:extLst>
        </xdr:cNvPr>
        <xdr:cNvCxnSpPr/>
      </xdr:nvCxnSpPr>
      <xdr:spPr>
        <a:xfrm rot="10800000" flipV="1">
          <a:off x="12382500" y="136017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4EC13C4C-E725-417A-A43E-632722CDEDE4}"/>
            </a:ext>
          </a:extLst>
        </xdr:cNvPr>
        <xdr:cNvCxnSpPr/>
      </xdr:nvCxnSpPr>
      <xdr:spPr>
        <a:xfrm rot="10800000" flipV="1">
          <a:off x="13290550" y="136017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D4D21043-2722-4B97-B91F-16A1CA1DC45F}"/>
            </a:ext>
          </a:extLst>
        </xdr:cNvPr>
        <xdr:cNvCxnSpPr/>
      </xdr:nvCxnSpPr>
      <xdr:spPr>
        <a:xfrm rot="10800000" flipV="1">
          <a:off x="14230350" y="136017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572A5EE7-6835-47E2-B12B-F8400705CDFC}"/>
            </a:ext>
          </a:extLst>
        </xdr:cNvPr>
        <xdr:cNvCxnSpPr/>
      </xdr:nvCxnSpPr>
      <xdr:spPr>
        <a:xfrm rot="10800000" flipV="1">
          <a:off x="14230350" y="14154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7995A016-C00F-4E15-BA91-4598EBDA7BC3}"/>
            </a:ext>
          </a:extLst>
        </xdr:cNvPr>
        <xdr:cNvCxnSpPr/>
      </xdr:nvCxnSpPr>
      <xdr:spPr>
        <a:xfrm rot="10800000" flipV="1">
          <a:off x="13290550" y="14154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4F0C54C0-155D-4252-88EB-B76DA6C4B459}"/>
            </a:ext>
          </a:extLst>
        </xdr:cNvPr>
        <xdr:cNvCxnSpPr/>
      </xdr:nvCxnSpPr>
      <xdr:spPr>
        <a:xfrm rot="10800000" flipV="1">
          <a:off x="12382500" y="141541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0D40D447-1B12-4B29-BFE1-246E50A6FC53}"/>
            </a:ext>
          </a:extLst>
        </xdr:cNvPr>
        <xdr:cNvCxnSpPr/>
      </xdr:nvCxnSpPr>
      <xdr:spPr>
        <a:xfrm rot="10800000" flipV="1">
          <a:off x="11423650" y="14154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52C84858-9EC2-428A-BBA6-9E347E9647F1}"/>
            </a:ext>
          </a:extLst>
        </xdr:cNvPr>
        <xdr:cNvCxnSpPr/>
      </xdr:nvCxnSpPr>
      <xdr:spPr>
        <a:xfrm rot="10800000" flipV="1">
          <a:off x="13290550" y="5734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FC905576-CEEB-4E46-8525-D75734F770D8}"/>
            </a:ext>
          </a:extLst>
        </xdr:cNvPr>
        <xdr:cNvCxnSpPr/>
      </xdr:nvCxnSpPr>
      <xdr:spPr>
        <a:xfrm rot="10800000" flipV="1">
          <a:off x="14230350" y="57340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9256749-30DF-4ECA-A13C-D79A613C32C9}"/>
            </a:ext>
          </a:extLst>
        </xdr:cNvPr>
        <xdr:cNvCxnSpPr/>
      </xdr:nvCxnSpPr>
      <xdr:spPr>
        <a:xfrm>
          <a:off x="8128000" y="136017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9B9A3BA7-5ADB-4918-9A0D-9039DB108AAF}"/>
            </a:ext>
          </a:extLst>
        </xdr:cNvPr>
        <xdr:cNvCxnSpPr/>
      </xdr:nvCxnSpPr>
      <xdr:spPr>
        <a:xfrm>
          <a:off x="9391650" y="136017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1E7006AE-0CEB-4CF0-AFAE-98C43F18BF0D}"/>
            </a:ext>
          </a:extLst>
        </xdr:cNvPr>
        <xdr:cNvCxnSpPr/>
      </xdr:nvCxnSpPr>
      <xdr:spPr>
        <a:xfrm>
          <a:off x="10490200" y="136017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DAC864CB-5FB9-4F0C-BE88-8DBD6C19DCAE}"/>
            </a:ext>
          </a:extLst>
        </xdr:cNvPr>
        <xdr:cNvCxnSpPr/>
      </xdr:nvCxnSpPr>
      <xdr:spPr>
        <a:xfrm>
          <a:off x="11423650" y="136017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298258F0-7B11-4B5C-AB70-BB10FC90140F}"/>
            </a:ext>
          </a:extLst>
        </xdr:cNvPr>
        <xdr:cNvCxnSpPr/>
      </xdr:nvCxnSpPr>
      <xdr:spPr>
        <a:xfrm>
          <a:off x="12382500" y="136017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E14EA591-2065-4C63-9B76-4C5F88703EBE}"/>
            </a:ext>
          </a:extLst>
        </xdr:cNvPr>
        <xdr:cNvCxnSpPr/>
      </xdr:nvCxnSpPr>
      <xdr:spPr>
        <a:xfrm>
          <a:off x="13290550" y="136017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1D2A6E95-1215-41A5-A21D-B5A16B009623}"/>
            </a:ext>
          </a:extLst>
        </xdr:cNvPr>
        <xdr:cNvCxnSpPr/>
      </xdr:nvCxnSpPr>
      <xdr:spPr>
        <a:xfrm>
          <a:off x="14230350" y="136017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82F3A5BC-8468-41E4-8D2F-1F1697688FE8}"/>
            </a:ext>
          </a:extLst>
        </xdr:cNvPr>
        <xdr:cNvCxnSpPr/>
      </xdr:nvCxnSpPr>
      <xdr:spPr>
        <a:xfrm>
          <a:off x="14230350" y="14154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35A8D074-B7BC-42D3-88C5-F63E06D66101}"/>
            </a:ext>
          </a:extLst>
        </xdr:cNvPr>
        <xdr:cNvCxnSpPr/>
      </xdr:nvCxnSpPr>
      <xdr:spPr>
        <a:xfrm>
          <a:off x="13290550" y="14154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BDA41B76-1B46-4D78-B43D-762480448BC2}"/>
            </a:ext>
          </a:extLst>
        </xdr:cNvPr>
        <xdr:cNvCxnSpPr/>
      </xdr:nvCxnSpPr>
      <xdr:spPr>
        <a:xfrm>
          <a:off x="12382500" y="14154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4CCB03AB-B93F-4E0A-BA0B-B6334CA51EE1}"/>
            </a:ext>
          </a:extLst>
        </xdr:cNvPr>
        <xdr:cNvCxnSpPr/>
      </xdr:nvCxnSpPr>
      <xdr:spPr>
        <a:xfrm>
          <a:off x="11423650" y="14154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9320D719-9415-450D-BD56-55D25DF06A48}"/>
            </a:ext>
          </a:extLst>
        </xdr:cNvPr>
        <xdr:cNvCxnSpPr/>
      </xdr:nvCxnSpPr>
      <xdr:spPr>
        <a:xfrm>
          <a:off x="10490200" y="14154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B320D8E0-455A-4001-85DD-5D3D07B0D1A1}"/>
            </a:ext>
          </a:extLst>
        </xdr:cNvPr>
        <xdr:cNvCxnSpPr/>
      </xdr:nvCxnSpPr>
      <xdr:spPr>
        <a:xfrm>
          <a:off x="9391650" y="14154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EDBE195F-B69C-4782-9033-BB6E61E8ABD0}"/>
            </a:ext>
          </a:extLst>
        </xdr:cNvPr>
        <xdr:cNvCxnSpPr/>
      </xdr:nvCxnSpPr>
      <xdr:spPr>
        <a:xfrm>
          <a:off x="8128000" y="14154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28610632-DCAC-49A3-BCF4-2D262FD8AD52}"/>
            </a:ext>
          </a:extLst>
        </xdr:cNvPr>
        <xdr:cNvCxnSpPr/>
      </xdr:nvCxnSpPr>
      <xdr:spPr>
        <a:xfrm rot="10800000" flipV="1">
          <a:off x="2771775" y="130492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BCBF6752-E350-4A4A-AECE-DF923406E643}"/>
            </a:ext>
          </a:extLst>
        </xdr:cNvPr>
        <xdr:cNvCxnSpPr/>
      </xdr:nvCxnSpPr>
      <xdr:spPr>
        <a:xfrm>
          <a:off x="2762250" y="130492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0E204691-BD91-4DF0-941C-3E09BE962208}"/>
            </a:ext>
          </a:extLst>
        </xdr:cNvPr>
        <xdr:cNvCxnSpPr/>
      </xdr:nvCxnSpPr>
      <xdr:spPr>
        <a:xfrm>
          <a:off x="3676650" y="130492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E21D877B-BEC7-4A38-B221-5C3F0D2CCF10}"/>
            </a:ext>
          </a:extLst>
        </xdr:cNvPr>
        <xdr:cNvCxnSpPr/>
      </xdr:nvCxnSpPr>
      <xdr:spPr>
        <a:xfrm>
          <a:off x="47752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A2C04C76-A180-4C42-8A22-200F506AFC05}"/>
            </a:ext>
          </a:extLst>
        </xdr:cNvPr>
        <xdr:cNvCxnSpPr/>
      </xdr:nvCxnSpPr>
      <xdr:spPr>
        <a:xfrm>
          <a:off x="5880100" y="130492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CB7B1A17-07D7-4DC8-9B60-90565613F77A}"/>
            </a:ext>
          </a:extLst>
        </xdr:cNvPr>
        <xdr:cNvCxnSpPr/>
      </xdr:nvCxnSpPr>
      <xdr:spPr>
        <a:xfrm>
          <a:off x="7004050" y="130492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330FB22E-D899-41A7-9DF2-88EA1DF82CFE}"/>
            </a:ext>
          </a:extLst>
        </xdr:cNvPr>
        <xdr:cNvCxnSpPr/>
      </xdr:nvCxnSpPr>
      <xdr:spPr>
        <a:xfrm>
          <a:off x="8128000" y="130492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EC3DD62C-D337-4D3F-B944-72934057037E}"/>
            </a:ext>
          </a:extLst>
        </xdr:cNvPr>
        <xdr:cNvCxnSpPr/>
      </xdr:nvCxnSpPr>
      <xdr:spPr>
        <a:xfrm>
          <a:off x="9391650" y="130492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E648AC15-4D9A-44F4-9E28-3D50404A1629}"/>
            </a:ext>
          </a:extLst>
        </xdr:cNvPr>
        <xdr:cNvCxnSpPr/>
      </xdr:nvCxnSpPr>
      <xdr:spPr>
        <a:xfrm>
          <a:off x="10490200" y="130492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FBE94808-A45D-41E0-8EF0-2CB19C735406}"/>
            </a:ext>
          </a:extLst>
        </xdr:cNvPr>
        <xdr:cNvCxnSpPr/>
      </xdr:nvCxnSpPr>
      <xdr:spPr>
        <a:xfrm>
          <a:off x="11423650" y="130492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70931CD3-2A39-4178-8235-E99F152F4ED8}"/>
            </a:ext>
          </a:extLst>
        </xdr:cNvPr>
        <xdr:cNvCxnSpPr/>
      </xdr:nvCxnSpPr>
      <xdr:spPr>
        <a:xfrm>
          <a:off x="12382500" y="130492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439A051F-1F34-4786-A5DC-6C99D0A99268}"/>
            </a:ext>
          </a:extLst>
        </xdr:cNvPr>
        <xdr:cNvCxnSpPr/>
      </xdr:nvCxnSpPr>
      <xdr:spPr>
        <a:xfrm>
          <a:off x="13290550" y="130492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1447243A-6849-40D0-9E8D-86184C1982AB}"/>
            </a:ext>
          </a:extLst>
        </xdr:cNvPr>
        <xdr:cNvCxnSpPr/>
      </xdr:nvCxnSpPr>
      <xdr:spPr>
        <a:xfrm>
          <a:off x="14230350" y="130492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15AA7B3-2578-4907-9970-09E7442E5EF1}"/>
            </a:ext>
          </a:extLst>
        </xdr:cNvPr>
        <xdr:cNvCxnSpPr/>
      </xdr:nvCxnSpPr>
      <xdr:spPr>
        <a:xfrm rot="10800000" flipV="1">
          <a:off x="14230350" y="130587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C7A5823C-54CE-4BAB-91D5-15E25F1239BB}"/>
            </a:ext>
          </a:extLst>
        </xdr:cNvPr>
        <xdr:cNvCxnSpPr/>
      </xdr:nvCxnSpPr>
      <xdr:spPr>
        <a:xfrm rot="10800000" flipV="1">
          <a:off x="12382500" y="130492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3E568B00-9848-4D47-9E3F-C87297054D90}"/>
            </a:ext>
          </a:extLst>
        </xdr:cNvPr>
        <xdr:cNvCxnSpPr/>
      </xdr:nvCxnSpPr>
      <xdr:spPr>
        <a:xfrm rot="10800000" flipV="1">
          <a:off x="13290550" y="130492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D3A7B236-2F37-43CF-8030-99E353EA4A43}"/>
            </a:ext>
          </a:extLst>
        </xdr:cNvPr>
        <xdr:cNvCxnSpPr/>
      </xdr:nvCxnSpPr>
      <xdr:spPr>
        <a:xfrm rot="10800000" flipV="1">
          <a:off x="11423650" y="130492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9DC02807-D4EC-43EA-9BC5-47450BF9E470}"/>
            </a:ext>
          </a:extLst>
        </xdr:cNvPr>
        <xdr:cNvCxnSpPr/>
      </xdr:nvCxnSpPr>
      <xdr:spPr>
        <a:xfrm rot="10800000" flipV="1">
          <a:off x="10490200" y="130492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7C19289F-F0DE-4F21-AB0C-D38DE65E94AD}"/>
            </a:ext>
          </a:extLst>
        </xdr:cNvPr>
        <xdr:cNvCxnSpPr/>
      </xdr:nvCxnSpPr>
      <xdr:spPr>
        <a:xfrm rot="10800000" flipV="1">
          <a:off x="9391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8B34C1C6-8663-4A63-A7E5-854E4875E368}"/>
            </a:ext>
          </a:extLst>
        </xdr:cNvPr>
        <xdr:cNvCxnSpPr/>
      </xdr:nvCxnSpPr>
      <xdr:spPr>
        <a:xfrm rot="10800000" flipV="1">
          <a:off x="8128000" y="130492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497E96-6FF7-476B-8A47-640F22D727AE}"/>
            </a:ext>
          </a:extLst>
        </xdr:cNvPr>
        <xdr:cNvCxnSpPr/>
      </xdr:nvCxnSpPr>
      <xdr:spPr>
        <a:xfrm rot="10800000" flipV="1">
          <a:off x="700405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4E001D20-1426-45B2-A7D2-A2A66EBD6E50}"/>
            </a:ext>
          </a:extLst>
        </xdr:cNvPr>
        <xdr:cNvCxnSpPr/>
      </xdr:nvCxnSpPr>
      <xdr:spPr>
        <a:xfrm rot="10800000" flipV="1">
          <a:off x="5880100" y="130492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6B71752C-903D-499B-9E0D-842CFB2E5938}"/>
            </a:ext>
          </a:extLst>
        </xdr:cNvPr>
        <xdr:cNvCxnSpPr/>
      </xdr:nvCxnSpPr>
      <xdr:spPr>
        <a:xfrm rot="10800000" flipV="1">
          <a:off x="4775200" y="130492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8596CE5E-E1E3-4BF0-9927-0D82FE761A22}"/>
            </a:ext>
          </a:extLst>
        </xdr:cNvPr>
        <xdr:cNvCxnSpPr/>
      </xdr:nvCxnSpPr>
      <xdr:spPr>
        <a:xfrm rot="10800000" flipV="1">
          <a:off x="3676650" y="130492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DE87E7DC-582C-4B30-9DCD-54AF52A6FF8E}"/>
            </a:ext>
          </a:extLst>
        </xdr:cNvPr>
        <xdr:cNvCxnSpPr/>
      </xdr:nvCxnSpPr>
      <xdr:spPr>
        <a:xfrm>
          <a:off x="2762250" y="1181100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64</xdr:row>
      <xdr:rowOff>0</xdr:rowOff>
    </xdr:from>
    <xdr:to>
      <xdr:col>6</xdr:col>
      <xdr:colOff>0</xdr:colOff>
      <xdr:row>66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12402736-C5BB-4A5A-B94B-AB636089F01F}"/>
            </a:ext>
          </a:extLst>
        </xdr:cNvPr>
        <xdr:cNvCxnSpPr/>
      </xdr:nvCxnSpPr>
      <xdr:spPr>
        <a:xfrm rot="10800000" flipV="1">
          <a:off x="2781300" y="11811000"/>
          <a:ext cx="8953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C66BA573-89F8-4E61-9FBE-9ABB498FF8F7}"/>
            </a:ext>
          </a:extLst>
        </xdr:cNvPr>
        <xdr:cNvCxnSpPr/>
      </xdr:nvCxnSpPr>
      <xdr:spPr>
        <a:xfrm>
          <a:off x="3676650" y="1181100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64</xdr:row>
      <xdr:rowOff>0</xdr:rowOff>
    </xdr:from>
    <xdr:to>
      <xdr:col>9</xdr:col>
      <xdr:colOff>0</xdr:colOff>
      <xdr:row>66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97988A19-0F87-4DF8-8919-3E8E70C3BA0F}"/>
            </a:ext>
          </a:extLst>
        </xdr:cNvPr>
        <xdr:cNvCxnSpPr/>
      </xdr:nvCxnSpPr>
      <xdr:spPr>
        <a:xfrm rot="10800000" flipV="1">
          <a:off x="3695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0EAF7463-C50D-437A-BB42-039544F1ADEE}"/>
            </a:ext>
          </a:extLst>
        </xdr:cNvPr>
        <xdr:cNvCxnSpPr/>
      </xdr:nvCxnSpPr>
      <xdr:spPr>
        <a:xfrm>
          <a:off x="47752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64</xdr:row>
      <xdr:rowOff>0</xdr:rowOff>
    </xdr:from>
    <xdr:to>
      <xdr:col>12</xdr:col>
      <xdr:colOff>0</xdr:colOff>
      <xdr:row>66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E0025F16-EABF-4F4B-8FB8-21880DC4FC57}"/>
            </a:ext>
          </a:extLst>
        </xdr:cNvPr>
        <xdr:cNvCxnSpPr/>
      </xdr:nvCxnSpPr>
      <xdr:spPr>
        <a:xfrm rot="10800000" flipV="1">
          <a:off x="4794250" y="11811000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F76BCF08-A39E-4C79-A6A9-1BD8382C3C5B}"/>
            </a:ext>
          </a:extLst>
        </xdr:cNvPr>
        <xdr:cNvCxnSpPr/>
      </xdr:nvCxnSpPr>
      <xdr:spPr>
        <a:xfrm>
          <a:off x="5880100" y="1181100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64</xdr:row>
      <xdr:rowOff>0</xdr:rowOff>
    </xdr:from>
    <xdr:to>
      <xdr:col>15</xdr:col>
      <xdr:colOff>0</xdr:colOff>
      <xdr:row>66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D7178D75-19E0-494F-A85F-8D5FDA58D3B5}"/>
            </a:ext>
          </a:extLst>
        </xdr:cNvPr>
        <xdr:cNvCxnSpPr/>
      </xdr:nvCxnSpPr>
      <xdr:spPr>
        <a:xfrm rot="10800000" flipV="1">
          <a:off x="589915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F30D44ED-90C9-4946-AC39-CC634451F495}"/>
            </a:ext>
          </a:extLst>
        </xdr:cNvPr>
        <xdr:cNvCxnSpPr/>
      </xdr:nvCxnSpPr>
      <xdr:spPr>
        <a:xfrm>
          <a:off x="7004050" y="1181100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64</xdr:row>
      <xdr:rowOff>0</xdr:rowOff>
    </xdr:from>
    <xdr:to>
      <xdr:col>18</xdr:col>
      <xdr:colOff>0</xdr:colOff>
      <xdr:row>66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628437C1-E4DF-41CE-8F2E-F4A02571B376}"/>
            </a:ext>
          </a:extLst>
        </xdr:cNvPr>
        <xdr:cNvCxnSpPr/>
      </xdr:nvCxnSpPr>
      <xdr:spPr>
        <a:xfrm rot="10800000" flipV="1">
          <a:off x="7023100" y="11811000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C7488311-A9AE-4183-A0F1-8352E379B4C8}"/>
            </a:ext>
          </a:extLst>
        </xdr:cNvPr>
        <xdr:cNvCxnSpPr/>
      </xdr:nvCxnSpPr>
      <xdr:spPr>
        <a:xfrm>
          <a:off x="8128000" y="1181100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64</xdr:row>
      <xdr:rowOff>0</xdr:rowOff>
    </xdr:from>
    <xdr:to>
      <xdr:col>21</xdr:col>
      <xdr:colOff>0</xdr:colOff>
      <xdr:row>66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3E3E83F7-54CC-4A13-863D-48D4D7A043C9}"/>
            </a:ext>
          </a:extLst>
        </xdr:cNvPr>
        <xdr:cNvCxnSpPr/>
      </xdr:nvCxnSpPr>
      <xdr:spPr>
        <a:xfrm rot="10800000" flipV="1">
          <a:off x="8147050" y="11811000"/>
          <a:ext cx="12446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4E171951-9962-4D4B-A6E0-F88A3033DAFE}"/>
            </a:ext>
          </a:extLst>
        </xdr:cNvPr>
        <xdr:cNvCxnSpPr/>
      </xdr:nvCxnSpPr>
      <xdr:spPr>
        <a:xfrm>
          <a:off x="9391650" y="1181100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64</xdr:row>
      <xdr:rowOff>0</xdr:rowOff>
    </xdr:from>
    <xdr:to>
      <xdr:col>24</xdr:col>
      <xdr:colOff>0</xdr:colOff>
      <xdr:row>66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7ACDA64F-471E-40DF-B646-D1F7CA658C11}"/>
            </a:ext>
          </a:extLst>
        </xdr:cNvPr>
        <xdr:cNvCxnSpPr/>
      </xdr:nvCxnSpPr>
      <xdr:spPr>
        <a:xfrm rot="10800000" flipV="1">
          <a:off x="9410700" y="11811000"/>
          <a:ext cx="10795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333375</xdr:colOff>
      <xdr:row>66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1118D143-4706-48FE-9E18-FF5A67806966}"/>
            </a:ext>
          </a:extLst>
        </xdr:cNvPr>
        <xdr:cNvCxnSpPr/>
      </xdr:nvCxnSpPr>
      <xdr:spPr>
        <a:xfrm>
          <a:off x="10490200" y="11811000"/>
          <a:ext cx="9302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64</xdr:row>
      <xdr:rowOff>0</xdr:rowOff>
    </xdr:from>
    <xdr:to>
      <xdr:col>27</xdr:col>
      <xdr:colOff>0</xdr:colOff>
      <xdr:row>66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46399D26-EC3A-4851-B003-DBACB28DE0E9}"/>
            </a:ext>
          </a:extLst>
        </xdr:cNvPr>
        <xdr:cNvCxnSpPr/>
      </xdr:nvCxnSpPr>
      <xdr:spPr>
        <a:xfrm rot="10800000" flipV="1">
          <a:off x="10509250" y="11811000"/>
          <a:ext cx="9144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E6D12B69-F59B-4812-98EF-0A1A969B2E16}"/>
            </a:ext>
          </a:extLst>
        </xdr:cNvPr>
        <xdr:cNvCxnSpPr/>
      </xdr:nvCxnSpPr>
      <xdr:spPr>
        <a:xfrm>
          <a:off x="11423650" y="1181100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64</xdr:row>
      <xdr:rowOff>0</xdr:rowOff>
    </xdr:from>
    <xdr:to>
      <xdr:col>30</xdr:col>
      <xdr:colOff>0</xdr:colOff>
      <xdr:row>66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813CEF5B-5181-47E3-84A2-08FB5289A831}"/>
            </a:ext>
          </a:extLst>
        </xdr:cNvPr>
        <xdr:cNvCxnSpPr/>
      </xdr:nvCxnSpPr>
      <xdr:spPr>
        <a:xfrm rot="10800000" flipV="1">
          <a:off x="11442700" y="11811000"/>
          <a:ext cx="9398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29484A0E-E611-4913-8C49-DE23DB33E525}"/>
            </a:ext>
          </a:extLst>
        </xdr:cNvPr>
        <xdr:cNvCxnSpPr/>
      </xdr:nvCxnSpPr>
      <xdr:spPr>
        <a:xfrm>
          <a:off x="12382500" y="1181100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64</xdr:row>
      <xdr:rowOff>0</xdr:rowOff>
    </xdr:from>
    <xdr:to>
      <xdr:col>33</xdr:col>
      <xdr:colOff>0</xdr:colOff>
      <xdr:row>66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06F1F607-D4B0-4D22-83E6-A388B803AABE}"/>
            </a:ext>
          </a:extLst>
        </xdr:cNvPr>
        <xdr:cNvCxnSpPr/>
      </xdr:nvCxnSpPr>
      <xdr:spPr>
        <a:xfrm rot="10800000" flipV="1">
          <a:off x="12401550" y="11811000"/>
          <a:ext cx="889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333375</xdr:colOff>
      <xdr:row>66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91029222-2006-4F53-B795-CA1AAEF77CD6}"/>
            </a:ext>
          </a:extLst>
        </xdr:cNvPr>
        <xdr:cNvCxnSpPr/>
      </xdr:nvCxnSpPr>
      <xdr:spPr>
        <a:xfrm>
          <a:off x="13290550" y="11811000"/>
          <a:ext cx="9366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64</xdr:row>
      <xdr:rowOff>0</xdr:rowOff>
    </xdr:from>
    <xdr:to>
      <xdr:col>36</xdr:col>
      <xdr:colOff>0</xdr:colOff>
      <xdr:row>66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0C83C9DD-80E0-4740-9949-9B290A3F9AE0}"/>
            </a:ext>
          </a:extLst>
        </xdr:cNvPr>
        <xdr:cNvCxnSpPr/>
      </xdr:nvCxnSpPr>
      <xdr:spPr>
        <a:xfrm rot="10800000" flipV="1">
          <a:off x="13309600" y="11811000"/>
          <a:ext cx="9207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333375</xdr:colOff>
      <xdr:row>66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56EB683A-7A7D-41D2-BC72-4A54191335EF}"/>
            </a:ext>
          </a:extLst>
        </xdr:cNvPr>
        <xdr:cNvCxnSpPr/>
      </xdr:nvCxnSpPr>
      <xdr:spPr>
        <a:xfrm>
          <a:off x="14230350" y="11811000"/>
          <a:ext cx="9937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64</xdr:row>
      <xdr:rowOff>0</xdr:rowOff>
    </xdr:from>
    <xdr:to>
      <xdr:col>39</xdr:col>
      <xdr:colOff>0</xdr:colOff>
      <xdr:row>66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C738EC7-C914-4CAE-8429-4E3F296E7E33}"/>
            </a:ext>
          </a:extLst>
        </xdr:cNvPr>
        <xdr:cNvCxnSpPr/>
      </xdr:nvCxnSpPr>
      <xdr:spPr>
        <a:xfrm rot="10800000" flipV="1">
          <a:off x="14249400" y="11811000"/>
          <a:ext cx="977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B8C58238-C490-45A3-A51B-8165FCACEA62}"/>
            </a:ext>
          </a:extLst>
        </xdr:cNvPr>
        <xdr:cNvCxnSpPr/>
      </xdr:nvCxnSpPr>
      <xdr:spPr>
        <a:xfrm>
          <a:off x="2762250" y="101536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83E1B87C-A944-4E70-924B-6213C42E20CB}"/>
            </a:ext>
          </a:extLst>
        </xdr:cNvPr>
        <xdr:cNvCxnSpPr/>
      </xdr:nvCxnSpPr>
      <xdr:spPr>
        <a:xfrm>
          <a:off x="2762250" y="112585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4BF29F8F-DB8C-44BE-B399-F4C93F4155AC}"/>
            </a:ext>
          </a:extLst>
        </xdr:cNvPr>
        <xdr:cNvCxnSpPr/>
      </xdr:nvCxnSpPr>
      <xdr:spPr>
        <a:xfrm>
          <a:off x="3676650" y="101536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BB823D9A-DA31-4410-8265-BCCDBE8D0E50}"/>
            </a:ext>
          </a:extLst>
        </xdr:cNvPr>
        <xdr:cNvCxnSpPr/>
      </xdr:nvCxnSpPr>
      <xdr:spPr>
        <a:xfrm>
          <a:off x="3676650" y="112585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D0C6D2FD-798E-40E4-B43A-58E396323D5D}"/>
            </a:ext>
          </a:extLst>
        </xdr:cNvPr>
        <xdr:cNvCxnSpPr/>
      </xdr:nvCxnSpPr>
      <xdr:spPr>
        <a:xfrm>
          <a:off x="47752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2AA78E91-B2F3-489A-8E0A-D3AA7B89E786}"/>
            </a:ext>
          </a:extLst>
        </xdr:cNvPr>
        <xdr:cNvCxnSpPr/>
      </xdr:nvCxnSpPr>
      <xdr:spPr>
        <a:xfrm>
          <a:off x="47752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3B66B96E-8BB6-4ED6-A312-D4932B319CA0}"/>
            </a:ext>
          </a:extLst>
        </xdr:cNvPr>
        <xdr:cNvCxnSpPr/>
      </xdr:nvCxnSpPr>
      <xdr:spPr>
        <a:xfrm>
          <a:off x="5880100" y="101536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FE62D303-78D2-4112-B860-611F44BBB77A}"/>
            </a:ext>
          </a:extLst>
        </xdr:cNvPr>
        <xdr:cNvCxnSpPr/>
      </xdr:nvCxnSpPr>
      <xdr:spPr>
        <a:xfrm>
          <a:off x="5880100" y="112585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A8181795-6DF2-442D-BA1E-3D3ACE9B8E93}"/>
            </a:ext>
          </a:extLst>
        </xdr:cNvPr>
        <xdr:cNvCxnSpPr/>
      </xdr:nvCxnSpPr>
      <xdr:spPr>
        <a:xfrm>
          <a:off x="7004050" y="101536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2B10EB17-87D6-4FF4-AEC7-DD7E3E76C7B0}"/>
            </a:ext>
          </a:extLst>
        </xdr:cNvPr>
        <xdr:cNvCxnSpPr/>
      </xdr:nvCxnSpPr>
      <xdr:spPr>
        <a:xfrm>
          <a:off x="7004050" y="112585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1579EE9C-4DE9-40E6-8FD3-D862AFF2BEA9}"/>
            </a:ext>
          </a:extLst>
        </xdr:cNvPr>
        <xdr:cNvCxnSpPr/>
      </xdr:nvCxnSpPr>
      <xdr:spPr>
        <a:xfrm>
          <a:off x="8128000" y="101536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5C8A318D-A802-4B5E-A6BB-55038DAC9A67}"/>
            </a:ext>
          </a:extLst>
        </xdr:cNvPr>
        <xdr:cNvCxnSpPr/>
      </xdr:nvCxnSpPr>
      <xdr:spPr>
        <a:xfrm>
          <a:off x="8128000" y="112585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805171B6-6FA9-468D-9FCB-A3B46ABACDA5}"/>
            </a:ext>
          </a:extLst>
        </xdr:cNvPr>
        <xdr:cNvCxnSpPr/>
      </xdr:nvCxnSpPr>
      <xdr:spPr>
        <a:xfrm>
          <a:off x="9391650" y="101536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74BF5AD6-D7F2-432E-8BCF-92F900334068}"/>
            </a:ext>
          </a:extLst>
        </xdr:cNvPr>
        <xdr:cNvCxnSpPr/>
      </xdr:nvCxnSpPr>
      <xdr:spPr>
        <a:xfrm>
          <a:off x="9391650" y="112585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323AF013-020F-49FD-A347-C7B05CAC1A12}"/>
            </a:ext>
          </a:extLst>
        </xdr:cNvPr>
        <xdr:cNvCxnSpPr/>
      </xdr:nvCxnSpPr>
      <xdr:spPr>
        <a:xfrm>
          <a:off x="10490200" y="101536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10F9F4C-20B9-4330-8D96-B7B45CDAE5E9}"/>
            </a:ext>
          </a:extLst>
        </xdr:cNvPr>
        <xdr:cNvCxnSpPr/>
      </xdr:nvCxnSpPr>
      <xdr:spPr>
        <a:xfrm>
          <a:off x="10490200" y="112585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ABB31ED-3486-41B3-ADB0-224891792115}"/>
            </a:ext>
          </a:extLst>
        </xdr:cNvPr>
        <xdr:cNvCxnSpPr/>
      </xdr:nvCxnSpPr>
      <xdr:spPr>
        <a:xfrm>
          <a:off x="11423650" y="101536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662DB17E-B935-405B-B2A9-85513D90B7CD}"/>
            </a:ext>
          </a:extLst>
        </xdr:cNvPr>
        <xdr:cNvCxnSpPr/>
      </xdr:nvCxnSpPr>
      <xdr:spPr>
        <a:xfrm>
          <a:off x="11423650" y="112585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843CC326-58B0-4A82-81C6-38B533F2341C}"/>
            </a:ext>
          </a:extLst>
        </xdr:cNvPr>
        <xdr:cNvCxnSpPr/>
      </xdr:nvCxnSpPr>
      <xdr:spPr>
        <a:xfrm>
          <a:off x="12382500" y="101536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0C20C426-A0B2-43ED-A493-D33E867688D0}"/>
            </a:ext>
          </a:extLst>
        </xdr:cNvPr>
        <xdr:cNvCxnSpPr/>
      </xdr:nvCxnSpPr>
      <xdr:spPr>
        <a:xfrm>
          <a:off x="12382500" y="112585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076E013E-89D3-414B-875D-3DE12690788F}"/>
            </a:ext>
          </a:extLst>
        </xdr:cNvPr>
        <xdr:cNvCxnSpPr/>
      </xdr:nvCxnSpPr>
      <xdr:spPr>
        <a:xfrm>
          <a:off x="13290550" y="101536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1B1CFD9B-1349-4982-873E-6D8F351A887E}"/>
            </a:ext>
          </a:extLst>
        </xdr:cNvPr>
        <xdr:cNvCxnSpPr/>
      </xdr:nvCxnSpPr>
      <xdr:spPr>
        <a:xfrm>
          <a:off x="13290550" y="112585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A16ED2C2-7B61-4C43-9C9A-F1E2E447A180}"/>
            </a:ext>
          </a:extLst>
        </xdr:cNvPr>
        <xdr:cNvCxnSpPr/>
      </xdr:nvCxnSpPr>
      <xdr:spPr>
        <a:xfrm>
          <a:off x="14230350" y="101536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1274A0BE-F4AD-4A9F-8B82-F57D9451364F}"/>
            </a:ext>
          </a:extLst>
        </xdr:cNvPr>
        <xdr:cNvCxnSpPr/>
      </xdr:nvCxnSpPr>
      <xdr:spPr>
        <a:xfrm>
          <a:off x="14230350" y="112585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323850</xdr:colOff>
      <xdr:row>57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422590E8-8F2C-498A-B984-40B7CDC8E7D1}"/>
            </a:ext>
          </a:extLst>
        </xdr:cNvPr>
        <xdr:cNvCxnSpPr/>
      </xdr:nvCxnSpPr>
      <xdr:spPr>
        <a:xfrm rot="10800000" flipV="1">
          <a:off x="1423035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323850</xdr:colOff>
      <xdr:row>63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1FB48209-E902-4482-A049-2487E4FEAE18}"/>
            </a:ext>
          </a:extLst>
        </xdr:cNvPr>
        <xdr:cNvCxnSpPr/>
      </xdr:nvCxnSpPr>
      <xdr:spPr>
        <a:xfrm rot="10800000" flipV="1">
          <a:off x="1423035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333375</xdr:colOff>
      <xdr:row>57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C379D521-447C-4056-A936-66FAAA5955B9}"/>
            </a:ext>
          </a:extLst>
        </xdr:cNvPr>
        <xdr:cNvCxnSpPr/>
      </xdr:nvCxnSpPr>
      <xdr:spPr>
        <a:xfrm rot="10800000" flipV="1">
          <a:off x="13290550" y="101536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333375</xdr:colOff>
      <xdr:row>63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D0CC1289-F2C6-4602-A39C-43DF07A6EE55}"/>
            </a:ext>
          </a:extLst>
        </xdr:cNvPr>
        <xdr:cNvCxnSpPr/>
      </xdr:nvCxnSpPr>
      <xdr:spPr>
        <a:xfrm rot="10800000" flipV="1">
          <a:off x="13290550" y="1125855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38100</xdr:colOff>
      <xdr:row>57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DEE9E061-E360-4B88-AD58-8127D01C8C87}"/>
            </a:ext>
          </a:extLst>
        </xdr:cNvPr>
        <xdr:cNvCxnSpPr/>
      </xdr:nvCxnSpPr>
      <xdr:spPr>
        <a:xfrm rot="10800000" flipV="1">
          <a:off x="12382500" y="101536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38100</xdr:colOff>
      <xdr:row>63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C065F185-D1F2-4013-92FB-BCB4EBF58B86}"/>
            </a:ext>
          </a:extLst>
        </xdr:cNvPr>
        <xdr:cNvCxnSpPr/>
      </xdr:nvCxnSpPr>
      <xdr:spPr>
        <a:xfrm rot="10800000" flipV="1">
          <a:off x="12382500" y="1125855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38100</xdr:colOff>
      <xdr:row>57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0A288101-6F9F-4A90-AAFF-6FDF8417590F}"/>
            </a:ext>
          </a:extLst>
        </xdr:cNvPr>
        <xdr:cNvCxnSpPr/>
      </xdr:nvCxnSpPr>
      <xdr:spPr>
        <a:xfrm rot="10800000" flipV="1">
          <a:off x="11423650" y="101536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30</xdr:col>
      <xdr:colOff>38100</xdr:colOff>
      <xdr:row>63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C52B9856-7655-416C-B7A1-052ADF97C26E}"/>
            </a:ext>
          </a:extLst>
        </xdr:cNvPr>
        <xdr:cNvCxnSpPr/>
      </xdr:nvCxnSpPr>
      <xdr:spPr>
        <a:xfrm rot="10800000" flipV="1">
          <a:off x="11423650" y="1125855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28575</xdr:colOff>
      <xdr:row>57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6AFD84A-0B58-4F42-9821-A755B3C7C669}"/>
            </a:ext>
          </a:extLst>
        </xdr:cNvPr>
        <xdr:cNvCxnSpPr/>
      </xdr:nvCxnSpPr>
      <xdr:spPr>
        <a:xfrm rot="10800000" flipV="1">
          <a:off x="10490200" y="101536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28575</xdr:colOff>
      <xdr:row>63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531E7A7-D57D-4838-97EA-22FF38EA33EF}"/>
            </a:ext>
          </a:extLst>
        </xdr:cNvPr>
        <xdr:cNvCxnSpPr/>
      </xdr:nvCxnSpPr>
      <xdr:spPr>
        <a:xfrm rot="10800000" flipV="1">
          <a:off x="10490200" y="112585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38100</xdr:colOff>
      <xdr:row>57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B92DCA9A-7B60-4628-A5EF-F81C2F2A84D4}"/>
            </a:ext>
          </a:extLst>
        </xdr:cNvPr>
        <xdr:cNvCxnSpPr/>
      </xdr:nvCxnSpPr>
      <xdr:spPr>
        <a:xfrm rot="10800000" flipV="1">
          <a:off x="9391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24</xdr:col>
      <xdr:colOff>38100</xdr:colOff>
      <xdr:row>63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08F10A08-5F16-428B-926D-27AED761831F}"/>
            </a:ext>
          </a:extLst>
        </xdr:cNvPr>
        <xdr:cNvCxnSpPr/>
      </xdr:nvCxnSpPr>
      <xdr:spPr>
        <a:xfrm rot="10800000" flipV="1">
          <a:off x="9391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28575</xdr:colOff>
      <xdr:row>57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13A0AA66-14CD-41CF-8AEB-D9199FF8DBC7}"/>
            </a:ext>
          </a:extLst>
        </xdr:cNvPr>
        <xdr:cNvCxnSpPr/>
      </xdr:nvCxnSpPr>
      <xdr:spPr>
        <a:xfrm rot="10800000" flipV="1">
          <a:off x="8128000" y="101536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21</xdr:col>
      <xdr:colOff>28575</xdr:colOff>
      <xdr:row>63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7B02D9E-6EFE-4275-BF91-59D45220ADA4}"/>
            </a:ext>
          </a:extLst>
        </xdr:cNvPr>
        <xdr:cNvCxnSpPr/>
      </xdr:nvCxnSpPr>
      <xdr:spPr>
        <a:xfrm rot="10800000" flipV="1">
          <a:off x="8128000" y="1125855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38100</xdr:colOff>
      <xdr:row>57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22FC8575-01A7-430A-BB15-BF66ABD2EB73}"/>
            </a:ext>
          </a:extLst>
        </xdr:cNvPr>
        <xdr:cNvCxnSpPr/>
      </xdr:nvCxnSpPr>
      <xdr:spPr>
        <a:xfrm rot="10800000" flipV="1">
          <a:off x="700405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18</xdr:col>
      <xdr:colOff>38100</xdr:colOff>
      <xdr:row>63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B75B6906-F404-4E64-A992-B7108DB549C9}"/>
            </a:ext>
          </a:extLst>
        </xdr:cNvPr>
        <xdr:cNvCxnSpPr/>
      </xdr:nvCxnSpPr>
      <xdr:spPr>
        <a:xfrm rot="10800000" flipV="1">
          <a:off x="700405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38100</xdr:colOff>
      <xdr:row>57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2A40BEC6-8DAF-40B1-ADCB-53ACEFDDF56E}"/>
            </a:ext>
          </a:extLst>
        </xdr:cNvPr>
        <xdr:cNvCxnSpPr/>
      </xdr:nvCxnSpPr>
      <xdr:spPr>
        <a:xfrm rot="10800000" flipV="1">
          <a:off x="5880100" y="101536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15</xdr:col>
      <xdr:colOff>38100</xdr:colOff>
      <xdr:row>63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A9ED1D9C-FC2E-467E-861D-8C93B3FE5FF7}"/>
            </a:ext>
          </a:extLst>
        </xdr:cNvPr>
        <xdr:cNvCxnSpPr/>
      </xdr:nvCxnSpPr>
      <xdr:spPr>
        <a:xfrm rot="10800000" flipV="1">
          <a:off x="5880100" y="112585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38100</xdr:colOff>
      <xdr:row>57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84185A94-E56F-458D-88D9-8C3660806A45}"/>
            </a:ext>
          </a:extLst>
        </xdr:cNvPr>
        <xdr:cNvCxnSpPr/>
      </xdr:nvCxnSpPr>
      <xdr:spPr>
        <a:xfrm rot="10800000" flipV="1">
          <a:off x="4775200" y="101536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12</xdr:col>
      <xdr:colOff>38100</xdr:colOff>
      <xdr:row>63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3DDF5F02-0C88-4633-827D-5AE67D430B88}"/>
            </a:ext>
          </a:extLst>
        </xdr:cNvPr>
        <xdr:cNvCxnSpPr/>
      </xdr:nvCxnSpPr>
      <xdr:spPr>
        <a:xfrm rot="10800000" flipV="1">
          <a:off x="4775200" y="1125855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38100</xdr:colOff>
      <xdr:row>57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E8750CBA-B941-4F07-B6DF-3C5A9B2D4273}"/>
            </a:ext>
          </a:extLst>
        </xdr:cNvPr>
        <xdr:cNvCxnSpPr/>
      </xdr:nvCxnSpPr>
      <xdr:spPr>
        <a:xfrm rot="10800000" flipV="1">
          <a:off x="3676650" y="101536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9</xdr:col>
      <xdr:colOff>38100</xdr:colOff>
      <xdr:row>63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CDD900D8-1A9E-4586-AFDD-77AA0DC1DA2E}"/>
            </a:ext>
          </a:extLst>
        </xdr:cNvPr>
        <xdr:cNvCxnSpPr/>
      </xdr:nvCxnSpPr>
      <xdr:spPr>
        <a:xfrm rot="10800000" flipV="1">
          <a:off x="3676650" y="1125855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6</xdr:col>
      <xdr:colOff>38100</xdr:colOff>
      <xdr:row>57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8782872-0DC1-48AE-9D87-C2BCD88D70DA}"/>
            </a:ext>
          </a:extLst>
        </xdr:cNvPr>
        <xdr:cNvCxnSpPr/>
      </xdr:nvCxnSpPr>
      <xdr:spPr>
        <a:xfrm rot="10800000" flipV="1">
          <a:off x="2762250" y="101536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6</xdr:col>
      <xdr:colOff>38100</xdr:colOff>
      <xdr:row>63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1E983E30-D085-40D9-B412-83A5700F7273}"/>
            </a:ext>
          </a:extLst>
        </xdr:cNvPr>
        <xdr:cNvCxnSpPr/>
      </xdr:nvCxnSpPr>
      <xdr:spPr>
        <a:xfrm rot="10800000" flipV="1">
          <a:off x="2762250" y="112585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890E069F-D624-4287-B36C-0D80356C0E4D}"/>
            </a:ext>
          </a:extLst>
        </xdr:cNvPr>
        <xdr:cNvCxnSpPr/>
      </xdr:nvCxnSpPr>
      <xdr:spPr>
        <a:xfrm>
          <a:off x="2762250" y="46291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EE8EF803-F6CD-4409-8412-FA8E3C81E4AA}"/>
            </a:ext>
          </a:extLst>
        </xdr:cNvPr>
        <xdr:cNvCxnSpPr/>
      </xdr:nvCxnSpPr>
      <xdr:spPr>
        <a:xfrm>
          <a:off x="3676650" y="46291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FB169BFB-75B9-4BD1-82F2-1C21C20D323B}"/>
            </a:ext>
          </a:extLst>
        </xdr:cNvPr>
        <xdr:cNvCxnSpPr/>
      </xdr:nvCxnSpPr>
      <xdr:spPr>
        <a:xfrm>
          <a:off x="47752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4E48D46C-150F-4835-9AEF-D69364380224}"/>
            </a:ext>
          </a:extLst>
        </xdr:cNvPr>
        <xdr:cNvCxnSpPr/>
      </xdr:nvCxnSpPr>
      <xdr:spPr>
        <a:xfrm>
          <a:off x="5880100" y="46291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16A59C83-D267-4222-9FC1-28D096770AE3}"/>
            </a:ext>
          </a:extLst>
        </xdr:cNvPr>
        <xdr:cNvCxnSpPr/>
      </xdr:nvCxnSpPr>
      <xdr:spPr>
        <a:xfrm>
          <a:off x="2762250" y="5181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C7BFDB9F-08BF-4022-A6FF-E33B4DB76686}"/>
            </a:ext>
          </a:extLst>
        </xdr:cNvPr>
        <xdr:cNvCxnSpPr/>
      </xdr:nvCxnSpPr>
      <xdr:spPr>
        <a:xfrm>
          <a:off x="3676650" y="5181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3BF360B3-6465-4DB7-98F5-D06BA34BB364}"/>
            </a:ext>
          </a:extLst>
        </xdr:cNvPr>
        <xdr:cNvCxnSpPr/>
      </xdr:nvCxnSpPr>
      <xdr:spPr>
        <a:xfrm>
          <a:off x="47752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58A058EC-3455-4F83-8980-D50479045FAA}"/>
            </a:ext>
          </a:extLst>
        </xdr:cNvPr>
        <xdr:cNvCxnSpPr/>
      </xdr:nvCxnSpPr>
      <xdr:spPr>
        <a:xfrm>
          <a:off x="5880100" y="5181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B1063EAD-F898-4A8E-9E0D-DEB09172F24E}"/>
            </a:ext>
          </a:extLst>
        </xdr:cNvPr>
        <xdr:cNvCxnSpPr/>
      </xdr:nvCxnSpPr>
      <xdr:spPr>
        <a:xfrm>
          <a:off x="7004050" y="5181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A87AF08F-DA91-44A0-BDC2-40FB1B370501}"/>
            </a:ext>
          </a:extLst>
        </xdr:cNvPr>
        <xdr:cNvCxnSpPr/>
      </xdr:nvCxnSpPr>
      <xdr:spPr>
        <a:xfrm>
          <a:off x="7004050" y="46291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16BF9D29-1CD9-4160-B19C-5872C1F1FD1F}"/>
            </a:ext>
          </a:extLst>
        </xdr:cNvPr>
        <xdr:cNvCxnSpPr/>
      </xdr:nvCxnSpPr>
      <xdr:spPr>
        <a:xfrm>
          <a:off x="8128000" y="46291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1D7A6C86-3C87-42B9-BA0B-277D9B41E9C5}"/>
            </a:ext>
          </a:extLst>
        </xdr:cNvPr>
        <xdr:cNvCxnSpPr/>
      </xdr:nvCxnSpPr>
      <xdr:spPr>
        <a:xfrm>
          <a:off x="8128000" y="5181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744C1547-BC07-4D98-8169-7E6387BA3A4C}"/>
            </a:ext>
          </a:extLst>
        </xdr:cNvPr>
        <xdr:cNvCxnSpPr/>
      </xdr:nvCxnSpPr>
      <xdr:spPr>
        <a:xfrm>
          <a:off x="9391650" y="46291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8EA5E653-BA88-4C1F-84A6-C161D25A539E}"/>
            </a:ext>
          </a:extLst>
        </xdr:cNvPr>
        <xdr:cNvCxnSpPr/>
      </xdr:nvCxnSpPr>
      <xdr:spPr>
        <a:xfrm>
          <a:off x="10490200" y="46291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876D4B26-624D-4E51-AB3A-DCB148117AE1}"/>
            </a:ext>
          </a:extLst>
        </xdr:cNvPr>
        <xdr:cNvCxnSpPr/>
      </xdr:nvCxnSpPr>
      <xdr:spPr>
        <a:xfrm>
          <a:off x="9391650" y="5181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7DAD38C6-1AE6-49B5-8194-206EA75C2222}"/>
            </a:ext>
          </a:extLst>
        </xdr:cNvPr>
        <xdr:cNvCxnSpPr/>
      </xdr:nvCxnSpPr>
      <xdr:spPr>
        <a:xfrm>
          <a:off x="10490200" y="5181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FF6806E2-D893-4C17-8987-F701881D48D9}"/>
            </a:ext>
          </a:extLst>
        </xdr:cNvPr>
        <xdr:cNvCxnSpPr/>
      </xdr:nvCxnSpPr>
      <xdr:spPr>
        <a:xfrm>
          <a:off x="11423650" y="46291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D42F4A60-CF28-4F7D-9AB7-2793E0EC7EE7}"/>
            </a:ext>
          </a:extLst>
        </xdr:cNvPr>
        <xdr:cNvCxnSpPr/>
      </xdr:nvCxnSpPr>
      <xdr:spPr>
        <a:xfrm>
          <a:off x="12382500" y="46291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CDCC3D59-8799-459A-9103-25B4B50523C4}"/>
            </a:ext>
          </a:extLst>
        </xdr:cNvPr>
        <xdr:cNvCxnSpPr/>
      </xdr:nvCxnSpPr>
      <xdr:spPr>
        <a:xfrm>
          <a:off x="13290550" y="46291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AEC6A828-3C62-4BFB-B202-06ABB232F25E}"/>
            </a:ext>
          </a:extLst>
        </xdr:cNvPr>
        <xdr:cNvCxnSpPr/>
      </xdr:nvCxnSpPr>
      <xdr:spPr>
        <a:xfrm>
          <a:off x="14230350" y="46291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E5FA5705-48E6-41D7-948F-EF5603F1B450}"/>
            </a:ext>
          </a:extLst>
        </xdr:cNvPr>
        <xdr:cNvCxnSpPr/>
      </xdr:nvCxnSpPr>
      <xdr:spPr>
        <a:xfrm>
          <a:off x="14230350" y="5181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EA11FFB0-D094-4BB4-8E10-FF2477DF2DC7}"/>
            </a:ext>
          </a:extLst>
        </xdr:cNvPr>
        <xdr:cNvCxnSpPr/>
      </xdr:nvCxnSpPr>
      <xdr:spPr>
        <a:xfrm>
          <a:off x="13290550" y="5181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AC66A41-86FC-44E5-B57E-FD9D9DC44361}"/>
            </a:ext>
          </a:extLst>
        </xdr:cNvPr>
        <xdr:cNvCxnSpPr/>
      </xdr:nvCxnSpPr>
      <xdr:spPr>
        <a:xfrm>
          <a:off x="12382500" y="5181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F631495F-C5B7-4250-A12C-0B7136172ABE}"/>
            </a:ext>
          </a:extLst>
        </xdr:cNvPr>
        <xdr:cNvCxnSpPr/>
      </xdr:nvCxnSpPr>
      <xdr:spPr>
        <a:xfrm>
          <a:off x="11423650" y="5181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F3CACEA1-C407-4DB2-8607-5BD75EAEBD40}"/>
            </a:ext>
          </a:extLst>
        </xdr:cNvPr>
        <xdr:cNvCxnSpPr/>
      </xdr:nvCxnSpPr>
      <xdr:spPr>
        <a:xfrm rot="10800000" flipV="1">
          <a:off x="14230350" y="462915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2DB65C02-AB61-43FC-AC1C-18A12FD5C957}"/>
            </a:ext>
          </a:extLst>
        </xdr:cNvPr>
        <xdr:cNvCxnSpPr/>
      </xdr:nvCxnSpPr>
      <xdr:spPr>
        <a:xfrm rot="10800000" flipV="1">
          <a:off x="13290550" y="46291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7F0152B3-063B-4151-AE51-11A5B64486C9}"/>
            </a:ext>
          </a:extLst>
        </xdr:cNvPr>
        <xdr:cNvCxnSpPr/>
      </xdr:nvCxnSpPr>
      <xdr:spPr>
        <a:xfrm rot="10800000" flipV="1">
          <a:off x="12382500" y="46291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13990FB3-43A1-4425-AE94-FC7BDDCFCDED}"/>
            </a:ext>
          </a:extLst>
        </xdr:cNvPr>
        <xdr:cNvCxnSpPr/>
      </xdr:nvCxnSpPr>
      <xdr:spPr>
        <a:xfrm rot="10800000" flipV="1">
          <a:off x="14230350" y="5181600"/>
          <a:ext cx="9937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E8C6E452-8AB6-43DB-BC8A-F7368665B39F}"/>
            </a:ext>
          </a:extLst>
        </xdr:cNvPr>
        <xdr:cNvCxnSpPr/>
      </xdr:nvCxnSpPr>
      <xdr:spPr>
        <a:xfrm rot="10800000" flipV="1">
          <a:off x="13290550" y="5181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F527FAB6-31E4-43EB-9D55-4EB38D069654}"/>
            </a:ext>
          </a:extLst>
        </xdr:cNvPr>
        <xdr:cNvCxnSpPr/>
      </xdr:nvCxnSpPr>
      <xdr:spPr>
        <a:xfrm rot="10800000" flipV="1">
          <a:off x="12382500" y="5181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36FCE740-3C3D-4855-8DC3-692CABB08E46}"/>
            </a:ext>
          </a:extLst>
        </xdr:cNvPr>
        <xdr:cNvCxnSpPr/>
      </xdr:nvCxnSpPr>
      <xdr:spPr>
        <a:xfrm rot="10800000" flipV="1">
          <a:off x="11423650" y="518160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7A95E3BA-E3AD-498F-8D0B-2D527441C4C2}"/>
            </a:ext>
          </a:extLst>
        </xdr:cNvPr>
        <xdr:cNvCxnSpPr/>
      </xdr:nvCxnSpPr>
      <xdr:spPr>
        <a:xfrm rot="10800000" flipV="1">
          <a:off x="10490200" y="518160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9DCC10E4-2AA2-4AC8-80C7-AEC0CA41C065}"/>
            </a:ext>
          </a:extLst>
        </xdr:cNvPr>
        <xdr:cNvCxnSpPr/>
      </xdr:nvCxnSpPr>
      <xdr:spPr>
        <a:xfrm rot="10800000" flipV="1">
          <a:off x="9391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BC6506A3-F9A8-48D4-8AB2-8CE6BBD47DEC}"/>
            </a:ext>
          </a:extLst>
        </xdr:cNvPr>
        <xdr:cNvCxnSpPr/>
      </xdr:nvCxnSpPr>
      <xdr:spPr>
        <a:xfrm rot="10800000" flipV="1">
          <a:off x="9391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A6BDCE9A-B3A5-441C-9A38-FEEF864901C3}"/>
            </a:ext>
          </a:extLst>
        </xdr:cNvPr>
        <xdr:cNvCxnSpPr/>
      </xdr:nvCxnSpPr>
      <xdr:spPr>
        <a:xfrm rot="10800000" flipV="1">
          <a:off x="10490200" y="46291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5DDCE274-98C3-4553-B7E4-6CE4C4A4DBF6}"/>
            </a:ext>
          </a:extLst>
        </xdr:cNvPr>
        <xdr:cNvCxnSpPr/>
      </xdr:nvCxnSpPr>
      <xdr:spPr>
        <a:xfrm rot="10800000" flipV="1">
          <a:off x="11423650" y="46291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F27A357E-5DCB-4312-8EC8-D9717D8C6417}"/>
            </a:ext>
          </a:extLst>
        </xdr:cNvPr>
        <xdr:cNvCxnSpPr/>
      </xdr:nvCxnSpPr>
      <xdr:spPr>
        <a:xfrm rot="10800000" flipV="1">
          <a:off x="8128000" y="46291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CAC26278-09C8-4AD6-89C7-97CCE55933FD}"/>
            </a:ext>
          </a:extLst>
        </xdr:cNvPr>
        <xdr:cNvCxnSpPr/>
      </xdr:nvCxnSpPr>
      <xdr:spPr>
        <a:xfrm rot="10800000" flipV="1">
          <a:off x="700405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51A71B4D-B5FB-46A1-B7FE-E16D9F2FD160}"/>
            </a:ext>
          </a:extLst>
        </xdr:cNvPr>
        <xdr:cNvCxnSpPr/>
      </xdr:nvCxnSpPr>
      <xdr:spPr>
        <a:xfrm rot="10800000" flipV="1">
          <a:off x="700405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39475E9D-F857-412E-95CB-36B5A090D2FD}"/>
            </a:ext>
          </a:extLst>
        </xdr:cNvPr>
        <xdr:cNvCxnSpPr/>
      </xdr:nvCxnSpPr>
      <xdr:spPr>
        <a:xfrm rot="10800000" flipV="1">
          <a:off x="5880100" y="46291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2A4664B9-BA5B-41D9-A54D-C32CD98619FC}"/>
            </a:ext>
          </a:extLst>
        </xdr:cNvPr>
        <xdr:cNvCxnSpPr/>
      </xdr:nvCxnSpPr>
      <xdr:spPr>
        <a:xfrm rot="10800000" flipV="1">
          <a:off x="5880100" y="5181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F3A7328A-3216-4A6D-81D9-2D30DD1F1BAB}"/>
            </a:ext>
          </a:extLst>
        </xdr:cNvPr>
        <xdr:cNvCxnSpPr/>
      </xdr:nvCxnSpPr>
      <xdr:spPr>
        <a:xfrm rot="10800000" flipV="1">
          <a:off x="4775200" y="46291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7961A686-863D-40E0-9934-F4CDDC226151}"/>
            </a:ext>
          </a:extLst>
        </xdr:cNvPr>
        <xdr:cNvCxnSpPr/>
      </xdr:nvCxnSpPr>
      <xdr:spPr>
        <a:xfrm rot="10800000" flipV="1">
          <a:off x="4775200" y="518160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97552EC1-5539-48EC-A24B-715949F73F86}"/>
            </a:ext>
          </a:extLst>
        </xdr:cNvPr>
        <xdr:cNvCxnSpPr/>
      </xdr:nvCxnSpPr>
      <xdr:spPr>
        <a:xfrm rot="10800000" flipV="1">
          <a:off x="3676650" y="46291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8FD15F5E-D14E-4905-8ED6-3E627CDA4C5D}"/>
            </a:ext>
          </a:extLst>
        </xdr:cNvPr>
        <xdr:cNvCxnSpPr/>
      </xdr:nvCxnSpPr>
      <xdr:spPr>
        <a:xfrm rot="10800000" flipV="1">
          <a:off x="3676650" y="518160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5924DFFF-525F-42B8-BDB3-FA16CC55863E}"/>
            </a:ext>
          </a:extLst>
        </xdr:cNvPr>
        <xdr:cNvCxnSpPr/>
      </xdr:nvCxnSpPr>
      <xdr:spPr>
        <a:xfrm rot="10800000" flipV="1">
          <a:off x="2762250" y="462915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31672E5A-5195-4D0F-9606-4A740248A246}"/>
            </a:ext>
          </a:extLst>
        </xdr:cNvPr>
        <xdr:cNvCxnSpPr/>
      </xdr:nvCxnSpPr>
      <xdr:spPr>
        <a:xfrm rot="10800000" flipV="1">
          <a:off x="2762250" y="5181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C1DDDC3B-B6DD-4409-AE40-C4C01C5178B1}"/>
            </a:ext>
          </a:extLst>
        </xdr:cNvPr>
        <xdr:cNvCxnSpPr/>
      </xdr:nvCxnSpPr>
      <xdr:spPr>
        <a:xfrm rot="10800000" flipV="1">
          <a:off x="8128000" y="518160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BCC614EF-5F48-496E-8A44-A1EB757228F9}"/>
            </a:ext>
          </a:extLst>
        </xdr:cNvPr>
        <xdr:cNvCxnSpPr/>
      </xdr:nvCxnSpPr>
      <xdr:spPr>
        <a:xfrm>
          <a:off x="2762250" y="90487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5BB1D1FC-C3FB-4A20-9113-58DD1914AFFC}"/>
            </a:ext>
          </a:extLst>
        </xdr:cNvPr>
        <xdr:cNvCxnSpPr/>
      </xdr:nvCxnSpPr>
      <xdr:spPr>
        <a:xfrm>
          <a:off x="3676650" y="90487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D5F06390-6068-4BCC-B028-69CCA7ABB52C}"/>
            </a:ext>
          </a:extLst>
        </xdr:cNvPr>
        <xdr:cNvCxnSpPr/>
      </xdr:nvCxnSpPr>
      <xdr:spPr>
        <a:xfrm>
          <a:off x="47752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9516F8E0-FBBA-4590-A7FB-C07809E80D14}"/>
            </a:ext>
          </a:extLst>
        </xdr:cNvPr>
        <xdr:cNvCxnSpPr/>
      </xdr:nvCxnSpPr>
      <xdr:spPr>
        <a:xfrm>
          <a:off x="5880100" y="90487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563EFF41-AC91-4859-82AD-8F2AF248980B}"/>
            </a:ext>
          </a:extLst>
        </xdr:cNvPr>
        <xdr:cNvCxnSpPr/>
      </xdr:nvCxnSpPr>
      <xdr:spPr>
        <a:xfrm>
          <a:off x="7004050" y="90487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7032BB68-2FC5-4864-B3AD-1DFD4A58D8F6}"/>
            </a:ext>
          </a:extLst>
        </xdr:cNvPr>
        <xdr:cNvCxnSpPr/>
      </xdr:nvCxnSpPr>
      <xdr:spPr>
        <a:xfrm>
          <a:off x="8128000" y="90487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9B20496B-CCAA-4F10-B607-5DF6C5ABFB07}"/>
            </a:ext>
          </a:extLst>
        </xdr:cNvPr>
        <xdr:cNvCxnSpPr/>
      </xdr:nvCxnSpPr>
      <xdr:spPr>
        <a:xfrm>
          <a:off x="2762250" y="96012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10D79260-2572-463E-873F-4E489C350A05}"/>
            </a:ext>
          </a:extLst>
        </xdr:cNvPr>
        <xdr:cNvCxnSpPr/>
      </xdr:nvCxnSpPr>
      <xdr:spPr>
        <a:xfrm>
          <a:off x="3676650" y="96012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6C3EA544-4BAA-4F18-9EF7-219A7F118B51}"/>
            </a:ext>
          </a:extLst>
        </xdr:cNvPr>
        <xdr:cNvCxnSpPr/>
      </xdr:nvCxnSpPr>
      <xdr:spPr>
        <a:xfrm>
          <a:off x="47752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E4FBEA08-784A-46E9-844A-0228B504B4AD}"/>
            </a:ext>
          </a:extLst>
        </xdr:cNvPr>
        <xdr:cNvCxnSpPr/>
      </xdr:nvCxnSpPr>
      <xdr:spPr>
        <a:xfrm>
          <a:off x="5880100" y="96012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4F758BC7-5404-4165-A2FB-2A6125D50ACE}"/>
            </a:ext>
          </a:extLst>
        </xdr:cNvPr>
        <xdr:cNvCxnSpPr/>
      </xdr:nvCxnSpPr>
      <xdr:spPr>
        <a:xfrm>
          <a:off x="7004050" y="96012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F3EBA49F-CB25-4072-8676-65AE830C7204}"/>
            </a:ext>
          </a:extLst>
        </xdr:cNvPr>
        <xdr:cNvCxnSpPr/>
      </xdr:nvCxnSpPr>
      <xdr:spPr>
        <a:xfrm>
          <a:off x="8128000" y="96012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5A1D4766-9C58-4DDC-B6B7-37EB59B83730}"/>
            </a:ext>
          </a:extLst>
        </xdr:cNvPr>
        <xdr:cNvCxnSpPr/>
      </xdr:nvCxnSpPr>
      <xdr:spPr>
        <a:xfrm>
          <a:off x="9391650" y="90487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25BB8317-D97B-403A-8E15-D1EE660C32E6}"/>
            </a:ext>
          </a:extLst>
        </xdr:cNvPr>
        <xdr:cNvCxnSpPr/>
      </xdr:nvCxnSpPr>
      <xdr:spPr>
        <a:xfrm>
          <a:off x="9391650" y="96012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EC771FBB-8F91-4D32-876C-73A161613715}"/>
            </a:ext>
          </a:extLst>
        </xdr:cNvPr>
        <xdr:cNvCxnSpPr/>
      </xdr:nvCxnSpPr>
      <xdr:spPr>
        <a:xfrm>
          <a:off x="10490200" y="90487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ED243B33-A304-4BCF-BA02-AFFA284E2565}"/>
            </a:ext>
          </a:extLst>
        </xdr:cNvPr>
        <xdr:cNvCxnSpPr/>
      </xdr:nvCxnSpPr>
      <xdr:spPr>
        <a:xfrm>
          <a:off x="10490200" y="96012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1F0E4DDC-4840-463C-B391-B32E9DFCDF80}"/>
            </a:ext>
          </a:extLst>
        </xdr:cNvPr>
        <xdr:cNvCxnSpPr/>
      </xdr:nvCxnSpPr>
      <xdr:spPr>
        <a:xfrm>
          <a:off x="11423650" y="90487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DF4E297C-3749-4EEB-8851-36A25AC268DB}"/>
            </a:ext>
          </a:extLst>
        </xdr:cNvPr>
        <xdr:cNvCxnSpPr/>
      </xdr:nvCxnSpPr>
      <xdr:spPr>
        <a:xfrm>
          <a:off x="11423650" y="96012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1185FE0E-6D54-4DAA-A494-A6BC188406CB}"/>
            </a:ext>
          </a:extLst>
        </xdr:cNvPr>
        <xdr:cNvCxnSpPr/>
      </xdr:nvCxnSpPr>
      <xdr:spPr>
        <a:xfrm>
          <a:off x="12382500" y="90487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4EE31AAC-0F05-4689-B42C-5D2FFB8269FB}"/>
            </a:ext>
          </a:extLst>
        </xdr:cNvPr>
        <xdr:cNvCxnSpPr/>
      </xdr:nvCxnSpPr>
      <xdr:spPr>
        <a:xfrm>
          <a:off x="12382500" y="96012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F301BFDC-EBDE-4F68-9A1B-CBF29ACF4AA0}"/>
            </a:ext>
          </a:extLst>
        </xdr:cNvPr>
        <xdr:cNvCxnSpPr/>
      </xdr:nvCxnSpPr>
      <xdr:spPr>
        <a:xfrm>
          <a:off x="13290550" y="90487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33CBE2C-4B77-4AE8-A017-11EDC045DCF9}"/>
            </a:ext>
          </a:extLst>
        </xdr:cNvPr>
        <xdr:cNvCxnSpPr/>
      </xdr:nvCxnSpPr>
      <xdr:spPr>
        <a:xfrm>
          <a:off x="13290550" y="96012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AE063C17-0E4D-4BC0-8453-BF4FCAE7AF83}"/>
            </a:ext>
          </a:extLst>
        </xdr:cNvPr>
        <xdr:cNvCxnSpPr/>
      </xdr:nvCxnSpPr>
      <xdr:spPr>
        <a:xfrm>
          <a:off x="14230350" y="90487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4DD6F722-69E5-46F1-AE7E-A038F7759A78}"/>
            </a:ext>
          </a:extLst>
        </xdr:cNvPr>
        <xdr:cNvCxnSpPr/>
      </xdr:nvCxnSpPr>
      <xdr:spPr>
        <a:xfrm>
          <a:off x="14230350" y="96012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69A509D8-8C45-4C4E-9DB9-D56E0C828FA1}"/>
            </a:ext>
          </a:extLst>
        </xdr:cNvPr>
        <xdr:cNvCxnSpPr/>
      </xdr:nvCxnSpPr>
      <xdr:spPr>
        <a:xfrm>
          <a:off x="14230350" y="12414250"/>
          <a:ext cx="9620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34B5ED85-C173-43CB-9339-FF747B255248}"/>
            </a:ext>
          </a:extLst>
        </xdr:cNvPr>
        <xdr:cNvCxnSpPr/>
      </xdr:nvCxnSpPr>
      <xdr:spPr>
        <a:xfrm>
          <a:off x="13290550" y="12414250"/>
          <a:ext cx="93980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018C2636-9E75-4A72-8684-6710B0BCD47E}"/>
            </a:ext>
          </a:extLst>
        </xdr:cNvPr>
        <xdr:cNvCxnSpPr/>
      </xdr:nvCxnSpPr>
      <xdr:spPr>
        <a:xfrm>
          <a:off x="12382500" y="12414250"/>
          <a:ext cx="9048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6DCB62FB-C84A-41D8-AB60-F881781D5ECF}"/>
            </a:ext>
          </a:extLst>
        </xdr:cNvPr>
        <xdr:cNvCxnSpPr/>
      </xdr:nvCxnSpPr>
      <xdr:spPr>
        <a:xfrm>
          <a:off x="11423650" y="12414250"/>
          <a:ext cx="955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FF881D23-E9C4-4088-AD14-298C2AEE35E6}"/>
            </a:ext>
          </a:extLst>
        </xdr:cNvPr>
        <xdr:cNvCxnSpPr/>
      </xdr:nvCxnSpPr>
      <xdr:spPr>
        <a:xfrm>
          <a:off x="10490200" y="12414250"/>
          <a:ext cx="9334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ED10AB6F-BDC3-4784-9C7C-4EFA5A90815E}"/>
            </a:ext>
          </a:extLst>
        </xdr:cNvPr>
        <xdr:cNvCxnSpPr/>
      </xdr:nvCxnSpPr>
      <xdr:spPr>
        <a:xfrm>
          <a:off x="9391650" y="12414250"/>
          <a:ext cx="1044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854E0251-C8CD-4859-884A-184E8EC6F388}"/>
            </a:ext>
          </a:extLst>
        </xdr:cNvPr>
        <xdr:cNvCxnSpPr/>
      </xdr:nvCxnSpPr>
      <xdr:spPr>
        <a:xfrm>
          <a:off x="8128000" y="12414250"/>
          <a:ext cx="11715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ADE6F8B-FD67-4941-AA0C-1C7EA9C0C275}"/>
            </a:ext>
          </a:extLst>
        </xdr:cNvPr>
        <xdr:cNvCxnSpPr/>
      </xdr:nvCxnSpPr>
      <xdr:spPr>
        <a:xfrm>
          <a:off x="7004050" y="12414250"/>
          <a:ext cx="11144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4847407B-6686-4BF0-BE18-6D4ACC80B6DC}"/>
            </a:ext>
          </a:extLst>
        </xdr:cNvPr>
        <xdr:cNvCxnSpPr/>
      </xdr:nvCxnSpPr>
      <xdr:spPr>
        <a:xfrm>
          <a:off x="58801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95EFE6A2-1C36-40B8-AC24-92D705A65DFE}"/>
            </a:ext>
          </a:extLst>
        </xdr:cNvPr>
        <xdr:cNvCxnSpPr/>
      </xdr:nvCxnSpPr>
      <xdr:spPr>
        <a:xfrm>
          <a:off x="4775200" y="12414250"/>
          <a:ext cx="108267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5E594ACA-7381-47EA-A9E1-B959E73DDEB2}"/>
            </a:ext>
          </a:extLst>
        </xdr:cNvPr>
        <xdr:cNvCxnSpPr/>
      </xdr:nvCxnSpPr>
      <xdr:spPr>
        <a:xfrm>
          <a:off x="3676650" y="12414250"/>
          <a:ext cx="10255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28B73A6-7A43-49AC-A225-94D594903658}"/>
            </a:ext>
          </a:extLst>
        </xdr:cNvPr>
        <xdr:cNvCxnSpPr/>
      </xdr:nvCxnSpPr>
      <xdr:spPr>
        <a:xfrm>
          <a:off x="2762250" y="12414250"/>
          <a:ext cx="911225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323850</xdr:colOff>
      <xdr:row>69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302CA5B3-30A2-4887-9BA4-81F8342EE470}"/>
            </a:ext>
          </a:extLst>
        </xdr:cNvPr>
        <xdr:cNvCxnSpPr/>
      </xdr:nvCxnSpPr>
      <xdr:spPr>
        <a:xfrm rot="10800000" flipV="1">
          <a:off x="2762250" y="12414250"/>
          <a:ext cx="9144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323850</xdr:colOff>
      <xdr:row>69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9DF1077D-31EB-4B60-B7FF-800AA934DE4D}"/>
            </a:ext>
          </a:extLst>
        </xdr:cNvPr>
        <xdr:cNvCxnSpPr/>
      </xdr:nvCxnSpPr>
      <xdr:spPr>
        <a:xfrm rot="10800000" flipV="1">
          <a:off x="3676650" y="12414250"/>
          <a:ext cx="10160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323850</xdr:colOff>
      <xdr:row>69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47167AE-AF6C-4A3E-B5BD-06399258F980}"/>
            </a:ext>
          </a:extLst>
        </xdr:cNvPr>
        <xdr:cNvCxnSpPr/>
      </xdr:nvCxnSpPr>
      <xdr:spPr>
        <a:xfrm rot="10800000" flipV="1">
          <a:off x="47752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323850</xdr:colOff>
      <xdr:row>69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FF7107FD-6F7E-4D6B-BDAF-D8B28ABF265C}"/>
            </a:ext>
          </a:extLst>
        </xdr:cNvPr>
        <xdr:cNvCxnSpPr/>
      </xdr:nvCxnSpPr>
      <xdr:spPr>
        <a:xfrm rot="10800000" flipV="1">
          <a:off x="5880100" y="12414250"/>
          <a:ext cx="10731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323850</xdr:colOff>
      <xdr:row>69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FF1C7DCE-3817-4321-991B-B22E3C46CC26}"/>
            </a:ext>
          </a:extLst>
        </xdr:cNvPr>
        <xdr:cNvCxnSpPr/>
      </xdr:nvCxnSpPr>
      <xdr:spPr>
        <a:xfrm rot="10800000" flipV="1">
          <a:off x="7004050" y="12414250"/>
          <a:ext cx="11049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323850</xdr:colOff>
      <xdr:row>69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05C64648-F89E-44F3-A41F-B3D447E1F74B}"/>
            </a:ext>
          </a:extLst>
        </xdr:cNvPr>
        <xdr:cNvCxnSpPr/>
      </xdr:nvCxnSpPr>
      <xdr:spPr>
        <a:xfrm rot="10800000" flipV="1">
          <a:off x="8128000" y="12414250"/>
          <a:ext cx="1162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323850</xdr:colOff>
      <xdr:row>69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641DD36A-87E9-466F-BBB3-E2AD6DDB6594}"/>
            </a:ext>
          </a:extLst>
        </xdr:cNvPr>
        <xdr:cNvCxnSpPr/>
      </xdr:nvCxnSpPr>
      <xdr:spPr>
        <a:xfrm rot="10800000" flipV="1">
          <a:off x="9391650" y="12414250"/>
          <a:ext cx="1035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314325</xdr:colOff>
      <xdr:row>69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E5254335-5CD7-4F5D-8913-D8D407753C9D}"/>
            </a:ext>
          </a:extLst>
        </xdr:cNvPr>
        <xdr:cNvCxnSpPr/>
      </xdr:nvCxnSpPr>
      <xdr:spPr>
        <a:xfrm rot="10800000" flipV="1">
          <a:off x="1049020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323850</xdr:colOff>
      <xdr:row>69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4A9211FF-7796-43EB-98E5-275029B9BE71}"/>
            </a:ext>
          </a:extLst>
        </xdr:cNvPr>
        <xdr:cNvCxnSpPr/>
      </xdr:nvCxnSpPr>
      <xdr:spPr>
        <a:xfrm rot="10800000" flipV="1">
          <a:off x="11423650" y="12414250"/>
          <a:ext cx="9588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323850</xdr:colOff>
      <xdr:row>69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8B5EBBDA-3383-4AB0-AA70-EC50D32F8DB6}"/>
            </a:ext>
          </a:extLst>
        </xdr:cNvPr>
        <xdr:cNvCxnSpPr/>
      </xdr:nvCxnSpPr>
      <xdr:spPr>
        <a:xfrm rot="10800000" flipV="1">
          <a:off x="12382500" y="12414250"/>
          <a:ext cx="90805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276225</xdr:colOff>
      <xdr:row>69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723F95DF-3561-401D-927B-528D1078B26E}"/>
            </a:ext>
          </a:extLst>
        </xdr:cNvPr>
        <xdr:cNvCxnSpPr/>
      </xdr:nvCxnSpPr>
      <xdr:spPr>
        <a:xfrm rot="10800000" flipV="1">
          <a:off x="13290550" y="12414250"/>
          <a:ext cx="930275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266700</xdr:colOff>
      <xdr:row>69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2A05E0A4-A049-499D-B81D-D7BA511DC4C6}"/>
            </a:ext>
          </a:extLst>
        </xdr:cNvPr>
        <xdr:cNvCxnSpPr/>
      </xdr:nvCxnSpPr>
      <xdr:spPr>
        <a:xfrm rot="10800000" flipV="1">
          <a:off x="14230350" y="12414250"/>
          <a:ext cx="952500" cy="606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266700</xdr:colOff>
      <xdr:row>51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8575906D-F6CC-4619-BFA6-B96CE6DB05F0}"/>
            </a:ext>
          </a:extLst>
        </xdr:cNvPr>
        <xdr:cNvCxnSpPr/>
      </xdr:nvCxnSpPr>
      <xdr:spPr>
        <a:xfrm rot="10800000" flipV="1">
          <a:off x="14230350" y="90487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276225</xdr:colOff>
      <xdr:row>51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6177D5C-1BF7-42E0-A02C-A1AF8E04A124}"/>
            </a:ext>
          </a:extLst>
        </xdr:cNvPr>
        <xdr:cNvCxnSpPr/>
      </xdr:nvCxnSpPr>
      <xdr:spPr>
        <a:xfrm rot="10800000" flipV="1">
          <a:off x="1329055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323850</xdr:colOff>
      <xdr:row>51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6A706DFD-22C0-42F9-BFE3-BBAE9A7FC9F2}"/>
            </a:ext>
          </a:extLst>
        </xdr:cNvPr>
        <xdr:cNvCxnSpPr/>
      </xdr:nvCxnSpPr>
      <xdr:spPr>
        <a:xfrm rot="10800000" flipV="1">
          <a:off x="12382500" y="90487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323850</xdr:colOff>
      <xdr:row>51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E3ADEEAF-66C6-488A-BB1B-3522550F628B}"/>
            </a:ext>
          </a:extLst>
        </xdr:cNvPr>
        <xdr:cNvCxnSpPr/>
      </xdr:nvCxnSpPr>
      <xdr:spPr>
        <a:xfrm rot="10800000" flipV="1">
          <a:off x="11423650" y="90487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314325</xdr:colOff>
      <xdr:row>51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4812907C-4E2D-44CF-BBE9-500538BDA0C6}"/>
            </a:ext>
          </a:extLst>
        </xdr:cNvPr>
        <xdr:cNvCxnSpPr/>
      </xdr:nvCxnSpPr>
      <xdr:spPr>
        <a:xfrm rot="10800000" flipV="1">
          <a:off x="10490200" y="90487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323850</xdr:colOff>
      <xdr:row>51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49B5F990-CA22-4D85-9DCD-0C28AA3CCBD7}"/>
            </a:ext>
          </a:extLst>
        </xdr:cNvPr>
        <xdr:cNvCxnSpPr/>
      </xdr:nvCxnSpPr>
      <xdr:spPr>
        <a:xfrm rot="10800000" flipV="1">
          <a:off x="9391650" y="90487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323850</xdr:colOff>
      <xdr:row>51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C4DFBEB-0DC5-4E3C-A32E-5581BFC27533}"/>
            </a:ext>
          </a:extLst>
        </xdr:cNvPr>
        <xdr:cNvCxnSpPr/>
      </xdr:nvCxnSpPr>
      <xdr:spPr>
        <a:xfrm rot="10800000" flipV="1">
          <a:off x="8128000" y="90487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323850</xdr:colOff>
      <xdr:row>51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3820D26F-35CD-4D2C-A88B-3364F649D61F}"/>
            </a:ext>
          </a:extLst>
        </xdr:cNvPr>
        <xdr:cNvCxnSpPr/>
      </xdr:nvCxnSpPr>
      <xdr:spPr>
        <a:xfrm rot="10800000" flipV="1">
          <a:off x="7004050" y="90487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323850</xdr:colOff>
      <xdr:row>51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88CDE7C2-550F-4A4E-A934-9FCCEFDD1683}"/>
            </a:ext>
          </a:extLst>
        </xdr:cNvPr>
        <xdr:cNvCxnSpPr/>
      </xdr:nvCxnSpPr>
      <xdr:spPr>
        <a:xfrm rot="10800000" flipV="1">
          <a:off x="58801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323850</xdr:colOff>
      <xdr:row>51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3C633ED2-C798-4F88-89D1-32C0FF9B7E65}"/>
            </a:ext>
          </a:extLst>
        </xdr:cNvPr>
        <xdr:cNvCxnSpPr/>
      </xdr:nvCxnSpPr>
      <xdr:spPr>
        <a:xfrm rot="10800000" flipV="1">
          <a:off x="4775200" y="90487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323850</xdr:colOff>
      <xdr:row>51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F2A2BC88-F6C9-4DF0-B6AB-D32B8212F09E}"/>
            </a:ext>
          </a:extLst>
        </xdr:cNvPr>
        <xdr:cNvCxnSpPr/>
      </xdr:nvCxnSpPr>
      <xdr:spPr>
        <a:xfrm rot="10800000" flipV="1">
          <a:off x="3676650" y="90487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C3A22B54-C040-492A-A88E-B02C2AD488F0}"/>
            </a:ext>
          </a:extLst>
        </xdr:cNvPr>
        <xdr:cNvCxnSpPr/>
      </xdr:nvCxnSpPr>
      <xdr:spPr>
        <a:xfrm rot="10800000" flipV="1">
          <a:off x="14230350" y="96012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AC197552-D20D-4108-AA93-E203EC5D65C4}"/>
            </a:ext>
          </a:extLst>
        </xdr:cNvPr>
        <xdr:cNvCxnSpPr/>
      </xdr:nvCxnSpPr>
      <xdr:spPr>
        <a:xfrm rot="10800000" flipV="1">
          <a:off x="1329055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6081F1DB-C2C6-46ED-9F2A-0BE429F587BE}"/>
            </a:ext>
          </a:extLst>
        </xdr:cNvPr>
        <xdr:cNvCxnSpPr/>
      </xdr:nvCxnSpPr>
      <xdr:spPr>
        <a:xfrm rot="10800000" flipV="1">
          <a:off x="12382500" y="960120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0CC35B05-7DC3-45A0-977C-63771D6EC35F}"/>
            </a:ext>
          </a:extLst>
        </xdr:cNvPr>
        <xdr:cNvCxnSpPr/>
      </xdr:nvCxnSpPr>
      <xdr:spPr>
        <a:xfrm rot="10800000" flipV="1">
          <a:off x="11423650" y="960120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11EB63BF-5AFD-4D87-8C98-260F789E67E9}"/>
            </a:ext>
          </a:extLst>
        </xdr:cNvPr>
        <xdr:cNvCxnSpPr/>
      </xdr:nvCxnSpPr>
      <xdr:spPr>
        <a:xfrm rot="10800000" flipV="1">
          <a:off x="10490200" y="960120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1A9E7F9C-D6F0-4EF7-98C0-AAD6FA7EB21D}"/>
            </a:ext>
          </a:extLst>
        </xdr:cNvPr>
        <xdr:cNvCxnSpPr/>
      </xdr:nvCxnSpPr>
      <xdr:spPr>
        <a:xfrm rot="10800000" flipV="1">
          <a:off x="9391650" y="960120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68CB7AE7-5915-4BAB-8D19-4C00536824C2}"/>
            </a:ext>
          </a:extLst>
        </xdr:cNvPr>
        <xdr:cNvCxnSpPr/>
      </xdr:nvCxnSpPr>
      <xdr:spPr>
        <a:xfrm rot="10800000" flipV="1">
          <a:off x="8128000" y="96012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E55DBA55-BF97-4BE9-BEF3-F7FA246D4D48}"/>
            </a:ext>
          </a:extLst>
        </xdr:cNvPr>
        <xdr:cNvCxnSpPr/>
      </xdr:nvCxnSpPr>
      <xdr:spPr>
        <a:xfrm rot="10800000" flipV="1">
          <a:off x="7004050" y="960120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2EB51877-5EDD-44DE-951B-1EDAC4B6A99C}"/>
            </a:ext>
          </a:extLst>
        </xdr:cNvPr>
        <xdr:cNvCxnSpPr/>
      </xdr:nvCxnSpPr>
      <xdr:spPr>
        <a:xfrm rot="10800000" flipV="1">
          <a:off x="58801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22409648-39C0-4AAD-93A6-7A5EA2DF972A}"/>
            </a:ext>
          </a:extLst>
        </xdr:cNvPr>
        <xdr:cNvCxnSpPr/>
      </xdr:nvCxnSpPr>
      <xdr:spPr>
        <a:xfrm rot="10800000" flipV="1">
          <a:off x="4775200" y="960120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C86DA048-6608-4611-A41D-DDEBC74F3240}"/>
            </a:ext>
          </a:extLst>
        </xdr:cNvPr>
        <xdr:cNvCxnSpPr/>
      </xdr:nvCxnSpPr>
      <xdr:spPr>
        <a:xfrm rot="10800000" flipV="1">
          <a:off x="3676650" y="960120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323850</xdr:colOff>
      <xdr:row>51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EF343EC5-FB70-42C5-99CE-65F6C82BBDAE}"/>
            </a:ext>
          </a:extLst>
        </xdr:cNvPr>
        <xdr:cNvCxnSpPr/>
      </xdr:nvCxnSpPr>
      <xdr:spPr>
        <a:xfrm rot="10800000" flipV="1">
          <a:off x="2762250" y="90487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3374F61E-50D0-4D3C-906F-292D8A3DF9DB}"/>
            </a:ext>
          </a:extLst>
        </xdr:cNvPr>
        <xdr:cNvCxnSpPr/>
      </xdr:nvCxnSpPr>
      <xdr:spPr>
        <a:xfrm rot="10800000" flipV="1">
          <a:off x="2762250" y="960120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458" name="Straight Connector 460">
          <a:extLst>
            <a:ext uri="{FF2B5EF4-FFF2-40B4-BE49-F238E27FC236}">
              <a16:creationId xmlns:a16="http://schemas.microsoft.com/office/drawing/2014/main" id="{B08F8E64-3F96-4745-AA3C-274391CCE83A}"/>
            </a:ext>
          </a:extLst>
        </xdr:cNvPr>
        <xdr:cNvCxnSpPr/>
      </xdr:nvCxnSpPr>
      <xdr:spPr>
        <a:xfrm>
          <a:off x="2762250" y="147066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459" name="Straight Connector 461">
          <a:extLst>
            <a:ext uri="{FF2B5EF4-FFF2-40B4-BE49-F238E27FC236}">
              <a16:creationId xmlns:a16="http://schemas.microsoft.com/office/drawing/2014/main" id="{CF5F0DA0-874E-49A2-874B-851FA4627E41}"/>
            </a:ext>
          </a:extLst>
        </xdr:cNvPr>
        <xdr:cNvCxnSpPr/>
      </xdr:nvCxnSpPr>
      <xdr:spPr>
        <a:xfrm>
          <a:off x="3676650" y="147066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460" name="Straight Connector 462">
          <a:extLst>
            <a:ext uri="{FF2B5EF4-FFF2-40B4-BE49-F238E27FC236}">
              <a16:creationId xmlns:a16="http://schemas.microsoft.com/office/drawing/2014/main" id="{BC505626-4552-4D9E-ABFE-17919074747E}"/>
            </a:ext>
          </a:extLst>
        </xdr:cNvPr>
        <xdr:cNvCxnSpPr/>
      </xdr:nvCxnSpPr>
      <xdr:spPr>
        <a:xfrm>
          <a:off x="47752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461" name="Straight Connector 463">
          <a:extLst>
            <a:ext uri="{FF2B5EF4-FFF2-40B4-BE49-F238E27FC236}">
              <a16:creationId xmlns:a16="http://schemas.microsoft.com/office/drawing/2014/main" id="{06B5D03E-BD26-4ACE-B536-A2609E0955E8}"/>
            </a:ext>
          </a:extLst>
        </xdr:cNvPr>
        <xdr:cNvCxnSpPr/>
      </xdr:nvCxnSpPr>
      <xdr:spPr>
        <a:xfrm>
          <a:off x="5880100" y="147066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462" name="Straight Connector 466">
          <a:extLst>
            <a:ext uri="{FF2B5EF4-FFF2-40B4-BE49-F238E27FC236}">
              <a16:creationId xmlns:a16="http://schemas.microsoft.com/office/drawing/2014/main" id="{08695243-4E78-4925-AEFE-FEC6765F20C9}"/>
            </a:ext>
          </a:extLst>
        </xdr:cNvPr>
        <xdr:cNvCxnSpPr/>
      </xdr:nvCxnSpPr>
      <xdr:spPr>
        <a:xfrm>
          <a:off x="7004050" y="147066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463" name="Straight Connector 472">
          <a:extLst>
            <a:ext uri="{FF2B5EF4-FFF2-40B4-BE49-F238E27FC236}">
              <a16:creationId xmlns:a16="http://schemas.microsoft.com/office/drawing/2014/main" id="{B310633C-CA34-43A5-A1A7-263E96F0CD61}"/>
            </a:ext>
          </a:extLst>
        </xdr:cNvPr>
        <xdr:cNvCxnSpPr/>
      </xdr:nvCxnSpPr>
      <xdr:spPr>
        <a:xfrm rot="10800000" flipV="1">
          <a:off x="2762250" y="14706600"/>
          <a:ext cx="911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464" name="Straight Connector 473">
          <a:extLst>
            <a:ext uri="{FF2B5EF4-FFF2-40B4-BE49-F238E27FC236}">
              <a16:creationId xmlns:a16="http://schemas.microsoft.com/office/drawing/2014/main" id="{AC90C95D-A443-4ACC-9B2C-C8137EA9FF7F}"/>
            </a:ext>
          </a:extLst>
        </xdr:cNvPr>
        <xdr:cNvCxnSpPr/>
      </xdr:nvCxnSpPr>
      <xdr:spPr>
        <a:xfrm rot="10800000" flipV="1">
          <a:off x="3676650" y="14706600"/>
          <a:ext cx="1025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465" name="Straight Connector 474">
          <a:extLst>
            <a:ext uri="{FF2B5EF4-FFF2-40B4-BE49-F238E27FC236}">
              <a16:creationId xmlns:a16="http://schemas.microsoft.com/office/drawing/2014/main" id="{BAF168B2-0747-472B-AD9A-45A28E073172}"/>
            </a:ext>
          </a:extLst>
        </xdr:cNvPr>
        <xdr:cNvCxnSpPr/>
      </xdr:nvCxnSpPr>
      <xdr:spPr>
        <a:xfrm rot="10800000" flipV="1">
          <a:off x="47752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466" name="Straight Connector 475">
          <a:extLst>
            <a:ext uri="{FF2B5EF4-FFF2-40B4-BE49-F238E27FC236}">
              <a16:creationId xmlns:a16="http://schemas.microsoft.com/office/drawing/2014/main" id="{AD7495BF-E394-4C31-A615-98E928C4019D}"/>
            </a:ext>
          </a:extLst>
        </xdr:cNvPr>
        <xdr:cNvCxnSpPr/>
      </xdr:nvCxnSpPr>
      <xdr:spPr>
        <a:xfrm rot="10800000" flipV="1">
          <a:off x="5880100" y="14706600"/>
          <a:ext cx="1082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467" name="Straight Connector 476">
          <a:extLst>
            <a:ext uri="{FF2B5EF4-FFF2-40B4-BE49-F238E27FC236}">
              <a16:creationId xmlns:a16="http://schemas.microsoft.com/office/drawing/2014/main" id="{2DB9DD55-975F-4B19-B562-E259E119F057}"/>
            </a:ext>
          </a:extLst>
        </xdr:cNvPr>
        <xdr:cNvCxnSpPr/>
      </xdr:nvCxnSpPr>
      <xdr:spPr>
        <a:xfrm rot="10800000" flipV="1">
          <a:off x="7004050" y="14706600"/>
          <a:ext cx="11144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468" name="Straight Connector 477">
          <a:extLst>
            <a:ext uri="{FF2B5EF4-FFF2-40B4-BE49-F238E27FC236}">
              <a16:creationId xmlns:a16="http://schemas.microsoft.com/office/drawing/2014/main" id="{916FDF54-6BBD-4CDB-81EF-5E5AB772DCEB}"/>
            </a:ext>
          </a:extLst>
        </xdr:cNvPr>
        <xdr:cNvCxnSpPr/>
      </xdr:nvCxnSpPr>
      <xdr:spPr>
        <a:xfrm rot="10800000" flipV="1">
          <a:off x="8128000" y="147066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469" name="Straight Connector 478">
          <a:extLst>
            <a:ext uri="{FF2B5EF4-FFF2-40B4-BE49-F238E27FC236}">
              <a16:creationId xmlns:a16="http://schemas.microsoft.com/office/drawing/2014/main" id="{C5A43C74-F445-46B1-9A87-E346378ED568}"/>
            </a:ext>
          </a:extLst>
        </xdr:cNvPr>
        <xdr:cNvCxnSpPr/>
      </xdr:nvCxnSpPr>
      <xdr:spPr>
        <a:xfrm rot="10800000" flipV="1">
          <a:off x="9391650" y="14706600"/>
          <a:ext cx="1044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470" name="Straight Connector 482">
          <a:extLst>
            <a:ext uri="{FF2B5EF4-FFF2-40B4-BE49-F238E27FC236}">
              <a16:creationId xmlns:a16="http://schemas.microsoft.com/office/drawing/2014/main" id="{505B4FE0-A294-4973-9F11-3C4B01BAC7EB}"/>
            </a:ext>
          </a:extLst>
        </xdr:cNvPr>
        <xdr:cNvCxnSpPr/>
      </xdr:nvCxnSpPr>
      <xdr:spPr>
        <a:xfrm rot="10800000" flipV="1">
          <a:off x="10490200" y="14706600"/>
          <a:ext cx="9334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471" name="Straight Connector 487">
          <a:extLst>
            <a:ext uri="{FF2B5EF4-FFF2-40B4-BE49-F238E27FC236}">
              <a16:creationId xmlns:a16="http://schemas.microsoft.com/office/drawing/2014/main" id="{04E2B55B-E4AF-4059-90AB-BEF910F99E6A}"/>
            </a:ext>
          </a:extLst>
        </xdr:cNvPr>
        <xdr:cNvCxnSpPr/>
      </xdr:nvCxnSpPr>
      <xdr:spPr>
        <a:xfrm rot="10800000" flipV="1">
          <a:off x="14230350" y="147066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472" name="Straight Connector 488">
          <a:extLst>
            <a:ext uri="{FF2B5EF4-FFF2-40B4-BE49-F238E27FC236}">
              <a16:creationId xmlns:a16="http://schemas.microsoft.com/office/drawing/2014/main" id="{2388485C-C7DB-46FD-B798-DF2BEEBC5296}"/>
            </a:ext>
          </a:extLst>
        </xdr:cNvPr>
        <xdr:cNvCxnSpPr/>
      </xdr:nvCxnSpPr>
      <xdr:spPr>
        <a:xfrm rot="10800000" flipV="1">
          <a:off x="13290550" y="1470660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473" name="Straight Connector 489">
          <a:extLst>
            <a:ext uri="{FF2B5EF4-FFF2-40B4-BE49-F238E27FC236}">
              <a16:creationId xmlns:a16="http://schemas.microsoft.com/office/drawing/2014/main" id="{231D82F0-0BB9-488B-BEAE-DE53B8F03390}"/>
            </a:ext>
          </a:extLst>
        </xdr:cNvPr>
        <xdr:cNvCxnSpPr/>
      </xdr:nvCxnSpPr>
      <xdr:spPr>
        <a:xfrm rot="10800000" flipV="1">
          <a:off x="12382500" y="1470660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474" name="Straight Connector 490">
          <a:extLst>
            <a:ext uri="{FF2B5EF4-FFF2-40B4-BE49-F238E27FC236}">
              <a16:creationId xmlns:a16="http://schemas.microsoft.com/office/drawing/2014/main" id="{B94F6692-9C7F-4368-A74E-E4CF00AEC98B}"/>
            </a:ext>
          </a:extLst>
        </xdr:cNvPr>
        <xdr:cNvCxnSpPr/>
      </xdr:nvCxnSpPr>
      <xdr:spPr>
        <a:xfrm rot="10800000" flipV="1">
          <a:off x="11423650" y="1470660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475" name="Straight Connector 498">
          <a:extLst>
            <a:ext uri="{FF2B5EF4-FFF2-40B4-BE49-F238E27FC236}">
              <a16:creationId xmlns:a16="http://schemas.microsoft.com/office/drawing/2014/main" id="{EFEC889E-573F-482A-B69D-385D1E226102}"/>
            </a:ext>
          </a:extLst>
        </xdr:cNvPr>
        <xdr:cNvCxnSpPr/>
      </xdr:nvCxnSpPr>
      <xdr:spPr>
        <a:xfrm>
          <a:off x="14230350" y="147066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476" name="Straight Connector 499">
          <a:extLst>
            <a:ext uri="{FF2B5EF4-FFF2-40B4-BE49-F238E27FC236}">
              <a16:creationId xmlns:a16="http://schemas.microsoft.com/office/drawing/2014/main" id="{2C64AE15-C07D-4B9A-83BB-91F834BDD3F5}"/>
            </a:ext>
          </a:extLst>
        </xdr:cNvPr>
        <xdr:cNvCxnSpPr/>
      </xdr:nvCxnSpPr>
      <xdr:spPr>
        <a:xfrm>
          <a:off x="13290550" y="147066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477" name="Straight Connector 500">
          <a:extLst>
            <a:ext uri="{FF2B5EF4-FFF2-40B4-BE49-F238E27FC236}">
              <a16:creationId xmlns:a16="http://schemas.microsoft.com/office/drawing/2014/main" id="{83936532-B3C1-4536-90CF-E8EC3F061E1A}"/>
            </a:ext>
          </a:extLst>
        </xdr:cNvPr>
        <xdr:cNvCxnSpPr/>
      </xdr:nvCxnSpPr>
      <xdr:spPr>
        <a:xfrm>
          <a:off x="12382500" y="147066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478" name="Straight Connector 501">
          <a:extLst>
            <a:ext uri="{FF2B5EF4-FFF2-40B4-BE49-F238E27FC236}">
              <a16:creationId xmlns:a16="http://schemas.microsoft.com/office/drawing/2014/main" id="{48983063-FD3E-47CC-A2B2-8A2FC0E51AA5}"/>
            </a:ext>
          </a:extLst>
        </xdr:cNvPr>
        <xdr:cNvCxnSpPr/>
      </xdr:nvCxnSpPr>
      <xdr:spPr>
        <a:xfrm>
          <a:off x="11423650" y="147066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479" name="Straight Connector 502">
          <a:extLst>
            <a:ext uri="{FF2B5EF4-FFF2-40B4-BE49-F238E27FC236}">
              <a16:creationId xmlns:a16="http://schemas.microsoft.com/office/drawing/2014/main" id="{6C3E0580-D659-4349-9C6A-34C40D67558E}"/>
            </a:ext>
          </a:extLst>
        </xdr:cNvPr>
        <xdr:cNvCxnSpPr/>
      </xdr:nvCxnSpPr>
      <xdr:spPr>
        <a:xfrm>
          <a:off x="10490200" y="147066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480" name="Straight Connector 503">
          <a:extLst>
            <a:ext uri="{FF2B5EF4-FFF2-40B4-BE49-F238E27FC236}">
              <a16:creationId xmlns:a16="http://schemas.microsoft.com/office/drawing/2014/main" id="{1C933692-D26B-4DA9-85B2-08BF4013B62D}"/>
            </a:ext>
          </a:extLst>
        </xdr:cNvPr>
        <xdr:cNvCxnSpPr/>
      </xdr:nvCxnSpPr>
      <xdr:spPr>
        <a:xfrm>
          <a:off x="9391650" y="147066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481" name="Straight Connector 504">
          <a:extLst>
            <a:ext uri="{FF2B5EF4-FFF2-40B4-BE49-F238E27FC236}">
              <a16:creationId xmlns:a16="http://schemas.microsoft.com/office/drawing/2014/main" id="{F79A8F89-7554-41F0-992C-2FD1D262AD92}"/>
            </a:ext>
          </a:extLst>
        </xdr:cNvPr>
        <xdr:cNvCxnSpPr/>
      </xdr:nvCxnSpPr>
      <xdr:spPr>
        <a:xfrm>
          <a:off x="8128000" y="14706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82</xdr:row>
      <xdr:rowOff>0</xdr:rowOff>
    </xdr:from>
    <xdr:to>
      <xdr:col>6</xdr:col>
      <xdr:colOff>0</xdr:colOff>
      <xdr:row>84</xdr:row>
      <xdr:rowOff>238125</xdr:rowOff>
    </xdr:to>
    <xdr:cxnSp macro="">
      <xdr:nvCxnSpPr>
        <xdr:cNvPr id="482" name="Straight Connector 505">
          <a:extLst>
            <a:ext uri="{FF2B5EF4-FFF2-40B4-BE49-F238E27FC236}">
              <a16:creationId xmlns:a16="http://schemas.microsoft.com/office/drawing/2014/main" id="{A219BE56-930A-42AE-9840-636382EE5067}"/>
            </a:ext>
          </a:extLst>
        </xdr:cNvPr>
        <xdr:cNvCxnSpPr/>
      </xdr:nvCxnSpPr>
      <xdr:spPr>
        <a:xfrm rot="10800000" flipV="1">
          <a:off x="2771775" y="15259050"/>
          <a:ext cx="9048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483" name="Straight Connector 506">
          <a:extLst>
            <a:ext uri="{FF2B5EF4-FFF2-40B4-BE49-F238E27FC236}">
              <a16:creationId xmlns:a16="http://schemas.microsoft.com/office/drawing/2014/main" id="{D0443D31-4EB1-4732-B9D3-D25EF3EFB340}"/>
            </a:ext>
          </a:extLst>
        </xdr:cNvPr>
        <xdr:cNvCxnSpPr/>
      </xdr:nvCxnSpPr>
      <xdr:spPr>
        <a:xfrm>
          <a:off x="2762250" y="152590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484" name="Straight Connector 507">
          <a:extLst>
            <a:ext uri="{FF2B5EF4-FFF2-40B4-BE49-F238E27FC236}">
              <a16:creationId xmlns:a16="http://schemas.microsoft.com/office/drawing/2014/main" id="{D19A82BB-7915-4815-8330-ECB9D0EC580D}"/>
            </a:ext>
          </a:extLst>
        </xdr:cNvPr>
        <xdr:cNvCxnSpPr/>
      </xdr:nvCxnSpPr>
      <xdr:spPr>
        <a:xfrm>
          <a:off x="3676650" y="152590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485" name="Straight Connector 508">
          <a:extLst>
            <a:ext uri="{FF2B5EF4-FFF2-40B4-BE49-F238E27FC236}">
              <a16:creationId xmlns:a16="http://schemas.microsoft.com/office/drawing/2014/main" id="{37E83833-629C-4A12-A1F9-9EF57FD6759C}"/>
            </a:ext>
          </a:extLst>
        </xdr:cNvPr>
        <xdr:cNvCxnSpPr/>
      </xdr:nvCxnSpPr>
      <xdr:spPr>
        <a:xfrm>
          <a:off x="47752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486" name="Straight Connector 509">
          <a:extLst>
            <a:ext uri="{FF2B5EF4-FFF2-40B4-BE49-F238E27FC236}">
              <a16:creationId xmlns:a16="http://schemas.microsoft.com/office/drawing/2014/main" id="{C9FA072E-E91E-45DF-89EA-7122736629F7}"/>
            </a:ext>
          </a:extLst>
        </xdr:cNvPr>
        <xdr:cNvCxnSpPr/>
      </xdr:nvCxnSpPr>
      <xdr:spPr>
        <a:xfrm>
          <a:off x="5880100" y="152590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487" name="Straight Connector 510">
          <a:extLst>
            <a:ext uri="{FF2B5EF4-FFF2-40B4-BE49-F238E27FC236}">
              <a16:creationId xmlns:a16="http://schemas.microsoft.com/office/drawing/2014/main" id="{4988114F-4644-4A80-9082-985671B045CD}"/>
            </a:ext>
          </a:extLst>
        </xdr:cNvPr>
        <xdr:cNvCxnSpPr/>
      </xdr:nvCxnSpPr>
      <xdr:spPr>
        <a:xfrm>
          <a:off x="7004050" y="152590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488" name="Straight Connector 511">
          <a:extLst>
            <a:ext uri="{FF2B5EF4-FFF2-40B4-BE49-F238E27FC236}">
              <a16:creationId xmlns:a16="http://schemas.microsoft.com/office/drawing/2014/main" id="{CCC1E9EB-7DA6-4E10-92D6-1F7B5A793415}"/>
            </a:ext>
          </a:extLst>
        </xdr:cNvPr>
        <xdr:cNvCxnSpPr/>
      </xdr:nvCxnSpPr>
      <xdr:spPr>
        <a:xfrm>
          <a:off x="8128000" y="152590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489" name="Straight Connector 512">
          <a:extLst>
            <a:ext uri="{FF2B5EF4-FFF2-40B4-BE49-F238E27FC236}">
              <a16:creationId xmlns:a16="http://schemas.microsoft.com/office/drawing/2014/main" id="{2F7B3AB2-CBBD-4A9C-8AFD-0AEBDAEFA6B9}"/>
            </a:ext>
          </a:extLst>
        </xdr:cNvPr>
        <xdr:cNvCxnSpPr/>
      </xdr:nvCxnSpPr>
      <xdr:spPr>
        <a:xfrm>
          <a:off x="9391650" y="152590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490" name="Straight Connector 513">
          <a:extLst>
            <a:ext uri="{FF2B5EF4-FFF2-40B4-BE49-F238E27FC236}">
              <a16:creationId xmlns:a16="http://schemas.microsoft.com/office/drawing/2014/main" id="{89F74A7F-2522-4AE4-B019-E86CCBEEAF64}"/>
            </a:ext>
          </a:extLst>
        </xdr:cNvPr>
        <xdr:cNvCxnSpPr/>
      </xdr:nvCxnSpPr>
      <xdr:spPr>
        <a:xfrm>
          <a:off x="10490200" y="152590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491" name="Straight Connector 514">
          <a:extLst>
            <a:ext uri="{FF2B5EF4-FFF2-40B4-BE49-F238E27FC236}">
              <a16:creationId xmlns:a16="http://schemas.microsoft.com/office/drawing/2014/main" id="{48CEBBD8-E17F-458C-B334-BCA66CD1C341}"/>
            </a:ext>
          </a:extLst>
        </xdr:cNvPr>
        <xdr:cNvCxnSpPr/>
      </xdr:nvCxnSpPr>
      <xdr:spPr>
        <a:xfrm>
          <a:off x="11423650" y="152590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492" name="Straight Connector 515">
          <a:extLst>
            <a:ext uri="{FF2B5EF4-FFF2-40B4-BE49-F238E27FC236}">
              <a16:creationId xmlns:a16="http://schemas.microsoft.com/office/drawing/2014/main" id="{088EEFCD-D023-4643-9E77-A417A04EAC4F}"/>
            </a:ext>
          </a:extLst>
        </xdr:cNvPr>
        <xdr:cNvCxnSpPr/>
      </xdr:nvCxnSpPr>
      <xdr:spPr>
        <a:xfrm>
          <a:off x="12382500" y="152590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493" name="Straight Connector 516">
          <a:extLst>
            <a:ext uri="{FF2B5EF4-FFF2-40B4-BE49-F238E27FC236}">
              <a16:creationId xmlns:a16="http://schemas.microsoft.com/office/drawing/2014/main" id="{3820452B-A9E8-4BB5-9666-4A4D7B5BCA28}"/>
            </a:ext>
          </a:extLst>
        </xdr:cNvPr>
        <xdr:cNvCxnSpPr/>
      </xdr:nvCxnSpPr>
      <xdr:spPr>
        <a:xfrm>
          <a:off x="13290550" y="152590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494" name="Straight Connector 517">
          <a:extLst>
            <a:ext uri="{FF2B5EF4-FFF2-40B4-BE49-F238E27FC236}">
              <a16:creationId xmlns:a16="http://schemas.microsoft.com/office/drawing/2014/main" id="{3EAC3C5F-64DD-4BD5-8E9D-AF5FB87F00C6}"/>
            </a:ext>
          </a:extLst>
        </xdr:cNvPr>
        <xdr:cNvCxnSpPr/>
      </xdr:nvCxnSpPr>
      <xdr:spPr>
        <a:xfrm>
          <a:off x="14230350" y="152590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9525</xdr:rowOff>
    </xdr:from>
    <xdr:to>
      <xdr:col>38</xdr:col>
      <xdr:colOff>333375</xdr:colOff>
      <xdr:row>85</xdr:row>
      <xdr:rowOff>0</xdr:rowOff>
    </xdr:to>
    <xdr:cxnSp macro="">
      <xdr:nvCxnSpPr>
        <xdr:cNvPr id="495" name="Straight Connector 518">
          <a:extLst>
            <a:ext uri="{FF2B5EF4-FFF2-40B4-BE49-F238E27FC236}">
              <a16:creationId xmlns:a16="http://schemas.microsoft.com/office/drawing/2014/main" id="{3A0F4308-32E4-4859-A28A-28DCD2F515D1}"/>
            </a:ext>
          </a:extLst>
        </xdr:cNvPr>
        <xdr:cNvCxnSpPr/>
      </xdr:nvCxnSpPr>
      <xdr:spPr>
        <a:xfrm rot="10800000" flipV="1">
          <a:off x="14230350" y="152685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33</xdr:col>
      <xdr:colOff>47625</xdr:colOff>
      <xdr:row>84</xdr:row>
      <xdr:rowOff>238125</xdr:rowOff>
    </xdr:to>
    <xdr:cxnSp macro="">
      <xdr:nvCxnSpPr>
        <xdr:cNvPr id="496" name="Straight Connector 519">
          <a:extLst>
            <a:ext uri="{FF2B5EF4-FFF2-40B4-BE49-F238E27FC236}">
              <a16:creationId xmlns:a16="http://schemas.microsoft.com/office/drawing/2014/main" id="{92649F42-8B92-4197-B9B0-B4695BC256FB}"/>
            </a:ext>
          </a:extLst>
        </xdr:cNvPr>
        <xdr:cNvCxnSpPr/>
      </xdr:nvCxnSpPr>
      <xdr:spPr>
        <a:xfrm rot="10800000" flipV="1">
          <a:off x="12382500" y="15259050"/>
          <a:ext cx="9556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36</xdr:col>
      <xdr:colOff>0</xdr:colOff>
      <xdr:row>84</xdr:row>
      <xdr:rowOff>238125</xdr:rowOff>
    </xdr:to>
    <xdr:cxnSp macro="">
      <xdr:nvCxnSpPr>
        <xdr:cNvPr id="497" name="Straight Connector 520">
          <a:extLst>
            <a:ext uri="{FF2B5EF4-FFF2-40B4-BE49-F238E27FC236}">
              <a16:creationId xmlns:a16="http://schemas.microsoft.com/office/drawing/2014/main" id="{1E17E474-EF8C-471D-84AB-F9DF02255450}"/>
            </a:ext>
          </a:extLst>
        </xdr:cNvPr>
        <xdr:cNvCxnSpPr/>
      </xdr:nvCxnSpPr>
      <xdr:spPr>
        <a:xfrm rot="10800000" flipV="1">
          <a:off x="13290550" y="15259050"/>
          <a:ext cx="9398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30</xdr:col>
      <xdr:colOff>47625</xdr:colOff>
      <xdr:row>84</xdr:row>
      <xdr:rowOff>238125</xdr:rowOff>
    </xdr:to>
    <xdr:cxnSp macro="">
      <xdr:nvCxnSpPr>
        <xdr:cNvPr id="498" name="Straight Connector 521">
          <a:extLst>
            <a:ext uri="{FF2B5EF4-FFF2-40B4-BE49-F238E27FC236}">
              <a16:creationId xmlns:a16="http://schemas.microsoft.com/office/drawing/2014/main" id="{36376C56-704A-4762-BC24-409509AD1696}"/>
            </a:ext>
          </a:extLst>
        </xdr:cNvPr>
        <xdr:cNvCxnSpPr/>
      </xdr:nvCxnSpPr>
      <xdr:spPr>
        <a:xfrm rot="10800000" flipV="1">
          <a:off x="11423650" y="15259050"/>
          <a:ext cx="10064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38100</xdr:colOff>
      <xdr:row>84</xdr:row>
      <xdr:rowOff>238125</xdr:rowOff>
    </xdr:to>
    <xdr:cxnSp macro="">
      <xdr:nvCxnSpPr>
        <xdr:cNvPr id="499" name="Straight Connector 522">
          <a:extLst>
            <a:ext uri="{FF2B5EF4-FFF2-40B4-BE49-F238E27FC236}">
              <a16:creationId xmlns:a16="http://schemas.microsoft.com/office/drawing/2014/main" id="{F50A6BD5-8910-4E6F-B649-B2C48D743C15}"/>
            </a:ext>
          </a:extLst>
        </xdr:cNvPr>
        <xdr:cNvCxnSpPr/>
      </xdr:nvCxnSpPr>
      <xdr:spPr>
        <a:xfrm rot="10800000" flipV="1">
          <a:off x="10490200" y="15259050"/>
          <a:ext cx="9715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24</xdr:col>
      <xdr:colOff>47625</xdr:colOff>
      <xdr:row>84</xdr:row>
      <xdr:rowOff>238125</xdr:rowOff>
    </xdr:to>
    <xdr:cxnSp macro="">
      <xdr:nvCxnSpPr>
        <xdr:cNvPr id="500" name="Straight Connector 523">
          <a:extLst>
            <a:ext uri="{FF2B5EF4-FFF2-40B4-BE49-F238E27FC236}">
              <a16:creationId xmlns:a16="http://schemas.microsoft.com/office/drawing/2014/main" id="{853C908F-6070-4993-97E8-04D2E3288030}"/>
            </a:ext>
          </a:extLst>
        </xdr:cNvPr>
        <xdr:cNvCxnSpPr/>
      </xdr:nvCxnSpPr>
      <xdr:spPr>
        <a:xfrm rot="10800000" flipV="1">
          <a:off x="9391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21</xdr:col>
      <xdr:colOff>38100</xdr:colOff>
      <xdr:row>84</xdr:row>
      <xdr:rowOff>238125</xdr:rowOff>
    </xdr:to>
    <xdr:cxnSp macro="">
      <xdr:nvCxnSpPr>
        <xdr:cNvPr id="501" name="Straight Connector 524">
          <a:extLst>
            <a:ext uri="{FF2B5EF4-FFF2-40B4-BE49-F238E27FC236}">
              <a16:creationId xmlns:a16="http://schemas.microsoft.com/office/drawing/2014/main" id="{B174CB15-2FCB-45E7-9561-9FD1F9443FEE}"/>
            </a:ext>
          </a:extLst>
        </xdr:cNvPr>
        <xdr:cNvCxnSpPr/>
      </xdr:nvCxnSpPr>
      <xdr:spPr>
        <a:xfrm rot="10800000" flipV="1">
          <a:off x="8128000" y="15259050"/>
          <a:ext cx="13017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355600</xdr:colOff>
      <xdr:row>82</xdr:row>
      <xdr:rowOff>6350</xdr:rowOff>
    </xdr:from>
    <xdr:to>
      <xdr:col>18</xdr:col>
      <xdr:colOff>28575</xdr:colOff>
      <xdr:row>85</xdr:row>
      <xdr:rowOff>3175</xdr:rowOff>
    </xdr:to>
    <xdr:cxnSp macro="">
      <xdr:nvCxnSpPr>
        <xdr:cNvPr id="502" name="Straight Connector 525">
          <a:extLst>
            <a:ext uri="{FF2B5EF4-FFF2-40B4-BE49-F238E27FC236}">
              <a16:creationId xmlns:a16="http://schemas.microsoft.com/office/drawing/2014/main" id="{718D9474-5A12-4779-9D2A-CED11B64A113}"/>
            </a:ext>
          </a:extLst>
        </xdr:cNvPr>
        <xdr:cNvCxnSpPr/>
      </xdr:nvCxnSpPr>
      <xdr:spPr>
        <a:xfrm rot="10800000" flipV="1">
          <a:off x="6985000" y="1526540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15</xdr:col>
      <xdr:colOff>47625</xdr:colOff>
      <xdr:row>84</xdr:row>
      <xdr:rowOff>238125</xdr:rowOff>
    </xdr:to>
    <xdr:cxnSp macro="">
      <xdr:nvCxnSpPr>
        <xdr:cNvPr id="503" name="Straight Connector 526">
          <a:extLst>
            <a:ext uri="{FF2B5EF4-FFF2-40B4-BE49-F238E27FC236}">
              <a16:creationId xmlns:a16="http://schemas.microsoft.com/office/drawing/2014/main" id="{EB3CFD55-8EAF-4274-9C9B-F82C21DA3848}"/>
            </a:ext>
          </a:extLst>
        </xdr:cNvPr>
        <xdr:cNvCxnSpPr/>
      </xdr:nvCxnSpPr>
      <xdr:spPr>
        <a:xfrm rot="10800000" flipV="1">
          <a:off x="5880100" y="15259050"/>
          <a:ext cx="11715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12</xdr:col>
      <xdr:colOff>47625</xdr:colOff>
      <xdr:row>84</xdr:row>
      <xdr:rowOff>238125</xdr:rowOff>
    </xdr:to>
    <xdr:cxnSp macro="">
      <xdr:nvCxnSpPr>
        <xdr:cNvPr id="504" name="Straight Connector 527">
          <a:extLst>
            <a:ext uri="{FF2B5EF4-FFF2-40B4-BE49-F238E27FC236}">
              <a16:creationId xmlns:a16="http://schemas.microsoft.com/office/drawing/2014/main" id="{E92EE7C8-1600-49C0-8A7B-22D3F08BD272}"/>
            </a:ext>
          </a:extLst>
        </xdr:cNvPr>
        <xdr:cNvCxnSpPr/>
      </xdr:nvCxnSpPr>
      <xdr:spPr>
        <a:xfrm rot="10800000" flipV="1">
          <a:off x="4775200" y="15259050"/>
          <a:ext cx="11525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9</xdr:col>
      <xdr:colOff>47625</xdr:colOff>
      <xdr:row>84</xdr:row>
      <xdr:rowOff>238125</xdr:rowOff>
    </xdr:to>
    <xdr:cxnSp macro="">
      <xdr:nvCxnSpPr>
        <xdr:cNvPr id="505" name="Straight Connector 528">
          <a:extLst>
            <a:ext uri="{FF2B5EF4-FFF2-40B4-BE49-F238E27FC236}">
              <a16:creationId xmlns:a16="http://schemas.microsoft.com/office/drawing/2014/main" id="{E4A531D4-FA3E-447C-85C4-76BB83D14C39}"/>
            </a:ext>
          </a:extLst>
        </xdr:cNvPr>
        <xdr:cNvCxnSpPr/>
      </xdr:nvCxnSpPr>
      <xdr:spPr>
        <a:xfrm rot="10800000" flipV="1">
          <a:off x="3676650" y="15259050"/>
          <a:ext cx="11461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6" name="Straight Connector 529">
          <a:extLst>
            <a:ext uri="{FF2B5EF4-FFF2-40B4-BE49-F238E27FC236}">
              <a16:creationId xmlns:a16="http://schemas.microsoft.com/office/drawing/2014/main" id="{AA8C88BF-9FD8-40C1-8C1D-36A477A437F1}"/>
            </a:ext>
          </a:extLst>
        </xdr:cNvPr>
        <xdr:cNvCxnSpPr/>
      </xdr:nvCxnSpPr>
      <xdr:spPr>
        <a:xfrm rot="10800000" flipV="1">
          <a:off x="1423035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07" name="Straight Connector 530">
          <a:extLst>
            <a:ext uri="{FF2B5EF4-FFF2-40B4-BE49-F238E27FC236}">
              <a16:creationId xmlns:a16="http://schemas.microsoft.com/office/drawing/2014/main" id="{5892A9BB-8C12-4A04-BD23-F5C158DA96CE}"/>
            </a:ext>
          </a:extLst>
        </xdr:cNvPr>
        <xdr:cNvCxnSpPr/>
      </xdr:nvCxnSpPr>
      <xdr:spPr>
        <a:xfrm rot="10800000" flipV="1">
          <a:off x="1329055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08" name="Straight Connector 531">
          <a:extLst>
            <a:ext uri="{FF2B5EF4-FFF2-40B4-BE49-F238E27FC236}">
              <a16:creationId xmlns:a16="http://schemas.microsoft.com/office/drawing/2014/main" id="{08492EA8-8CF6-4867-A191-5F5035CAE3BC}"/>
            </a:ext>
          </a:extLst>
        </xdr:cNvPr>
        <xdr:cNvCxnSpPr/>
      </xdr:nvCxnSpPr>
      <xdr:spPr>
        <a:xfrm rot="10800000" flipV="1">
          <a:off x="1238250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85</xdr:row>
      <xdr:rowOff>0</xdr:rowOff>
    </xdr:to>
    <xdr:cxnSp macro="">
      <xdr:nvCxnSpPr>
        <xdr:cNvPr id="509" name="Straight Connector 532">
          <a:extLst>
            <a:ext uri="{FF2B5EF4-FFF2-40B4-BE49-F238E27FC236}">
              <a16:creationId xmlns:a16="http://schemas.microsoft.com/office/drawing/2014/main" id="{474C1EC1-5B78-42D8-BCAD-237375C7FBAB}"/>
            </a:ext>
          </a:extLst>
        </xdr:cNvPr>
        <xdr:cNvCxnSpPr/>
      </xdr:nvCxnSpPr>
      <xdr:spPr>
        <a:xfrm rot="10800000" flipV="1">
          <a:off x="14230350" y="158115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85</xdr:row>
      <xdr:rowOff>0</xdr:rowOff>
    </xdr:to>
    <xdr:cxnSp macro="">
      <xdr:nvCxnSpPr>
        <xdr:cNvPr id="510" name="Straight Connector 533">
          <a:extLst>
            <a:ext uri="{FF2B5EF4-FFF2-40B4-BE49-F238E27FC236}">
              <a16:creationId xmlns:a16="http://schemas.microsoft.com/office/drawing/2014/main" id="{1C367C46-142A-430C-AFC2-722352648DB3}"/>
            </a:ext>
          </a:extLst>
        </xdr:cNvPr>
        <xdr:cNvCxnSpPr/>
      </xdr:nvCxnSpPr>
      <xdr:spPr>
        <a:xfrm rot="10800000" flipV="1">
          <a:off x="13290550" y="15811500"/>
          <a:ext cx="93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85</xdr:row>
      <xdr:rowOff>0</xdr:rowOff>
    </xdr:to>
    <xdr:cxnSp macro="">
      <xdr:nvCxnSpPr>
        <xdr:cNvPr id="511" name="Straight Connector 534">
          <a:extLst>
            <a:ext uri="{FF2B5EF4-FFF2-40B4-BE49-F238E27FC236}">
              <a16:creationId xmlns:a16="http://schemas.microsoft.com/office/drawing/2014/main" id="{9A4DCD72-E094-4D04-BD40-D0D763444E76}"/>
            </a:ext>
          </a:extLst>
        </xdr:cNvPr>
        <xdr:cNvCxnSpPr/>
      </xdr:nvCxnSpPr>
      <xdr:spPr>
        <a:xfrm rot="10800000" flipV="1">
          <a:off x="12382500" y="158115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512" name="Straight Connector 535">
          <a:extLst>
            <a:ext uri="{FF2B5EF4-FFF2-40B4-BE49-F238E27FC236}">
              <a16:creationId xmlns:a16="http://schemas.microsoft.com/office/drawing/2014/main" id="{A1B47D33-A3FE-4D3E-B0C6-3F73D07282A3}"/>
            </a:ext>
          </a:extLst>
        </xdr:cNvPr>
        <xdr:cNvCxnSpPr/>
      </xdr:nvCxnSpPr>
      <xdr:spPr>
        <a:xfrm>
          <a:off x="2762250" y="68389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513" name="Straight Connector 536">
          <a:extLst>
            <a:ext uri="{FF2B5EF4-FFF2-40B4-BE49-F238E27FC236}">
              <a16:creationId xmlns:a16="http://schemas.microsoft.com/office/drawing/2014/main" id="{D2CE6736-77AB-43AE-8897-C401553EFB17}"/>
            </a:ext>
          </a:extLst>
        </xdr:cNvPr>
        <xdr:cNvCxnSpPr/>
      </xdr:nvCxnSpPr>
      <xdr:spPr>
        <a:xfrm rot="10800000" flipV="1">
          <a:off x="2762250" y="684847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514" name="Straight Connector 537">
          <a:extLst>
            <a:ext uri="{FF2B5EF4-FFF2-40B4-BE49-F238E27FC236}">
              <a16:creationId xmlns:a16="http://schemas.microsoft.com/office/drawing/2014/main" id="{8577E03D-93D5-4085-8958-42000E4E440B}"/>
            </a:ext>
          </a:extLst>
        </xdr:cNvPr>
        <xdr:cNvCxnSpPr/>
      </xdr:nvCxnSpPr>
      <xdr:spPr>
        <a:xfrm>
          <a:off x="3676650" y="68389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515" name="Straight Connector 538">
          <a:extLst>
            <a:ext uri="{FF2B5EF4-FFF2-40B4-BE49-F238E27FC236}">
              <a16:creationId xmlns:a16="http://schemas.microsoft.com/office/drawing/2014/main" id="{BBED2C68-9D35-48EC-83B6-3A36CADDC6C4}"/>
            </a:ext>
          </a:extLst>
        </xdr:cNvPr>
        <xdr:cNvCxnSpPr/>
      </xdr:nvCxnSpPr>
      <xdr:spPr>
        <a:xfrm rot="10800000" flipV="1">
          <a:off x="3676650" y="684847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516" name="Straight Connector 539">
          <a:extLst>
            <a:ext uri="{FF2B5EF4-FFF2-40B4-BE49-F238E27FC236}">
              <a16:creationId xmlns:a16="http://schemas.microsoft.com/office/drawing/2014/main" id="{EF78F749-80A2-4F68-BB21-2DF1CAFC658F}"/>
            </a:ext>
          </a:extLst>
        </xdr:cNvPr>
        <xdr:cNvCxnSpPr/>
      </xdr:nvCxnSpPr>
      <xdr:spPr>
        <a:xfrm>
          <a:off x="47752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517" name="Straight Connector 540">
          <a:extLst>
            <a:ext uri="{FF2B5EF4-FFF2-40B4-BE49-F238E27FC236}">
              <a16:creationId xmlns:a16="http://schemas.microsoft.com/office/drawing/2014/main" id="{F742617A-2C82-4490-BE77-C1E940B5CAF3}"/>
            </a:ext>
          </a:extLst>
        </xdr:cNvPr>
        <xdr:cNvCxnSpPr/>
      </xdr:nvCxnSpPr>
      <xdr:spPr>
        <a:xfrm rot="10800000" flipV="1">
          <a:off x="47752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518" name="Straight Connector 541">
          <a:extLst>
            <a:ext uri="{FF2B5EF4-FFF2-40B4-BE49-F238E27FC236}">
              <a16:creationId xmlns:a16="http://schemas.microsoft.com/office/drawing/2014/main" id="{509FAC39-182C-4568-8277-130D1D02C626}"/>
            </a:ext>
          </a:extLst>
        </xdr:cNvPr>
        <xdr:cNvCxnSpPr/>
      </xdr:nvCxnSpPr>
      <xdr:spPr>
        <a:xfrm>
          <a:off x="5880100" y="68389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519" name="Straight Connector 542">
          <a:extLst>
            <a:ext uri="{FF2B5EF4-FFF2-40B4-BE49-F238E27FC236}">
              <a16:creationId xmlns:a16="http://schemas.microsoft.com/office/drawing/2014/main" id="{F5F7F08A-E723-413B-8C42-8E7C37C4340F}"/>
            </a:ext>
          </a:extLst>
        </xdr:cNvPr>
        <xdr:cNvCxnSpPr/>
      </xdr:nvCxnSpPr>
      <xdr:spPr>
        <a:xfrm rot="10800000" flipV="1">
          <a:off x="5880100" y="684847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20" name="Straight Connector 543">
          <a:extLst>
            <a:ext uri="{FF2B5EF4-FFF2-40B4-BE49-F238E27FC236}">
              <a16:creationId xmlns:a16="http://schemas.microsoft.com/office/drawing/2014/main" id="{F0884D3C-BEA1-4738-88F8-7C8F6F57A1BD}"/>
            </a:ext>
          </a:extLst>
        </xdr:cNvPr>
        <xdr:cNvCxnSpPr/>
      </xdr:nvCxnSpPr>
      <xdr:spPr>
        <a:xfrm>
          <a:off x="7004050" y="68389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521" name="Straight Connector 544">
          <a:extLst>
            <a:ext uri="{FF2B5EF4-FFF2-40B4-BE49-F238E27FC236}">
              <a16:creationId xmlns:a16="http://schemas.microsoft.com/office/drawing/2014/main" id="{672732C9-AA0C-4220-8EEF-532F6BBF0F32}"/>
            </a:ext>
          </a:extLst>
        </xdr:cNvPr>
        <xdr:cNvCxnSpPr/>
      </xdr:nvCxnSpPr>
      <xdr:spPr>
        <a:xfrm rot="10800000" flipV="1">
          <a:off x="7004050" y="684847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522" name="Straight Connector 545">
          <a:extLst>
            <a:ext uri="{FF2B5EF4-FFF2-40B4-BE49-F238E27FC236}">
              <a16:creationId xmlns:a16="http://schemas.microsoft.com/office/drawing/2014/main" id="{6C339747-B5F4-4C8A-B94B-F2D87775D315}"/>
            </a:ext>
          </a:extLst>
        </xdr:cNvPr>
        <xdr:cNvCxnSpPr/>
      </xdr:nvCxnSpPr>
      <xdr:spPr>
        <a:xfrm>
          <a:off x="8128000" y="68389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523" name="Straight Connector 546">
          <a:extLst>
            <a:ext uri="{FF2B5EF4-FFF2-40B4-BE49-F238E27FC236}">
              <a16:creationId xmlns:a16="http://schemas.microsoft.com/office/drawing/2014/main" id="{0432D6E3-836B-414F-AA0D-BC9D534AA782}"/>
            </a:ext>
          </a:extLst>
        </xdr:cNvPr>
        <xdr:cNvCxnSpPr/>
      </xdr:nvCxnSpPr>
      <xdr:spPr>
        <a:xfrm rot="10800000" flipV="1">
          <a:off x="8128000" y="684847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524" name="Straight Connector 547">
          <a:extLst>
            <a:ext uri="{FF2B5EF4-FFF2-40B4-BE49-F238E27FC236}">
              <a16:creationId xmlns:a16="http://schemas.microsoft.com/office/drawing/2014/main" id="{5F31EB8F-EFC7-4BD1-A8B9-7CF125D6167E}"/>
            </a:ext>
          </a:extLst>
        </xdr:cNvPr>
        <xdr:cNvCxnSpPr/>
      </xdr:nvCxnSpPr>
      <xdr:spPr>
        <a:xfrm>
          <a:off x="9391650" y="68389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525" name="Straight Connector 548">
          <a:extLst>
            <a:ext uri="{FF2B5EF4-FFF2-40B4-BE49-F238E27FC236}">
              <a16:creationId xmlns:a16="http://schemas.microsoft.com/office/drawing/2014/main" id="{78DB5F21-B8EF-42E2-8CE2-D8F8A74DE849}"/>
            </a:ext>
          </a:extLst>
        </xdr:cNvPr>
        <xdr:cNvCxnSpPr/>
      </xdr:nvCxnSpPr>
      <xdr:spPr>
        <a:xfrm rot="10800000" flipV="1">
          <a:off x="9391650" y="684847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526" name="Straight Connector 549">
          <a:extLst>
            <a:ext uri="{FF2B5EF4-FFF2-40B4-BE49-F238E27FC236}">
              <a16:creationId xmlns:a16="http://schemas.microsoft.com/office/drawing/2014/main" id="{DB0EBB4E-F1AE-4B85-87AB-C21B20B02318}"/>
            </a:ext>
          </a:extLst>
        </xdr:cNvPr>
        <xdr:cNvCxnSpPr/>
      </xdr:nvCxnSpPr>
      <xdr:spPr>
        <a:xfrm>
          <a:off x="10490200" y="683895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527" name="Straight Connector 550">
          <a:extLst>
            <a:ext uri="{FF2B5EF4-FFF2-40B4-BE49-F238E27FC236}">
              <a16:creationId xmlns:a16="http://schemas.microsoft.com/office/drawing/2014/main" id="{B1CCBA32-D621-4758-93BE-FDD9A4F3F3C8}"/>
            </a:ext>
          </a:extLst>
        </xdr:cNvPr>
        <xdr:cNvCxnSpPr/>
      </xdr:nvCxnSpPr>
      <xdr:spPr>
        <a:xfrm rot="10800000" flipV="1">
          <a:off x="10490200" y="684847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528" name="Straight Connector 551">
          <a:extLst>
            <a:ext uri="{FF2B5EF4-FFF2-40B4-BE49-F238E27FC236}">
              <a16:creationId xmlns:a16="http://schemas.microsoft.com/office/drawing/2014/main" id="{ED6E2D8E-FEC5-4691-8883-6FED68A776D1}"/>
            </a:ext>
          </a:extLst>
        </xdr:cNvPr>
        <xdr:cNvCxnSpPr/>
      </xdr:nvCxnSpPr>
      <xdr:spPr>
        <a:xfrm>
          <a:off x="11423650" y="68389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529" name="Straight Connector 552">
          <a:extLst>
            <a:ext uri="{FF2B5EF4-FFF2-40B4-BE49-F238E27FC236}">
              <a16:creationId xmlns:a16="http://schemas.microsoft.com/office/drawing/2014/main" id="{2A520A84-E421-4F4F-9D97-18AC13ADADC2}"/>
            </a:ext>
          </a:extLst>
        </xdr:cNvPr>
        <xdr:cNvCxnSpPr/>
      </xdr:nvCxnSpPr>
      <xdr:spPr>
        <a:xfrm rot="10800000" flipV="1">
          <a:off x="11423650" y="684847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530" name="Straight Connector 553">
          <a:extLst>
            <a:ext uri="{FF2B5EF4-FFF2-40B4-BE49-F238E27FC236}">
              <a16:creationId xmlns:a16="http://schemas.microsoft.com/office/drawing/2014/main" id="{B8E52E1C-B996-4112-B9BD-2C0174A6D0C4}"/>
            </a:ext>
          </a:extLst>
        </xdr:cNvPr>
        <xdr:cNvCxnSpPr/>
      </xdr:nvCxnSpPr>
      <xdr:spPr>
        <a:xfrm>
          <a:off x="12382500" y="68389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531" name="Straight Connector 554">
          <a:extLst>
            <a:ext uri="{FF2B5EF4-FFF2-40B4-BE49-F238E27FC236}">
              <a16:creationId xmlns:a16="http://schemas.microsoft.com/office/drawing/2014/main" id="{1C881549-6E47-46D6-A80D-41900DB9804A}"/>
            </a:ext>
          </a:extLst>
        </xdr:cNvPr>
        <xdr:cNvCxnSpPr/>
      </xdr:nvCxnSpPr>
      <xdr:spPr>
        <a:xfrm rot="10800000" flipV="1">
          <a:off x="12382500" y="684847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532" name="Straight Connector 555">
          <a:extLst>
            <a:ext uri="{FF2B5EF4-FFF2-40B4-BE49-F238E27FC236}">
              <a16:creationId xmlns:a16="http://schemas.microsoft.com/office/drawing/2014/main" id="{81757051-1FD4-4E61-850E-2EEA74D51569}"/>
            </a:ext>
          </a:extLst>
        </xdr:cNvPr>
        <xdr:cNvCxnSpPr/>
      </xdr:nvCxnSpPr>
      <xdr:spPr>
        <a:xfrm>
          <a:off x="13290550" y="683895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533" name="Straight Connector 556">
          <a:extLst>
            <a:ext uri="{FF2B5EF4-FFF2-40B4-BE49-F238E27FC236}">
              <a16:creationId xmlns:a16="http://schemas.microsoft.com/office/drawing/2014/main" id="{1AA7B088-54E9-44FE-A672-4AF1789C1205}"/>
            </a:ext>
          </a:extLst>
        </xdr:cNvPr>
        <xdr:cNvCxnSpPr/>
      </xdr:nvCxnSpPr>
      <xdr:spPr>
        <a:xfrm rot="10800000" flipV="1">
          <a:off x="13290550" y="684847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534" name="Straight Connector 557">
          <a:extLst>
            <a:ext uri="{FF2B5EF4-FFF2-40B4-BE49-F238E27FC236}">
              <a16:creationId xmlns:a16="http://schemas.microsoft.com/office/drawing/2014/main" id="{FCA4AB3A-E7F7-4142-85C1-E2C7FFE32BA5}"/>
            </a:ext>
          </a:extLst>
        </xdr:cNvPr>
        <xdr:cNvCxnSpPr/>
      </xdr:nvCxnSpPr>
      <xdr:spPr>
        <a:xfrm>
          <a:off x="14230350" y="683895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535" name="Straight Connector 558">
          <a:extLst>
            <a:ext uri="{FF2B5EF4-FFF2-40B4-BE49-F238E27FC236}">
              <a16:creationId xmlns:a16="http://schemas.microsoft.com/office/drawing/2014/main" id="{B21A7FA0-AD58-422A-B7A1-D8DFDDE788AC}"/>
            </a:ext>
          </a:extLst>
        </xdr:cNvPr>
        <xdr:cNvCxnSpPr/>
      </xdr:nvCxnSpPr>
      <xdr:spPr>
        <a:xfrm rot="10800000" flipV="1">
          <a:off x="14230350" y="684847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536" name="Straight Connector 559">
          <a:extLst>
            <a:ext uri="{FF2B5EF4-FFF2-40B4-BE49-F238E27FC236}">
              <a16:creationId xmlns:a16="http://schemas.microsoft.com/office/drawing/2014/main" id="{CB1927FC-8916-4899-BB65-C520342120CC}"/>
            </a:ext>
          </a:extLst>
        </xdr:cNvPr>
        <xdr:cNvCxnSpPr/>
      </xdr:nvCxnSpPr>
      <xdr:spPr>
        <a:xfrm>
          <a:off x="2762250" y="73914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333375</xdr:colOff>
      <xdr:row>43</xdr:row>
      <xdr:rowOff>0</xdr:rowOff>
    </xdr:to>
    <xdr:cxnSp macro="">
      <xdr:nvCxnSpPr>
        <xdr:cNvPr id="537" name="Straight Connector 560">
          <a:extLst>
            <a:ext uri="{FF2B5EF4-FFF2-40B4-BE49-F238E27FC236}">
              <a16:creationId xmlns:a16="http://schemas.microsoft.com/office/drawing/2014/main" id="{34620CCB-ED7F-40A6-A969-9C1E6C8C125B}"/>
            </a:ext>
          </a:extLst>
        </xdr:cNvPr>
        <xdr:cNvCxnSpPr/>
      </xdr:nvCxnSpPr>
      <xdr:spPr>
        <a:xfrm rot="10800000" flipV="1">
          <a:off x="2762250" y="7400925"/>
          <a:ext cx="911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538" name="Straight Connector 561">
          <a:extLst>
            <a:ext uri="{FF2B5EF4-FFF2-40B4-BE49-F238E27FC236}">
              <a16:creationId xmlns:a16="http://schemas.microsoft.com/office/drawing/2014/main" id="{BC3D161D-288F-48F6-A414-B9C877CE7A5D}"/>
            </a:ext>
          </a:extLst>
        </xdr:cNvPr>
        <xdr:cNvCxnSpPr/>
      </xdr:nvCxnSpPr>
      <xdr:spPr>
        <a:xfrm>
          <a:off x="3676650" y="73914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</xdr:rowOff>
    </xdr:from>
    <xdr:to>
      <xdr:col>8</xdr:col>
      <xdr:colOff>333375</xdr:colOff>
      <xdr:row>43</xdr:row>
      <xdr:rowOff>0</xdr:rowOff>
    </xdr:to>
    <xdr:cxnSp macro="">
      <xdr:nvCxnSpPr>
        <xdr:cNvPr id="539" name="Straight Connector 562">
          <a:extLst>
            <a:ext uri="{FF2B5EF4-FFF2-40B4-BE49-F238E27FC236}">
              <a16:creationId xmlns:a16="http://schemas.microsoft.com/office/drawing/2014/main" id="{58BF97A0-15D3-480A-8356-45A31506268A}"/>
            </a:ext>
          </a:extLst>
        </xdr:cNvPr>
        <xdr:cNvCxnSpPr/>
      </xdr:nvCxnSpPr>
      <xdr:spPr>
        <a:xfrm rot="10800000" flipV="1">
          <a:off x="3676650" y="7400925"/>
          <a:ext cx="10255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540" name="Straight Connector 563">
          <a:extLst>
            <a:ext uri="{FF2B5EF4-FFF2-40B4-BE49-F238E27FC236}">
              <a16:creationId xmlns:a16="http://schemas.microsoft.com/office/drawing/2014/main" id="{4087292D-BE59-4EA3-900F-4095ED9C814A}"/>
            </a:ext>
          </a:extLst>
        </xdr:cNvPr>
        <xdr:cNvCxnSpPr/>
      </xdr:nvCxnSpPr>
      <xdr:spPr>
        <a:xfrm>
          <a:off x="47752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9525</xdr:rowOff>
    </xdr:from>
    <xdr:to>
      <xdr:col>11</xdr:col>
      <xdr:colOff>333375</xdr:colOff>
      <xdr:row>43</xdr:row>
      <xdr:rowOff>0</xdr:rowOff>
    </xdr:to>
    <xdr:cxnSp macro="">
      <xdr:nvCxnSpPr>
        <xdr:cNvPr id="541" name="Straight Connector 564">
          <a:extLst>
            <a:ext uri="{FF2B5EF4-FFF2-40B4-BE49-F238E27FC236}">
              <a16:creationId xmlns:a16="http://schemas.microsoft.com/office/drawing/2014/main" id="{2040BD07-AEA2-4E51-8802-2BC2D51D43CB}"/>
            </a:ext>
          </a:extLst>
        </xdr:cNvPr>
        <xdr:cNvCxnSpPr/>
      </xdr:nvCxnSpPr>
      <xdr:spPr>
        <a:xfrm rot="10800000" flipV="1">
          <a:off x="47752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542" name="Straight Connector 565">
          <a:extLst>
            <a:ext uri="{FF2B5EF4-FFF2-40B4-BE49-F238E27FC236}">
              <a16:creationId xmlns:a16="http://schemas.microsoft.com/office/drawing/2014/main" id="{BDABB8DA-1599-4F6F-8406-42545BDD0C48}"/>
            </a:ext>
          </a:extLst>
        </xdr:cNvPr>
        <xdr:cNvCxnSpPr/>
      </xdr:nvCxnSpPr>
      <xdr:spPr>
        <a:xfrm>
          <a:off x="5880100" y="73914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9525</xdr:rowOff>
    </xdr:from>
    <xdr:to>
      <xdr:col>14</xdr:col>
      <xdr:colOff>333375</xdr:colOff>
      <xdr:row>43</xdr:row>
      <xdr:rowOff>0</xdr:rowOff>
    </xdr:to>
    <xdr:cxnSp macro="">
      <xdr:nvCxnSpPr>
        <xdr:cNvPr id="543" name="Straight Connector 566">
          <a:extLst>
            <a:ext uri="{FF2B5EF4-FFF2-40B4-BE49-F238E27FC236}">
              <a16:creationId xmlns:a16="http://schemas.microsoft.com/office/drawing/2014/main" id="{F5428886-255E-4E3F-92EF-8F6703387A93}"/>
            </a:ext>
          </a:extLst>
        </xdr:cNvPr>
        <xdr:cNvCxnSpPr/>
      </xdr:nvCxnSpPr>
      <xdr:spPr>
        <a:xfrm rot="10800000" flipV="1">
          <a:off x="5880100" y="7400925"/>
          <a:ext cx="1082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544" name="Straight Connector 567">
          <a:extLst>
            <a:ext uri="{FF2B5EF4-FFF2-40B4-BE49-F238E27FC236}">
              <a16:creationId xmlns:a16="http://schemas.microsoft.com/office/drawing/2014/main" id="{364A198B-0B41-4E43-AF40-C3D429A2024C}"/>
            </a:ext>
          </a:extLst>
        </xdr:cNvPr>
        <xdr:cNvCxnSpPr/>
      </xdr:nvCxnSpPr>
      <xdr:spPr>
        <a:xfrm>
          <a:off x="7004050" y="73914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9525</xdr:rowOff>
    </xdr:from>
    <xdr:to>
      <xdr:col>17</xdr:col>
      <xdr:colOff>333375</xdr:colOff>
      <xdr:row>43</xdr:row>
      <xdr:rowOff>0</xdr:rowOff>
    </xdr:to>
    <xdr:cxnSp macro="">
      <xdr:nvCxnSpPr>
        <xdr:cNvPr id="545" name="Straight Connector 568">
          <a:extLst>
            <a:ext uri="{FF2B5EF4-FFF2-40B4-BE49-F238E27FC236}">
              <a16:creationId xmlns:a16="http://schemas.microsoft.com/office/drawing/2014/main" id="{6B5B082F-D261-46E3-BD91-3F3AA38A65AB}"/>
            </a:ext>
          </a:extLst>
        </xdr:cNvPr>
        <xdr:cNvCxnSpPr/>
      </xdr:nvCxnSpPr>
      <xdr:spPr>
        <a:xfrm rot="10800000" flipV="1">
          <a:off x="7004050" y="7400925"/>
          <a:ext cx="11144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546" name="Straight Connector 569">
          <a:extLst>
            <a:ext uri="{FF2B5EF4-FFF2-40B4-BE49-F238E27FC236}">
              <a16:creationId xmlns:a16="http://schemas.microsoft.com/office/drawing/2014/main" id="{7C2E7D8F-8CB1-46E3-A045-339FBE2DD49F}"/>
            </a:ext>
          </a:extLst>
        </xdr:cNvPr>
        <xdr:cNvCxnSpPr/>
      </xdr:nvCxnSpPr>
      <xdr:spPr>
        <a:xfrm>
          <a:off x="8128000" y="73914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9525</xdr:rowOff>
    </xdr:from>
    <xdr:to>
      <xdr:col>20</xdr:col>
      <xdr:colOff>333375</xdr:colOff>
      <xdr:row>43</xdr:row>
      <xdr:rowOff>0</xdr:rowOff>
    </xdr:to>
    <xdr:cxnSp macro="">
      <xdr:nvCxnSpPr>
        <xdr:cNvPr id="547" name="Straight Connector 570">
          <a:extLst>
            <a:ext uri="{FF2B5EF4-FFF2-40B4-BE49-F238E27FC236}">
              <a16:creationId xmlns:a16="http://schemas.microsoft.com/office/drawing/2014/main" id="{6C9DB290-B96B-42CE-81FF-7EAA6E3DB09F}"/>
            </a:ext>
          </a:extLst>
        </xdr:cNvPr>
        <xdr:cNvCxnSpPr/>
      </xdr:nvCxnSpPr>
      <xdr:spPr>
        <a:xfrm rot="10800000" flipV="1">
          <a:off x="8128000" y="7400925"/>
          <a:ext cx="1171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548" name="Straight Connector 571">
          <a:extLst>
            <a:ext uri="{FF2B5EF4-FFF2-40B4-BE49-F238E27FC236}">
              <a16:creationId xmlns:a16="http://schemas.microsoft.com/office/drawing/2014/main" id="{5E5397A6-D4B3-424F-8A30-E8F552D6910D}"/>
            </a:ext>
          </a:extLst>
        </xdr:cNvPr>
        <xdr:cNvCxnSpPr/>
      </xdr:nvCxnSpPr>
      <xdr:spPr>
        <a:xfrm>
          <a:off x="9391650" y="73914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9525</xdr:rowOff>
    </xdr:from>
    <xdr:to>
      <xdr:col>23</xdr:col>
      <xdr:colOff>333375</xdr:colOff>
      <xdr:row>43</xdr:row>
      <xdr:rowOff>0</xdr:rowOff>
    </xdr:to>
    <xdr:cxnSp macro="">
      <xdr:nvCxnSpPr>
        <xdr:cNvPr id="549" name="Straight Connector 572">
          <a:extLst>
            <a:ext uri="{FF2B5EF4-FFF2-40B4-BE49-F238E27FC236}">
              <a16:creationId xmlns:a16="http://schemas.microsoft.com/office/drawing/2014/main" id="{E7EBB1D2-CE8D-4929-8907-BB323AF0A2EB}"/>
            </a:ext>
          </a:extLst>
        </xdr:cNvPr>
        <xdr:cNvCxnSpPr/>
      </xdr:nvCxnSpPr>
      <xdr:spPr>
        <a:xfrm rot="10800000" flipV="1">
          <a:off x="9391650" y="7400925"/>
          <a:ext cx="10445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333375</xdr:colOff>
      <xdr:row>42</xdr:row>
      <xdr:rowOff>228600</xdr:rowOff>
    </xdr:to>
    <xdr:cxnSp macro="">
      <xdr:nvCxnSpPr>
        <xdr:cNvPr id="550" name="Straight Connector 573">
          <a:extLst>
            <a:ext uri="{FF2B5EF4-FFF2-40B4-BE49-F238E27FC236}">
              <a16:creationId xmlns:a16="http://schemas.microsoft.com/office/drawing/2014/main" id="{400FD586-92E0-45AE-ACC4-347864F80690}"/>
            </a:ext>
          </a:extLst>
        </xdr:cNvPr>
        <xdr:cNvCxnSpPr/>
      </xdr:nvCxnSpPr>
      <xdr:spPr>
        <a:xfrm>
          <a:off x="10490200" y="7391400"/>
          <a:ext cx="930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9525</xdr:rowOff>
    </xdr:from>
    <xdr:to>
      <xdr:col>26</xdr:col>
      <xdr:colOff>333375</xdr:colOff>
      <xdr:row>43</xdr:row>
      <xdr:rowOff>0</xdr:rowOff>
    </xdr:to>
    <xdr:cxnSp macro="">
      <xdr:nvCxnSpPr>
        <xdr:cNvPr id="551" name="Straight Connector 574">
          <a:extLst>
            <a:ext uri="{FF2B5EF4-FFF2-40B4-BE49-F238E27FC236}">
              <a16:creationId xmlns:a16="http://schemas.microsoft.com/office/drawing/2014/main" id="{50328B55-B75A-4EA2-A91E-ECB688F75F03}"/>
            </a:ext>
          </a:extLst>
        </xdr:cNvPr>
        <xdr:cNvCxnSpPr/>
      </xdr:nvCxnSpPr>
      <xdr:spPr>
        <a:xfrm rot="10800000" flipV="1">
          <a:off x="10490200" y="7400925"/>
          <a:ext cx="9302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552" name="Straight Connector 575">
          <a:extLst>
            <a:ext uri="{FF2B5EF4-FFF2-40B4-BE49-F238E27FC236}">
              <a16:creationId xmlns:a16="http://schemas.microsoft.com/office/drawing/2014/main" id="{F77FF35C-301A-4481-AF7F-45747565A26B}"/>
            </a:ext>
          </a:extLst>
        </xdr:cNvPr>
        <xdr:cNvCxnSpPr/>
      </xdr:nvCxnSpPr>
      <xdr:spPr>
        <a:xfrm>
          <a:off x="11423650" y="73914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9525</xdr:rowOff>
    </xdr:from>
    <xdr:to>
      <xdr:col>29</xdr:col>
      <xdr:colOff>333375</xdr:colOff>
      <xdr:row>43</xdr:row>
      <xdr:rowOff>0</xdr:rowOff>
    </xdr:to>
    <xdr:cxnSp macro="">
      <xdr:nvCxnSpPr>
        <xdr:cNvPr id="553" name="Straight Connector 576">
          <a:extLst>
            <a:ext uri="{FF2B5EF4-FFF2-40B4-BE49-F238E27FC236}">
              <a16:creationId xmlns:a16="http://schemas.microsoft.com/office/drawing/2014/main" id="{5AC37F53-C621-4364-9BE6-91E42C20F3FE}"/>
            </a:ext>
          </a:extLst>
        </xdr:cNvPr>
        <xdr:cNvCxnSpPr/>
      </xdr:nvCxnSpPr>
      <xdr:spPr>
        <a:xfrm rot="10800000" flipV="1">
          <a:off x="11423650" y="7400925"/>
          <a:ext cx="9556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554" name="Straight Connector 577">
          <a:extLst>
            <a:ext uri="{FF2B5EF4-FFF2-40B4-BE49-F238E27FC236}">
              <a16:creationId xmlns:a16="http://schemas.microsoft.com/office/drawing/2014/main" id="{0440DE74-7177-4143-9A7F-6F2A7BA6F9AE}"/>
            </a:ext>
          </a:extLst>
        </xdr:cNvPr>
        <xdr:cNvCxnSpPr/>
      </xdr:nvCxnSpPr>
      <xdr:spPr>
        <a:xfrm>
          <a:off x="12382500" y="73914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9525</xdr:rowOff>
    </xdr:from>
    <xdr:to>
      <xdr:col>32</xdr:col>
      <xdr:colOff>333375</xdr:colOff>
      <xdr:row>43</xdr:row>
      <xdr:rowOff>0</xdr:rowOff>
    </xdr:to>
    <xdr:cxnSp macro="">
      <xdr:nvCxnSpPr>
        <xdr:cNvPr id="555" name="Straight Connector 578">
          <a:extLst>
            <a:ext uri="{FF2B5EF4-FFF2-40B4-BE49-F238E27FC236}">
              <a16:creationId xmlns:a16="http://schemas.microsoft.com/office/drawing/2014/main" id="{2C2164FD-51B2-4578-A616-7F3580B5A92C}"/>
            </a:ext>
          </a:extLst>
        </xdr:cNvPr>
        <xdr:cNvCxnSpPr/>
      </xdr:nvCxnSpPr>
      <xdr:spPr>
        <a:xfrm rot="10800000" flipV="1">
          <a:off x="12382500" y="7400925"/>
          <a:ext cx="9048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333375</xdr:colOff>
      <xdr:row>42</xdr:row>
      <xdr:rowOff>228600</xdr:rowOff>
    </xdr:to>
    <xdr:cxnSp macro="">
      <xdr:nvCxnSpPr>
        <xdr:cNvPr id="556" name="Straight Connector 579">
          <a:extLst>
            <a:ext uri="{FF2B5EF4-FFF2-40B4-BE49-F238E27FC236}">
              <a16:creationId xmlns:a16="http://schemas.microsoft.com/office/drawing/2014/main" id="{F2C32C10-4BD7-479E-A6A6-5CB913E62E47}"/>
            </a:ext>
          </a:extLst>
        </xdr:cNvPr>
        <xdr:cNvCxnSpPr/>
      </xdr:nvCxnSpPr>
      <xdr:spPr>
        <a:xfrm>
          <a:off x="13290550" y="7391400"/>
          <a:ext cx="936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9525</xdr:rowOff>
    </xdr:from>
    <xdr:to>
      <xdr:col>35</xdr:col>
      <xdr:colOff>333375</xdr:colOff>
      <xdr:row>43</xdr:row>
      <xdr:rowOff>0</xdr:rowOff>
    </xdr:to>
    <xdr:cxnSp macro="">
      <xdr:nvCxnSpPr>
        <xdr:cNvPr id="557" name="Straight Connector 580">
          <a:extLst>
            <a:ext uri="{FF2B5EF4-FFF2-40B4-BE49-F238E27FC236}">
              <a16:creationId xmlns:a16="http://schemas.microsoft.com/office/drawing/2014/main" id="{ED9BAD0C-DEBB-4DA8-AA4E-2044FD969E8D}"/>
            </a:ext>
          </a:extLst>
        </xdr:cNvPr>
        <xdr:cNvCxnSpPr/>
      </xdr:nvCxnSpPr>
      <xdr:spPr>
        <a:xfrm rot="10800000" flipV="1">
          <a:off x="13290550" y="7400925"/>
          <a:ext cx="9366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333375</xdr:colOff>
      <xdr:row>42</xdr:row>
      <xdr:rowOff>228600</xdr:rowOff>
    </xdr:to>
    <xdr:cxnSp macro="">
      <xdr:nvCxnSpPr>
        <xdr:cNvPr id="558" name="Straight Connector 581">
          <a:extLst>
            <a:ext uri="{FF2B5EF4-FFF2-40B4-BE49-F238E27FC236}">
              <a16:creationId xmlns:a16="http://schemas.microsoft.com/office/drawing/2014/main" id="{550A2795-559C-4789-9753-464EBBFBF0A0}"/>
            </a:ext>
          </a:extLst>
        </xdr:cNvPr>
        <xdr:cNvCxnSpPr/>
      </xdr:nvCxnSpPr>
      <xdr:spPr>
        <a:xfrm>
          <a:off x="14230350" y="7391400"/>
          <a:ext cx="9937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9525</xdr:rowOff>
    </xdr:from>
    <xdr:to>
      <xdr:col>38</xdr:col>
      <xdr:colOff>333375</xdr:colOff>
      <xdr:row>43</xdr:row>
      <xdr:rowOff>0</xdr:rowOff>
    </xdr:to>
    <xdr:cxnSp macro="">
      <xdr:nvCxnSpPr>
        <xdr:cNvPr id="559" name="Straight Connector 582">
          <a:extLst>
            <a:ext uri="{FF2B5EF4-FFF2-40B4-BE49-F238E27FC236}">
              <a16:creationId xmlns:a16="http://schemas.microsoft.com/office/drawing/2014/main" id="{F996A6FF-3D06-4E89-A694-2C661EB1D6DE}"/>
            </a:ext>
          </a:extLst>
        </xdr:cNvPr>
        <xdr:cNvCxnSpPr/>
      </xdr:nvCxnSpPr>
      <xdr:spPr>
        <a:xfrm rot="10800000" flipV="1">
          <a:off x="14230350" y="7400925"/>
          <a:ext cx="99377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560" name="Straight Connector 583">
          <a:extLst>
            <a:ext uri="{FF2B5EF4-FFF2-40B4-BE49-F238E27FC236}">
              <a16:creationId xmlns:a16="http://schemas.microsoft.com/office/drawing/2014/main" id="{3C4421D4-87F2-45B0-84E5-D0102C0B31D0}"/>
            </a:ext>
          </a:extLst>
        </xdr:cNvPr>
        <xdr:cNvCxnSpPr/>
      </xdr:nvCxnSpPr>
      <xdr:spPr>
        <a:xfrm>
          <a:off x="2762250" y="794385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561" name="Straight Connector 584">
          <a:extLst>
            <a:ext uri="{FF2B5EF4-FFF2-40B4-BE49-F238E27FC236}">
              <a16:creationId xmlns:a16="http://schemas.microsoft.com/office/drawing/2014/main" id="{BD4465F0-21C5-4CF7-8C95-559DC0E8339A}"/>
            </a:ext>
          </a:extLst>
        </xdr:cNvPr>
        <xdr:cNvCxnSpPr/>
      </xdr:nvCxnSpPr>
      <xdr:spPr>
        <a:xfrm>
          <a:off x="3676650" y="794385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562" name="Straight Connector 585">
          <a:extLst>
            <a:ext uri="{FF2B5EF4-FFF2-40B4-BE49-F238E27FC236}">
              <a16:creationId xmlns:a16="http://schemas.microsoft.com/office/drawing/2014/main" id="{11DB8653-CC80-4075-B812-334B718A0BC7}"/>
            </a:ext>
          </a:extLst>
        </xdr:cNvPr>
        <xdr:cNvCxnSpPr/>
      </xdr:nvCxnSpPr>
      <xdr:spPr>
        <a:xfrm>
          <a:off x="47752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563" name="Straight Connector 586">
          <a:extLst>
            <a:ext uri="{FF2B5EF4-FFF2-40B4-BE49-F238E27FC236}">
              <a16:creationId xmlns:a16="http://schemas.microsoft.com/office/drawing/2014/main" id="{A5272075-6974-4DE0-A773-FE27B8B54C38}"/>
            </a:ext>
          </a:extLst>
        </xdr:cNvPr>
        <xdr:cNvCxnSpPr/>
      </xdr:nvCxnSpPr>
      <xdr:spPr>
        <a:xfrm>
          <a:off x="5880100" y="794385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564" name="Straight Connector 587">
          <a:extLst>
            <a:ext uri="{FF2B5EF4-FFF2-40B4-BE49-F238E27FC236}">
              <a16:creationId xmlns:a16="http://schemas.microsoft.com/office/drawing/2014/main" id="{3E0B271A-5997-42FD-8351-B8B91AE6C99A}"/>
            </a:ext>
          </a:extLst>
        </xdr:cNvPr>
        <xdr:cNvCxnSpPr/>
      </xdr:nvCxnSpPr>
      <xdr:spPr>
        <a:xfrm>
          <a:off x="7004050" y="794385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565" name="Straight Connector 588">
          <a:extLst>
            <a:ext uri="{FF2B5EF4-FFF2-40B4-BE49-F238E27FC236}">
              <a16:creationId xmlns:a16="http://schemas.microsoft.com/office/drawing/2014/main" id="{B6EDFE32-B003-4799-9877-390D06ECB4CE}"/>
            </a:ext>
          </a:extLst>
        </xdr:cNvPr>
        <xdr:cNvCxnSpPr/>
      </xdr:nvCxnSpPr>
      <xdr:spPr>
        <a:xfrm>
          <a:off x="8128000" y="794385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566" name="Straight Connector 589">
          <a:extLst>
            <a:ext uri="{FF2B5EF4-FFF2-40B4-BE49-F238E27FC236}">
              <a16:creationId xmlns:a16="http://schemas.microsoft.com/office/drawing/2014/main" id="{1CA21D1C-A679-44CB-B543-673665FFEB40}"/>
            </a:ext>
          </a:extLst>
        </xdr:cNvPr>
        <xdr:cNvCxnSpPr/>
      </xdr:nvCxnSpPr>
      <xdr:spPr>
        <a:xfrm>
          <a:off x="9391650" y="794385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567" name="Straight Connector 590">
          <a:extLst>
            <a:ext uri="{FF2B5EF4-FFF2-40B4-BE49-F238E27FC236}">
              <a16:creationId xmlns:a16="http://schemas.microsoft.com/office/drawing/2014/main" id="{CD60F049-D564-4DBB-B6C2-77070A515839}"/>
            </a:ext>
          </a:extLst>
        </xdr:cNvPr>
        <xdr:cNvCxnSpPr/>
      </xdr:nvCxnSpPr>
      <xdr:spPr>
        <a:xfrm>
          <a:off x="10490200" y="794385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568" name="Straight Connector 591">
          <a:extLst>
            <a:ext uri="{FF2B5EF4-FFF2-40B4-BE49-F238E27FC236}">
              <a16:creationId xmlns:a16="http://schemas.microsoft.com/office/drawing/2014/main" id="{3CA97B3D-BD3C-425A-BB50-64CEC253A98C}"/>
            </a:ext>
          </a:extLst>
        </xdr:cNvPr>
        <xdr:cNvCxnSpPr/>
      </xdr:nvCxnSpPr>
      <xdr:spPr>
        <a:xfrm>
          <a:off x="11423650" y="794385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569" name="Straight Connector 592">
          <a:extLst>
            <a:ext uri="{FF2B5EF4-FFF2-40B4-BE49-F238E27FC236}">
              <a16:creationId xmlns:a16="http://schemas.microsoft.com/office/drawing/2014/main" id="{0BB2C950-B96D-44B5-9C88-D3D724D3DDE3}"/>
            </a:ext>
          </a:extLst>
        </xdr:cNvPr>
        <xdr:cNvCxnSpPr/>
      </xdr:nvCxnSpPr>
      <xdr:spPr>
        <a:xfrm>
          <a:off x="12382500" y="794385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570" name="Straight Connector 593">
          <a:extLst>
            <a:ext uri="{FF2B5EF4-FFF2-40B4-BE49-F238E27FC236}">
              <a16:creationId xmlns:a16="http://schemas.microsoft.com/office/drawing/2014/main" id="{3EE30416-C76F-4D1D-AD5F-4020D776E3E8}"/>
            </a:ext>
          </a:extLst>
        </xdr:cNvPr>
        <xdr:cNvCxnSpPr/>
      </xdr:nvCxnSpPr>
      <xdr:spPr>
        <a:xfrm>
          <a:off x="13290550" y="794385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571" name="Straight Connector 594">
          <a:extLst>
            <a:ext uri="{FF2B5EF4-FFF2-40B4-BE49-F238E27FC236}">
              <a16:creationId xmlns:a16="http://schemas.microsoft.com/office/drawing/2014/main" id="{A64CA31F-04F2-42A0-97B0-339E464C53A5}"/>
            </a:ext>
          </a:extLst>
        </xdr:cNvPr>
        <xdr:cNvCxnSpPr/>
      </xdr:nvCxnSpPr>
      <xdr:spPr>
        <a:xfrm>
          <a:off x="14230350" y="794385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572" name="Straight Connector 595">
          <a:extLst>
            <a:ext uri="{FF2B5EF4-FFF2-40B4-BE49-F238E27FC236}">
              <a16:creationId xmlns:a16="http://schemas.microsoft.com/office/drawing/2014/main" id="{2C34678A-6184-4D74-8838-19CCDF68BCCD}"/>
            </a:ext>
          </a:extLst>
        </xdr:cNvPr>
        <xdr:cNvCxnSpPr/>
      </xdr:nvCxnSpPr>
      <xdr:spPr>
        <a:xfrm rot="10800000" flipV="1">
          <a:off x="14230350" y="794385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573" name="Straight Connector 596">
          <a:extLst>
            <a:ext uri="{FF2B5EF4-FFF2-40B4-BE49-F238E27FC236}">
              <a16:creationId xmlns:a16="http://schemas.microsoft.com/office/drawing/2014/main" id="{44ACE844-EE25-4E06-8F74-AD3847A8B01E}"/>
            </a:ext>
          </a:extLst>
        </xdr:cNvPr>
        <xdr:cNvCxnSpPr/>
      </xdr:nvCxnSpPr>
      <xdr:spPr>
        <a:xfrm rot="10800000" flipV="1">
          <a:off x="1329055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574" name="Straight Connector 597">
          <a:extLst>
            <a:ext uri="{FF2B5EF4-FFF2-40B4-BE49-F238E27FC236}">
              <a16:creationId xmlns:a16="http://schemas.microsoft.com/office/drawing/2014/main" id="{5E6CB811-9715-4D06-BA83-BA51ADD15216}"/>
            </a:ext>
          </a:extLst>
        </xdr:cNvPr>
        <xdr:cNvCxnSpPr/>
      </xdr:nvCxnSpPr>
      <xdr:spPr>
        <a:xfrm rot="10800000" flipV="1">
          <a:off x="12382500" y="7943850"/>
          <a:ext cx="908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575" name="Straight Connector 598">
          <a:extLst>
            <a:ext uri="{FF2B5EF4-FFF2-40B4-BE49-F238E27FC236}">
              <a16:creationId xmlns:a16="http://schemas.microsoft.com/office/drawing/2014/main" id="{A90005CE-C8BB-4846-B7DC-788F060315FC}"/>
            </a:ext>
          </a:extLst>
        </xdr:cNvPr>
        <xdr:cNvCxnSpPr/>
      </xdr:nvCxnSpPr>
      <xdr:spPr>
        <a:xfrm rot="10800000" flipV="1">
          <a:off x="11423650" y="7943850"/>
          <a:ext cx="9588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576" name="Straight Connector 599">
          <a:extLst>
            <a:ext uri="{FF2B5EF4-FFF2-40B4-BE49-F238E27FC236}">
              <a16:creationId xmlns:a16="http://schemas.microsoft.com/office/drawing/2014/main" id="{78B8A48E-3CC3-4116-BE8F-65E817638490}"/>
            </a:ext>
          </a:extLst>
        </xdr:cNvPr>
        <xdr:cNvCxnSpPr/>
      </xdr:nvCxnSpPr>
      <xdr:spPr>
        <a:xfrm rot="10800000" flipV="1">
          <a:off x="10490200" y="7943850"/>
          <a:ext cx="93027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577" name="Straight Connector 600">
          <a:extLst>
            <a:ext uri="{FF2B5EF4-FFF2-40B4-BE49-F238E27FC236}">
              <a16:creationId xmlns:a16="http://schemas.microsoft.com/office/drawing/2014/main" id="{99AD4223-512D-469A-A539-734C0E9DDAB3}"/>
            </a:ext>
          </a:extLst>
        </xdr:cNvPr>
        <xdr:cNvCxnSpPr/>
      </xdr:nvCxnSpPr>
      <xdr:spPr>
        <a:xfrm rot="10800000" flipV="1">
          <a:off x="9391650" y="7943850"/>
          <a:ext cx="1035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578" name="Straight Connector 601">
          <a:extLst>
            <a:ext uri="{FF2B5EF4-FFF2-40B4-BE49-F238E27FC236}">
              <a16:creationId xmlns:a16="http://schemas.microsoft.com/office/drawing/2014/main" id="{9AFC7455-DDE3-4284-B32A-27829D0A4525}"/>
            </a:ext>
          </a:extLst>
        </xdr:cNvPr>
        <xdr:cNvCxnSpPr/>
      </xdr:nvCxnSpPr>
      <xdr:spPr>
        <a:xfrm rot="10800000" flipV="1">
          <a:off x="8128000" y="794385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579" name="Straight Connector 602">
          <a:extLst>
            <a:ext uri="{FF2B5EF4-FFF2-40B4-BE49-F238E27FC236}">
              <a16:creationId xmlns:a16="http://schemas.microsoft.com/office/drawing/2014/main" id="{AE8983C1-88B3-4802-AEF2-6D445E3EA295}"/>
            </a:ext>
          </a:extLst>
        </xdr:cNvPr>
        <xdr:cNvCxnSpPr/>
      </xdr:nvCxnSpPr>
      <xdr:spPr>
        <a:xfrm rot="10800000" flipV="1">
          <a:off x="7004050" y="7943850"/>
          <a:ext cx="11049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580" name="Straight Connector 603">
          <a:extLst>
            <a:ext uri="{FF2B5EF4-FFF2-40B4-BE49-F238E27FC236}">
              <a16:creationId xmlns:a16="http://schemas.microsoft.com/office/drawing/2014/main" id="{7986B72E-AF09-4F19-BE2B-27EBBD0A54AE}"/>
            </a:ext>
          </a:extLst>
        </xdr:cNvPr>
        <xdr:cNvCxnSpPr/>
      </xdr:nvCxnSpPr>
      <xdr:spPr>
        <a:xfrm rot="10800000" flipV="1">
          <a:off x="58801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581" name="Straight Connector 604">
          <a:extLst>
            <a:ext uri="{FF2B5EF4-FFF2-40B4-BE49-F238E27FC236}">
              <a16:creationId xmlns:a16="http://schemas.microsoft.com/office/drawing/2014/main" id="{416C5079-9ACA-422C-954B-2262CF885030}"/>
            </a:ext>
          </a:extLst>
        </xdr:cNvPr>
        <xdr:cNvCxnSpPr/>
      </xdr:nvCxnSpPr>
      <xdr:spPr>
        <a:xfrm rot="10800000" flipV="1">
          <a:off x="4775200" y="7943850"/>
          <a:ext cx="1073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582" name="Straight Connector 605">
          <a:extLst>
            <a:ext uri="{FF2B5EF4-FFF2-40B4-BE49-F238E27FC236}">
              <a16:creationId xmlns:a16="http://schemas.microsoft.com/office/drawing/2014/main" id="{E5D42925-02ED-4B49-B553-7742FB9BD51E}"/>
            </a:ext>
          </a:extLst>
        </xdr:cNvPr>
        <xdr:cNvCxnSpPr/>
      </xdr:nvCxnSpPr>
      <xdr:spPr>
        <a:xfrm rot="10800000" flipV="1">
          <a:off x="3676650" y="7943850"/>
          <a:ext cx="1016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583" name="Straight Connector 606">
          <a:extLst>
            <a:ext uri="{FF2B5EF4-FFF2-40B4-BE49-F238E27FC236}">
              <a16:creationId xmlns:a16="http://schemas.microsoft.com/office/drawing/2014/main" id="{23DA2717-6F13-4D48-A42F-3FCB0396E5BE}"/>
            </a:ext>
          </a:extLst>
        </xdr:cNvPr>
        <xdr:cNvCxnSpPr/>
      </xdr:nvCxnSpPr>
      <xdr:spPr>
        <a:xfrm rot="10800000" flipV="1">
          <a:off x="2762250" y="7943850"/>
          <a:ext cx="9144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584" name="Straight Connector 607">
          <a:extLst>
            <a:ext uri="{FF2B5EF4-FFF2-40B4-BE49-F238E27FC236}">
              <a16:creationId xmlns:a16="http://schemas.microsoft.com/office/drawing/2014/main" id="{881010BF-B17F-4F1F-8E70-CA6F47BE7EEC}"/>
            </a:ext>
          </a:extLst>
        </xdr:cNvPr>
        <xdr:cNvCxnSpPr/>
      </xdr:nvCxnSpPr>
      <xdr:spPr>
        <a:xfrm>
          <a:off x="2762250" y="10706100"/>
          <a:ext cx="911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585" name="Straight Connector 608">
          <a:extLst>
            <a:ext uri="{FF2B5EF4-FFF2-40B4-BE49-F238E27FC236}">
              <a16:creationId xmlns:a16="http://schemas.microsoft.com/office/drawing/2014/main" id="{6F3CBE5A-91F0-494C-BE33-EDB98657FA79}"/>
            </a:ext>
          </a:extLst>
        </xdr:cNvPr>
        <xdr:cNvCxnSpPr/>
      </xdr:nvCxnSpPr>
      <xdr:spPr>
        <a:xfrm>
          <a:off x="3676650" y="10706100"/>
          <a:ext cx="1025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586" name="Straight Connector 609">
          <a:extLst>
            <a:ext uri="{FF2B5EF4-FFF2-40B4-BE49-F238E27FC236}">
              <a16:creationId xmlns:a16="http://schemas.microsoft.com/office/drawing/2014/main" id="{66CDF08F-D1E0-429F-AA6B-93039F0DDE5F}"/>
            </a:ext>
          </a:extLst>
        </xdr:cNvPr>
        <xdr:cNvCxnSpPr/>
      </xdr:nvCxnSpPr>
      <xdr:spPr>
        <a:xfrm>
          <a:off x="47752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587" name="Straight Connector 610">
          <a:extLst>
            <a:ext uri="{FF2B5EF4-FFF2-40B4-BE49-F238E27FC236}">
              <a16:creationId xmlns:a16="http://schemas.microsoft.com/office/drawing/2014/main" id="{50CD02B1-8536-4515-9FF7-8E84BDDE2CE3}"/>
            </a:ext>
          </a:extLst>
        </xdr:cNvPr>
        <xdr:cNvCxnSpPr/>
      </xdr:nvCxnSpPr>
      <xdr:spPr>
        <a:xfrm>
          <a:off x="5880100" y="10706100"/>
          <a:ext cx="1082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588" name="Straight Connector 611">
          <a:extLst>
            <a:ext uri="{FF2B5EF4-FFF2-40B4-BE49-F238E27FC236}">
              <a16:creationId xmlns:a16="http://schemas.microsoft.com/office/drawing/2014/main" id="{0C30A509-C0D0-433A-B8C4-B1B2853ADB9E}"/>
            </a:ext>
          </a:extLst>
        </xdr:cNvPr>
        <xdr:cNvCxnSpPr/>
      </xdr:nvCxnSpPr>
      <xdr:spPr>
        <a:xfrm>
          <a:off x="7004050" y="10706100"/>
          <a:ext cx="11144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589" name="Straight Connector 612">
          <a:extLst>
            <a:ext uri="{FF2B5EF4-FFF2-40B4-BE49-F238E27FC236}">
              <a16:creationId xmlns:a16="http://schemas.microsoft.com/office/drawing/2014/main" id="{23D5F0EC-4D5D-4A28-8C15-E287E665FEDD}"/>
            </a:ext>
          </a:extLst>
        </xdr:cNvPr>
        <xdr:cNvCxnSpPr/>
      </xdr:nvCxnSpPr>
      <xdr:spPr>
        <a:xfrm>
          <a:off x="8128000" y="107061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590" name="Straight Connector 613">
          <a:extLst>
            <a:ext uri="{FF2B5EF4-FFF2-40B4-BE49-F238E27FC236}">
              <a16:creationId xmlns:a16="http://schemas.microsoft.com/office/drawing/2014/main" id="{A587F804-6155-4264-99A1-1158910E1248}"/>
            </a:ext>
          </a:extLst>
        </xdr:cNvPr>
        <xdr:cNvCxnSpPr/>
      </xdr:nvCxnSpPr>
      <xdr:spPr>
        <a:xfrm>
          <a:off x="9391650" y="10706100"/>
          <a:ext cx="1044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591" name="Straight Connector 614">
          <a:extLst>
            <a:ext uri="{FF2B5EF4-FFF2-40B4-BE49-F238E27FC236}">
              <a16:creationId xmlns:a16="http://schemas.microsoft.com/office/drawing/2014/main" id="{B57F914C-196D-487D-8B16-EA8219503B9B}"/>
            </a:ext>
          </a:extLst>
        </xdr:cNvPr>
        <xdr:cNvCxnSpPr/>
      </xdr:nvCxnSpPr>
      <xdr:spPr>
        <a:xfrm>
          <a:off x="10490200" y="10706100"/>
          <a:ext cx="9334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592" name="Straight Connector 615">
          <a:extLst>
            <a:ext uri="{FF2B5EF4-FFF2-40B4-BE49-F238E27FC236}">
              <a16:creationId xmlns:a16="http://schemas.microsoft.com/office/drawing/2014/main" id="{28D677A9-98BA-4A3A-A1B0-FC00085699AE}"/>
            </a:ext>
          </a:extLst>
        </xdr:cNvPr>
        <xdr:cNvCxnSpPr/>
      </xdr:nvCxnSpPr>
      <xdr:spPr>
        <a:xfrm>
          <a:off x="11423650" y="10706100"/>
          <a:ext cx="955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593" name="Straight Connector 616">
          <a:extLst>
            <a:ext uri="{FF2B5EF4-FFF2-40B4-BE49-F238E27FC236}">
              <a16:creationId xmlns:a16="http://schemas.microsoft.com/office/drawing/2014/main" id="{7FA3CA70-EB90-4B09-8E2A-B5B2412B5C97}"/>
            </a:ext>
          </a:extLst>
        </xdr:cNvPr>
        <xdr:cNvCxnSpPr/>
      </xdr:nvCxnSpPr>
      <xdr:spPr>
        <a:xfrm>
          <a:off x="12382500" y="10706100"/>
          <a:ext cx="9048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594" name="Straight Connector 617">
          <a:extLst>
            <a:ext uri="{FF2B5EF4-FFF2-40B4-BE49-F238E27FC236}">
              <a16:creationId xmlns:a16="http://schemas.microsoft.com/office/drawing/2014/main" id="{48A1E11A-795C-4249-A34C-682AAF2ECE0D}"/>
            </a:ext>
          </a:extLst>
        </xdr:cNvPr>
        <xdr:cNvCxnSpPr/>
      </xdr:nvCxnSpPr>
      <xdr:spPr>
        <a:xfrm>
          <a:off x="13290550" y="10706100"/>
          <a:ext cx="939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595" name="Straight Connector 618">
          <a:extLst>
            <a:ext uri="{FF2B5EF4-FFF2-40B4-BE49-F238E27FC236}">
              <a16:creationId xmlns:a16="http://schemas.microsoft.com/office/drawing/2014/main" id="{58ECC948-3111-4B87-A571-8D9330F1D2FE}"/>
            </a:ext>
          </a:extLst>
        </xdr:cNvPr>
        <xdr:cNvCxnSpPr/>
      </xdr:nvCxnSpPr>
      <xdr:spPr>
        <a:xfrm>
          <a:off x="14230350" y="10706100"/>
          <a:ext cx="9620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323850</xdr:colOff>
      <xdr:row>60</xdr:row>
      <xdr:rowOff>238125</xdr:rowOff>
    </xdr:to>
    <xdr:cxnSp macro="">
      <xdr:nvCxnSpPr>
        <xdr:cNvPr id="596" name="Straight Connector 619">
          <a:extLst>
            <a:ext uri="{FF2B5EF4-FFF2-40B4-BE49-F238E27FC236}">
              <a16:creationId xmlns:a16="http://schemas.microsoft.com/office/drawing/2014/main" id="{B1035BD9-2631-4EB4-BA71-332A57682B2A}"/>
            </a:ext>
          </a:extLst>
        </xdr:cNvPr>
        <xdr:cNvCxnSpPr/>
      </xdr:nvCxnSpPr>
      <xdr:spPr>
        <a:xfrm rot="10800000" flipV="1">
          <a:off x="1423035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333375</xdr:colOff>
      <xdr:row>60</xdr:row>
      <xdr:rowOff>238125</xdr:rowOff>
    </xdr:to>
    <xdr:cxnSp macro="">
      <xdr:nvCxnSpPr>
        <xdr:cNvPr id="597" name="Straight Connector 620">
          <a:extLst>
            <a:ext uri="{FF2B5EF4-FFF2-40B4-BE49-F238E27FC236}">
              <a16:creationId xmlns:a16="http://schemas.microsoft.com/office/drawing/2014/main" id="{F2B86AA9-5506-43B6-AE3C-7B605A18EA1C}"/>
            </a:ext>
          </a:extLst>
        </xdr:cNvPr>
        <xdr:cNvCxnSpPr/>
      </xdr:nvCxnSpPr>
      <xdr:spPr>
        <a:xfrm rot="10800000" flipV="1">
          <a:off x="13290550" y="10706100"/>
          <a:ext cx="9366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38100</xdr:colOff>
      <xdr:row>60</xdr:row>
      <xdr:rowOff>238125</xdr:rowOff>
    </xdr:to>
    <xdr:cxnSp macro="">
      <xdr:nvCxnSpPr>
        <xdr:cNvPr id="598" name="Straight Connector 621">
          <a:extLst>
            <a:ext uri="{FF2B5EF4-FFF2-40B4-BE49-F238E27FC236}">
              <a16:creationId xmlns:a16="http://schemas.microsoft.com/office/drawing/2014/main" id="{283D034E-4D5B-47C0-817E-390DD285688B}"/>
            </a:ext>
          </a:extLst>
        </xdr:cNvPr>
        <xdr:cNvCxnSpPr/>
      </xdr:nvCxnSpPr>
      <xdr:spPr>
        <a:xfrm rot="10800000" flipV="1">
          <a:off x="12382500" y="10706100"/>
          <a:ext cx="9461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38100</xdr:colOff>
      <xdr:row>60</xdr:row>
      <xdr:rowOff>238125</xdr:rowOff>
    </xdr:to>
    <xdr:cxnSp macro="">
      <xdr:nvCxnSpPr>
        <xdr:cNvPr id="599" name="Straight Connector 622">
          <a:extLst>
            <a:ext uri="{FF2B5EF4-FFF2-40B4-BE49-F238E27FC236}">
              <a16:creationId xmlns:a16="http://schemas.microsoft.com/office/drawing/2014/main" id="{3A01361F-A40B-4A58-9E88-711CDAE4E852}"/>
            </a:ext>
          </a:extLst>
        </xdr:cNvPr>
        <xdr:cNvCxnSpPr/>
      </xdr:nvCxnSpPr>
      <xdr:spPr>
        <a:xfrm rot="10800000" flipV="1">
          <a:off x="11423650" y="10706100"/>
          <a:ext cx="9969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28575</xdr:colOff>
      <xdr:row>60</xdr:row>
      <xdr:rowOff>238125</xdr:rowOff>
    </xdr:to>
    <xdr:cxnSp macro="">
      <xdr:nvCxnSpPr>
        <xdr:cNvPr id="600" name="Straight Connector 623">
          <a:extLst>
            <a:ext uri="{FF2B5EF4-FFF2-40B4-BE49-F238E27FC236}">
              <a16:creationId xmlns:a16="http://schemas.microsoft.com/office/drawing/2014/main" id="{13986030-522F-43D0-AD21-C0B2C1A1F529}"/>
            </a:ext>
          </a:extLst>
        </xdr:cNvPr>
        <xdr:cNvCxnSpPr/>
      </xdr:nvCxnSpPr>
      <xdr:spPr>
        <a:xfrm rot="10800000" flipV="1">
          <a:off x="10490200" y="10706100"/>
          <a:ext cx="9620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38100</xdr:colOff>
      <xdr:row>60</xdr:row>
      <xdr:rowOff>238125</xdr:rowOff>
    </xdr:to>
    <xdr:cxnSp macro="">
      <xdr:nvCxnSpPr>
        <xdr:cNvPr id="601" name="Straight Connector 624">
          <a:extLst>
            <a:ext uri="{FF2B5EF4-FFF2-40B4-BE49-F238E27FC236}">
              <a16:creationId xmlns:a16="http://schemas.microsoft.com/office/drawing/2014/main" id="{7BF7D717-9EA7-4E1F-A2DD-07829C5973AD}"/>
            </a:ext>
          </a:extLst>
        </xdr:cNvPr>
        <xdr:cNvCxnSpPr/>
      </xdr:nvCxnSpPr>
      <xdr:spPr>
        <a:xfrm rot="10800000" flipV="1">
          <a:off x="9391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28575</xdr:colOff>
      <xdr:row>60</xdr:row>
      <xdr:rowOff>238125</xdr:rowOff>
    </xdr:to>
    <xdr:cxnSp macro="">
      <xdr:nvCxnSpPr>
        <xdr:cNvPr id="602" name="Straight Connector 625">
          <a:extLst>
            <a:ext uri="{FF2B5EF4-FFF2-40B4-BE49-F238E27FC236}">
              <a16:creationId xmlns:a16="http://schemas.microsoft.com/office/drawing/2014/main" id="{A59B7B03-8623-4CEE-96CA-FED74EB7940F}"/>
            </a:ext>
          </a:extLst>
        </xdr:cNvPr>
        <xdr:cNvCxnSpPr/>
      </xdr:nvCxnSpPr>
      <xdr:spPr>
        <a:xfrm rot="10800000" flipV="1">
          <a:off x="8128000" y="10706100"/>
          <a:ext cx="1292225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38100</xdr:colOff>
      <xdr:row>60</xdr:row>
      <xdr:rowOff>238125</xdr:rowOff>
    </xdr:to>
    <xdr:cxnSp macro="">
      <xdr:nvCxnSpPr>
        <xdr:cNvPr id="603" name="Straight Connector 626">
          <a:extLst>
            <a:ext uri="{FF2B5EF4-FFF2-40B4-BE49-F238E27FC236}">
              <a16:creationId xmlns:a16="http://schemas.microsoft.com/office/drawing/2014/main" id="{6F2966CC-D0EC-46E2-B715-93232A87950C}"/>
            </a:ext>
          </a:extLst>
        </xdr:cNvPr>
        <xdr:cNvCxnSpPr/>
      </xdr:nvCxnSpPr>
      <xdr:spPr>
        <a:xfrm rot="10800000" flipV="1">
          <a:off x="700405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38100</xdr:colOff>
      <xdr:row>60</xdr:row>
      <xdr:rowOff>238125</xdr:rowOff>
    </xdr:to>
    <xdr:cxnSp macro="">
      <xdr:nvCxnSpPr>
        <xdr:cNvPr id="604" name="Straight Connector 627">
          <a:extLst>
            <a:ext uri="{FF2B5EF4-FFF2-40B4-BE49-F238E27FC236}">
              <a16:creationId xmlns:a16="http://schemas.microsoft.com/office/drawing/2014/main" id="{F2169548-0C73-401B-AB00-B0F4305F467D}"/>
            </a:ext>
          </a:extLst>
        </xdr:cNvPr>
        <xdr:cNvCxnSpPr/>
      </xdr:nvCxnSpPr>
      <xdr:spPr>
        <a:xfrm rot="10800000" flipV="1">
          <a:off x="5880100" y="10706100"/>
          <a:ext cx="11620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38100</xdr:colOff>
      <xdr:row>60</xdr:row>
      <xdr:rowOff>238125</xdr:rowOff>
    </xdr:to>
    <xdr:cxnSp macro="">
      <xdr:nvCxnSpPr>
        <xdr:cNvPr id="605" name="Straight Connector 628">
          <a:extLst>
            <a:ext uri="{FF2B5EF4-FFF2-40B4-BE49-F238E27FC236}">
              <a16:creationId xmlns:a16="http://schemas.microsoft.com/office/drawing/2014/main" id="{C9BCF942-58AB-4FDA-9C69-EF6189CD0C80}"/>
            </a:ext>
          </a:extLst>
        </xdr:cNvPr>
        <xdr:cNvCxnSpPr/>
      </xdr:nvCxnSpPr>
      <xdr:spPr>
        <a:xfrm rot="10800000" flipV="1">
          <a:off x="4775200" y="10706100"/>
          <a:ext cx="11430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38100</xdr:colOff>
      <xdr:row>60</xdr:row>
      <xdr:rowOff>238125</xdr:rowOff>
    </xdr:to>
    <xdr:cxnSp macro="">
      <xdr:nvCxnSpPr>
        <xdr:cNvPr id="606" name="Straight Connector 629">
          <a:extLst>
            <a:ext uri="{FF2B5EF4-FFF2-40B4-BE49-F238E27FC236}">
              <a16:creationId xmlns:a16="http://schemas.microsoft.com/office/drawing/2014/main" id="{551FD61D-825B-47CE-9EE8-ED94ADA4A6DC}"/>
            </a:ext>
          </a:extLst>
        </xdr:cNvPr>
        <xdr:cNvCxnSpPr/>
      </xdr:nvCxnSpPr>
      <xdr:spPr>
        <a:xfrm rot="10800000" flipV="1">
          <a:off x="3676650" y="10706100"/>
          <a:ext cx="113665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6</xdr:col>
      <xdr:colOff>38100</xdr:colOff>
      <xdr:row>60</xdr:row>
      <xdr:rowOff>238125</xdr:rowOff>
    </xdr:to>
    <xdr:cxnSp macro="">
      <xdr:nvCxnSpPr>
        <xdr:cNvPr id="607" name="Straight Connector 630">
          <a:extLst>
            <a:ext uri="{FF2B5EF4-FFF2-40B4-BE49-F238E27FC236}">
              <a16:creationId xmlns:a16="http://schemas.microsoft.com/office/drawing/2014/main" id="{3F857F41-FE10-45C6-A321-42263CF5AA2B}"/>
            </a:ext>
          </a:extLst>
        </xdr:cNvPr>
        <xdr:cNvCxnSpPr/>
      </xdr:nvCxnSpPr>
      <xdr:spPr>
        <a:xfrm rot="10800000" flipV="1">
          <a:off x="2762250" y="10706100"/>
          <a:ext cx="952500" cy="549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33F0-26E6-4755-9383-4217571C51BC}">
  <dimension ref="A1:AN95"/>
  <sheetViews>
    <sheetView topLeftCell="C72" workbookViewId="0">
      <selection activeCell="E87" sqref="E87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4.453125" customWidth="1"/>
    <col min="10" max="10" width="5.453125" customWidth="1"/>
    <col min="11" max="11" width="5.26953125" customWidth="1"/>
    <col min="12" max="13" width="5.08984375" customWidth="1"/>
    <col min="14" max="14" width="5.6328125" customWidth="1"/>
    <col min="15" max="16" width="5.36328125" customWidth="1"/>
    <col min="17" max="17" width="5.81640625" customWidth="1"/>
    <col min="18" max="18" width="4.90625" customWidth="1"/>
    <col min="19" max="19" width="3.81640625" customWidth="1"/>
    <col min="20" max="20" width="6" customWidth="1"/>
    <col min="21" max="21" width="4.36328125" customWidth="1"/>
    <col min="22" max="22" width="3.90625" customWidth="1"/>
    <col min="23" max="23" width="4.81640625" customWidth="1"/>
    <col min="24" max="24" width="4" customWidth="1"/>
    <col min="25" max="25" width="4.08984375" customWidth="1"/>
    <col min="26" max="26" width="5.36328125" customWidth="1"/>
    <col min="27" max="27" width="3.90625" customWidth="1"/>
    <col min="28" max="28" width="4.453125" customWidth="1"/>
    <col min="29" max="29" width="5.08984375" customWidth="1"/>
    <col min="30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18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f>R18-O18</f>
        <v>8.0999999999999943</v>
      </c>
      <c r="Q18" s="10"/>
      <c r="R18" s="11">
        <v>43.8</v>
      </c>
      <c r="S18" s="9">
        <v>0</v>
      </c>
      <c r="T18" s="10"/>
      <c r="U18" s="11">
        <v>0</v>
      </c>
      <c r="V18" s="9">
        <v>0</v>
      </c>
      <c r="W18" s="10"/>
      <c r="X18" s="11">
        <v>0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43.8</v>
      </c>
      <c r="R19" s="14"/>
      <c r="S19" s="12"/>
      <c r="T19" s="13">
        <f>U18</f>
        <v>0</v>
      </c>
      <c r="U19" s="14"/>
      <c r="V19" s="12"/>
      <c r="W19" s="13">
        <v>0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f>R21-N22</f>
        <v>9.8000000000000007</v>
      </c>
      <c r="Q21" s="10"/>
      <c r="R21" s="11">
        <v>18.100000000000001</v>
      </c>
      <c r="S21" s="9">
        <v>0</v>
      </c>
      <c r="T21" s="10"/>
      <c r="U21" s="11">
        <f>0</f>
        <v>0</v>
      </c>
      <c r="V21" s="9">
        <v>0</v>
      </c>
      <c r="W21" s="10"/>
      <c r="X21" s="11">
        <v>0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18.100000000000001</v>
      </c>
      <c r="R22" s="14"/>
      <c r="S22" s="12"/>
      <c r="T22" s="13">
        <f>U21</f>
        <v>0</v>
      </c>
      <c r="U22" s="14"/>
      <c r="V22" s="12"/>
      <c r="W22" s="13">
        <v>0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f>R24-N25</f>
        <v>11.499999999999998</v>
      </c>
      <c r="Q24" s="10"/>
      <c r="R24" s="11">
        <v>19.899999999999999</v>
      </c>
      <c r="S24" s="9">
        <v>0</v>
      </c>
      <c r="T24" s="10"/>
      <c r="U24" s="11">
        <v>0</v>
      </c>
      <c r="V24" s="9">
        <v>0</v>
      </c>
      <c r="W24" s="10"/>
      <c r="X24" s="11">
        <v>0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19.899999999999999</v>
      </c>
      <c r="R25" s="14"/>
      <c r="S25" s="12"/>
      <c r="T25" s="13">
        <f>U24</f>
        <v>0</v>
      </c>
      <c r="U25" s="14"/>
      <c r="V25" s="12"/>
      <c r="W25" s="13">
        <v>0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f>Q28-N28</f>
        <v>6.4</v>
      </c>
      <c r="Q27" s="10"/>
      <c r="R27" s="11">
        <v>16.5</v>
      </c>
      <c r="S27" s="9">
        <v>0</v>
      </c>
      <c r="T27" s="10"/>
      <c r="U27" s="11">
        <v>0</v>
      </c>
      <c r="V27" s="9">
        <v>0</v>
      </c>
      <c r="W27" s="10"/>
      <c r="X27" s="11">
        <v>0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16.5</v>
      </c>
      <c r="R28" s="14"/>
      <c r="S28" s="12"/>
      <c r="T28" s="13">
        <f>U27</f>
        <v>0</v>
      </c>
      <c r="U28" s="14"/>
      <c r="V28" s="12"/>
      <c r="W28" s="13">
        <v>0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9.6</v>
      </c>
      <c r="S30" s="9">
        <v>0</v>
      </c>
      <c r="T30" s="10"/>
      <c r="U30" s="11">
        <v>0</v>
      </c>
      <c r="V30" s="9">
        <v>0</v>
      </c>
      <c r="W30" s="10"/>
      <c r="X30" s="11">
        <v>0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9.6</v>
      </c>
      <c r="R31" s="11"/>
      <c r="S31" s="9"/>
      <c r="T31" s="10">
        <f>U30</f>
        <v>0</v>
      </c>
      <c r="U31" s="11"/>
      <c r="V31" s="9"/>
      <c r="W31" s="10">
        <v>0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f>Q34-O33</f>
        <v>8.4000000000000057</v>
      </c>
      <c r="Q33" s="10"/>
      <c r="R33" s="11">
        <v>41.7</v>
      </c>
      <c r="S33" s="9">
        <v>0</v>
      </c>
      <c r="T33" s="10"/>
      <c r="U33" s="11">
        <v>0</v>
      </c>
      <c r="V33" s="9">
        <v>0</v>
      </c>
      <c r="W33" s="10"/>
      <c r="X33" s="11">
        <v>0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41.7</v>
      </c>
      <c r="R34" s="14"/>
      <c r="S34" s="12"/>
      <c r="T34" s="13">
        <f>U33</f>
        <v>0</v>
      </c>
      <c r="U34" s="14"/>
      <c r="V34" s="12"/>
      <c r="W34" s="13">
        <v>0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f>R36-O36</f>
        <v>1.0999999999999996</v>
      </c>
      <c r="Q36" s="10"/>
      <c r="R36" s="11">
        <v>5.8</v>
      </c>
      <c r="S36" s="9">
        <v>0</v>
      </c>
      <c r="T36" s="10"/>
      <c r="U36" s="11">
        <v>0</v>
      </c>
      <c r="V36" s="9">
        <v>0</v>
      </c>
      <c r="W36" s="10"/>
      <c r="X36" s="11">
        <v>0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5.8</v>
      </c>
      <c r="R37" s="14"/>
      <c r="S37" s="12"/>
      <c r="T37" s="13">
        <v>0</v>
      </c>
      <c r="U37" s="14"/>
      <c r="V37" s="12"/>
      <c r="W37" s="13">
        <v>0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 t="s">
        <v>36</v>
      </c>
      <c r="T42" s="10"/>
      <c r="U42" s="11">
        <v>0</v>
      </c>
      <c r="V42" s="9">
        <v>0</v>
      </c>
      <c r="W42" s="10"/>
      <c r="X42" s="11">
        <v>0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f>U42</f>
        <v>0</v>
      </c>
      <c r="U43" s="14"/>
      <c r="V43" s="12"/>
      <c r="W43" s="13">
        <v>0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f>S45</f>
        <v>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0</v>
      </c>
      <c r="T45" s="10"/>
      <c r="U45" s="11">
        <v>0</v>
      </c>
      <c r="V45" s="9">
        <v>0</v>
      </c>
      <c r="W45" s="10"/>
      <c r="X45" s="11">
        <v>0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f>U45</f>
        <v>0</v>
      </c>
      <c r="U46" s="14"/>
      <c r="V46" s="12"/>
      <c r="W46" s="13">
        <v>0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f>R48-O48</f>
        <v>8.4000000000000057</v>
      </c>
      <c r="Q48" s="10"/>
      <c r="R48" s="11">
        <v>41.7</v>
      </c>
      <c r="S48" s="9" t="s">
        <v>36</v>
      </c>
      <c r="T48" s="10"/>
      <c r="U48" s="11">
        <v>0</v>
      </c>
      <c r="V48" s="9">
        <v>0</v>
      </c>
      <c r="W48" s="10"/>
      <c r="X48" s="11">
        <v>0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41.7</v>
      </c>
      <c r="R49" s="14"/>
      <c r="S49" s="12"/>
      <c r="T49" s="13">
        <f>U48</f>
        <v>0</v>
      </c>
      <c r="U49" s="14"/>
      <c r="V49" s="12"/>
      <c r="W49" s="13">
        <v>0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f>S51</f>
        <v>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f>R51-O51</f>
        <v>7.3999999999999986</v>
      </c>
      <c r="Q51" s="10"/>
      <c r="R51" s="11">
        <v>40.4</v>
      </c>
      <c r="S51" s="9">
        <v>0</v>
      </c>
      <c r="T51" s="10"/>
      <c r="U51" s="11">
        <v>0</v>
      </c>
      <c r="V51" s="9">
        <v>0</v>
      </c>
      <c r="W51" s="10"/>
      <c r="X51" s="11">
        <v>0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40.4</v>
      </c>
      <c r="R52" s="14"/>
      <c r="S52" s="12"/>
      <c r="T52" s="13">
        <f>U51</f>
        <v>0</v>
      </c>
      <c r="U52" s="14"/>
      <c r="V52" s="12"/>
      <c r="W52" s="13">
        <v>0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f>R54-O54</f>
        <v>8.4000000000000057</v>
      </c>
      <c r="Q54" s="10"/>
      <c r="R54" s="11">
        <v>41.7</v>
      </c>
      <c r="S54" s="9">
        <v>0</v>
      </c>
      <c r="T54" s="10"/>
      <c r="U54" s="11">
        <v>0</v>
      </c>
      <c r="V54" s="9">
        <v>0</v>
      </c>
      <c r="W54" s="10"/>
      <c r="X54" s="11">
        <v>0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41.7</v>
      </c>
      <c r="R55" s="11"/>
      <c r="S55" s="9"/>
      <c r="T55" s="10">
        <f>U54</f>
        <v>0</v>
      </c>
      <c r="U55" s="11"/>
      <c r="V55" s="9"/>
      <c r="W55" s="10">
        <v>0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f>R57-O57</f>
        <v>5.8999999999999986</v>
      </c>
      <c r="Q57" s="10"/>
      <c r="R57" s="11">
        <v>44</v>
      </c>
      <c r="S57" s="9">
        <v>0</v>
      </c>
      <c r="T57" s="10"/>
      <c r="U57" s="11">
        <v>0</v>
      </c>
      <c r="V57" s="9">
        <v>0</v>
      </c>
      <c r="W57" s="10"/>
      <c r="X57" s="11">
        <v>0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44</v>
      </c>
      <c r="R58" s="14"/>
      <c r="S58" s="12"/>
      <c r="T58" s="13">
        <f>U57</f>
        <v>0</v>
      </c>
      <c r="U58" s="14"/>
      <c r="V58" s="12"/>
      <c r="W58" s="13">
        <v>0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f>R63-O63</f>
        <v>7.8000000000000007</v>
      </c>
      <c r="Q63" s="10"/>
      <c r="R63" s="11">
        <v>39.6</v>
      </c>
      <c r="S63" s="9">
        <v>0</v>
      </c>
      <c r="T63" s="10"/>
      <c r="U63" s="20">
        <v>0</v>
      </c>
      <c r="V63" s="9">
        <v>0</v>
      </c>
      <c r="W63" s="10"/>
      <c r="X63" s="11">
        <v>0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39.6</v>
      </c>
      <c r="R64" s="11"/>
      <c r="S64" s="9"/>
      <c r="T64" s="10">
        <f>U63</f>
        <v>0</v>
      </c>
      <c r="U64" s="11"/>
      <c r="V64" s="9"/>
      <c r="W64" s="10">
        <v>0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44">
        <v>100</v>
      </c>
      <c r="S66" s="9">
        <v>0</v>
      </c>
      <c r="T66" s="10"/>
      <c r="U66" s="11">
        <v>0</v>
      </c>
      <c r="V66" s="9">
        <v>0</v>
      </c>
      <c r="W66" s="10"/>
      <c r="X66" s="11">
        <v>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35">
        <v>100</v>
      </c>
      <c r="R67" s="14"/>
      <c r="S67" s="12"/>
      <c r="T67" s="13">
        <f>U66</f>
        <v>0</v>
      </c>
      <c r="U67" s="14"/>
      <c r="V67" s="12"/>
      <c r="W67" s="13">
        <v>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f>Q70-O69</f>
        <v>7.2999999999999972</v>
      </c>
      <c r="Q69" s="10"/>
      <c r="R69" s="11">
        <v>36.9</v>
      </c>
      <c r="S69" s="9">
        <v>0</v>
      </c>
      <c r="T69" s="10"/>
      <c r="U69" s="11">
        <f>0</f>
        <v>0</v>
      </c>
      <c r="V69" s="9">
        <v>0</v>
      </c>
      <c r="W69" s="10"/>
      <c r="X69" s="11">
        <v>0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36.9</v>
      </c>
      <c r="R70" s="11"/>
      <c r="S70" s="9"/>
      <c r="T70" s="10">
        <f>U69</f>
        <v>0</v>
      </c>
      <c r="U70" s="11"/>
      <c r="V70" s="9"/>
      <c r="W70" s="10">
        <v>0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f>S72</f>
        <v>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R72-N73</f>
        <v>8.1999999999999957</v>
      </c>
      <c r="Q72" s="10"/>
      <c r="R72" s="11">
        <v>41.4</v>
      </c>
      <c r="S72" s="9">
        <v>0</v>
      </c>
      <c r="T72" s="10"/>
      <c r="U72" s="11">
        <v>0</v>
      </c>
      <c r="V72" s="9">
        <v>0</v>
      </c>
      <c r="W72" s="10"/>
      <c r="X72" s="11">
        <v>0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v>41.4</v>
      </c>
      <c r="R73" s="14"/>
      <c r="S73" s="12"/>
      <c r="T73" s="13">
        <f>U72</f>
        <v>0</v>
      </c>
      <c r="U73" s="14"/>
      <c r="V73" s="12"/>
      <c r="W73" s="13">
        <v>0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0</v>
      </c>
      <c r="W75" s="10"/>
      <c r="X75" s="11">
        <v>0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0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f>R78-O78</f>
        <v>6.5999999999999979</v>
      </c>
      <c r="Q78" s="10"/>
      <c r="R78" s="22">
        <v>35.299999999999997</v>
      </c>
      <c r="S78" s="9">
        <v>0</v>
      </c>
      <c r="T78" s="10"/>
      <c r="U78" s="11">
        <f>0</f>
        <v>0</v>
      </c>
      <c r="V78" s="9">
        <v>0</v>
      </c>
      <c r="W78" s="10"/>
      <c r="X78" s="11">
        <v>0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35.299999999999997</v>
      </c>
      <c r="R79" s="14"/>
      <c r="S79" s="12"/>
      <c r="T79" s="13">
        <f>U78</f>
        <v>0</v>
      </c>
      <c r="U79" s="14"/>
      <c r="V79" s="12"/>
      <c r="W79" s="13">
        <v>0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f>R81-O81</f>
        <v>6.8000000000000043</v>
      </c>
      <c r="Q81" s="10"/>
      <c r="R81" s="22">
        <v>38.700000000000003</v>
      </c>
      <c r="S81" s="9"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38.700000000000003</v>
      </c>
      <c r="R82" s="14"/>
      <c r="S82" s="12"/>
      <c r="T82" s="13">
        <v>0</v>
      </c>
      <c r="U82" s="14"/>
      <c r="V82" s="12"/>
      <c r="W82" s="13">
        <v>0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25</v>
      </c>
      <c r="Q84" s="28"/>
      <c r="R84" s="29">
        <v>25</v>
      </c>
      <c r="S84" s="27">
        <v>0</v>
      </c>
      <c r="T84" s="28"/>
      <c r="U84" s="29">
        <v>0</v>
      </c>
      <c r="V84" s="27">
        <v>0</v>
      </c>
      <c r="W84" s="28"/>
      <c r="X84" s="29">
        <v>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25</v>
      </c>
      <c r="R85" s="32"/>
      <c r="S85" s="30"/>
      <c r="T85" s="31">
        <f>U84</f>
        <v>0</v>
      </c>
      <c r="U85" s="32"/>
      <c r="V85" s="30"/>
      <c r="W85" s="31">
        <v>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62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4"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80:A82"/>
    <mergeCell ref="B80:B82"/>
    <mergeCell ref="C80:C82"/>
    <mergeCell ref="A83:A85"/>
    <mergeCell ref="B83:B85"/>
    <mergeCell ref="C83:C85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4C98-AA88-430E-A6D2-C73AEC1726A2}">
  <dimension ref="A1:AN95"/>
  <sheetViews>
    <sheetView topLeftCell="K82" workbookViewId="0">
      <selection activeCell="AI89" sqref="AI89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5.81640625" customWidth="1"/>
    <col min="10" max="10" width="5.453125" customWidth="1"/>
    <col min="11" max="11" width="5.26953125" customWidth="1"/>
    <col min="12" max="13" width="5.08984375" customWidth="1"/>
    <col min="14" max="14" width="5.6328125" customWidth="1"/>
    <col min="15" max="16" width="5.36328125" customWidth="1"/>
    <col min="17" max="17" width="5.81640625" customWidth="1"/>
    <col min="18" max="18" width="4.90625" customWidth="1"/>
    <col min="19" max="20" width="6" customWidth="1"/>
    <col min="21" max="21" width="6.08984375" customWidth="1"/>
    <col min="22" max="23" width="5.08984375" customWidth="1"/>
    <col min="24" max="25" width="5.54296875" customWidth="1"/>
    <col min="26" max="26" width="6.08984375" customWidth="1"/>
    <col min="27" max="27" width="5.08984375" customWidth="1"/>
    <col min="28" max="28" width="5.26953125" customWidth="1"/>
    <col min="29" max="29" width="5.453125" customWidth="1"/>
    <col min="30" max="30" width="5" customWidth="1"/>
    <col min="31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22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f>R18-O18</f>
        <v>8.0999999999999943</v>
      </c>
      <c r="Q18" s="10"/>
      <c r="R18" s="11">
        <v>43.8</v>
      </c>
      <c r="S18" s="9">
        <f>T19-Q19</f>
        <v>14.300000000000004</v>
      </c>
      <c r="T18" s="10"/>
      <c r="U18" s="11">
        <v>58.1</v>
      </c>
      <c r="V18" s="9">
        <f>W19-T19</f>
        <v>7.4600000000000009</v>
      </c>
      <c r="W18" s="10"/>
      <c r="X18" s="11">
        <v>65.56</v>
      </c>
      <c r="Y18" s="9">
        <f>AA18-W19</f>
        <v>7.4399999999999977</v>
      </c>
      <c r="Z18" s="10"/>
      <c r="AA18" s="34">
        <v>73</v>
      </c>
      <c r="AB18" s="9">
        <f>AC19-Z19</f>
        <v>7.5</v>
      </c>
      <c r="AC18" s="10"/>
      <c r="AD18" s="11">
        <v>80.5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43.8</v>
      </c>
      <c r="R19" s="14"/>
      <c r="S19" s="12"/>
      <c r="T19" s="13">
        <v>58.1</v>
      </c>
      <c r="U19" s="14"/>
      <c r="V19" s="12"/>
      <c r="W19" s="13">
        <v>65.56</v>
      </c>
      <c r="X19" s="14"/>
      <c r="Y19" s="12"/>
      <c r="Z19" s="13">
        <v>73</v>
      </c>
      <c r="AA19" s="14"/>
      <c r="AB19" s="12"/>
      <c r="AC19" s="13">
        <v>80.5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f>R21-N22</f>
        <v>9.8000000000000007</v>
      </c>
      <c r="Q21" s="10"/>
      <c r="R21" s="11">
        <v>18.100000000000001</v>
      </c>
      <c r="S21" s="9">
        <v>0</v>
      </c>
      <c r="T21" s="10"/>
      <c r="U21" s="11">
        <v>18.100000000000001</v>
      </c>
      <c r="V21" s="9">
        <v>0</v>
      </c>
      <c r="W21" s="10"/>
      <c r="X21" s="11">
        <v>18.100000000000001</v>
      </c>
      <c r="Y21" s="9">
        <v>0</v>
      </c>
      <c r="Z21" s="10"/>
      <c r="AA21" s="11">
        <v>18.100000000000001</v>
      </c>
      <c r="AB21" s="9">
        <v>0</v>
      </c>
      <c r="AC21" s="10"/>
      <c r="AD21" s="11">
        <v>18.100000000000001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18.100000000000001</v>
      </c>
      <c r="R22" s="14"/>
      <c r="S22" s="12"/>
      <c r="T22" s="13">
        <v>18.100000000000001</v>
      </c>
      <c r="U22" s="14"/>
      <c r="V22" s="12"/>
      <c r="W22" s="13">
        <v>18.100000000000001</v>
      </c>
      <c r="X22" s="14"/>
      <c r="Y22" s="12"/>
      <c r="Z22" s="13">
        <v>18.100000000000001</v>
      </c>
      <c r="AA22" s="14"/>
      <c r="AB22" s="12"/>
      <c r="AC22" s="13">
        <v>18.100000000000001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f>R24-N25</f>
        <v>11.499999999999998</v>
      </c>
      <c r="Q24" s="10"/>
      <c r="R24" s="11">
        <v>19.899999999999999</v>
      </c>
      <c r="S24" s="9">
        <v>0</v>
      </c>
      <c r="T24" s="10"/>
      <c r="U24" s="11">
        <v>19.899999999999999</v>
      </c>
      <c r="V24" s="9">
        <f>W25-T25</f>
        <v>3.110000000000003</v>
      </c>
      <c r="W24" s="10"/>
      <c r="X24" s="11">
        <v>23.01</v>
      </c>
      <c r="Y24" s="9">
        <v>0</v>
      </c>
      <c r="Z24" s="10"/>
      <c r="AA24" s="13">
        <v>23</v>
      </c>
      <c r="AB24" s="9">
        <v>0</v>
      </c>
      <c r="AC24" s="10"/>
      <c r="AD24" s="11">
        <v>23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19.899999999999999</v>
      </c>
      <c r="R25" s="14"/>
      <c r="S25" s="12"/>
      <c r="T25" s="13">
        <v>19.899999999999999</v>
      </c>
      <c r="U25" s="14"/>
      <c r="V25" s="12"/>
      <c r="W25" s="13">
        <v>23.01</v>
      </c>
      <c r="X25" s="14"/>
      <c r="Y25" s="12"/>
      <c r="Z25" s="13">
        <v>23</v>
      </c>
      <c r="AA25" s="14"/>
      <c r="AB25" s="12"/>
      <c r="AC25" s="13">
        <v>23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f>Q28-N28</f>
        <v>6.4</v>
      </c>
      <c r="Q27" s="10"/>
      <c r="R27" s="11">
        <v>16.5</v>
      </c>
      <c r="S27" s="9">
        <v>0</v>
      </c>
      <c r="T27" s="10"/>
      <c r="U27" s="11">
        <v>16.5</v>
      </c>
      <c r="V27" s="9">
        <f>X27-T28</f>
        <v>4.5599999999999987</v>
      </c>
      <c r="W27" s="10"/>
      <c r="X27" s="11">
        <v>21.06</v>
      </c>
      <c r="Y27" s="9">
        <v>0</v>
      </c>
      <c r="Z27" s="10"/>
      <c r="AA27" s="11">
        <v>21.1</v>
      </c>
      <c r="AB27" s="9">
        <f>AD27-Z28</f>
        <v>3</v>
      </c>
      <c r="AC27" s="10"/>
      <c r="AD27" s="11">
        <v>24.1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16.5</v>
      </c>
      <c r="R28" s="14"/>
      <c r="S28" s="12"/>
      <c r="T28" s="13">
        <v>16.5</v>
      </c>
      <c r="U28" s="14"/>
      <c r="V28" s="12"/>
      <c r="W28" s="13">
        <v>21.06</v>
      </c>
      <c r="X28" s="14"/>
      <c r="Y28" s="12"/>
      <c r="Z28" s="13">
        <v>21.1</v>
      </c>
      <c r="AA28" s="14"/>
      <c r="AB28" s="12"/>
      <c r="AC28" s="13">
        <v>24.1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9.6</v>
      </c>
      <c r="S30" s="9">
        <f>T31-R30</f>
        <v>11.200000000000001</v>
      </c>
      <c r="T30" s="10"/>
      <c r="U30" s="11">
        <v>20.8</v>
      </c>
      <c r="V30" s="9">
        <f>W31-T31</f>
        <v>25.919999999999998</v>
      </c>
      <c r="W30" s="10"/>
      <c r="X30" s="11">
        <v>46.72</v>
      </c>
      <c r="Y30" s="9">
        <v>0</v>
      </c>
      <c r="Z30" s="10"/>
      <c r="AA30" s="11">
        <v>46.7</v>
      </c>
      <c r="AB30" s="9">
        <v>0</v>
      </c>
      <c r="AC30" s="10"/>
      <c r="AD30" s="11">
        <v>46.7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9.6</v>
      </c>
      <c r="R31" s="11"/>
      <c r="S31" s="9"/>
      <c r="T31" s="10">
        <v>20.8</v>
      </c>
      <c r="U31" s="11"/>
      <c r="V31" s="9"/>
      <c r="W31" s="10">
        <v>46.72</v>
      </c>
      <c r="X31" s="11"/>
      <c r="Y31" s="9"/>
      <c r="Z31" s="10">
        <v>46.7</v>
      </c>
      <c r="AA31" s="11"/>
      <c r="AB31" s="9"/>
      <c r="AC31" s="10">
        <v>46.7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f>Q34-O33</f>
        <v>8.4000000000000057</v>
      </c>
      <c r="Q33" s="10"/>
      <c r="R33" s="11">
        <v>41.7</v>
      </c>
      <c r="S33" s="9">
        <v>0</v>
      </c>
      <c r="T33" s="10"/>
      <c r="U33" s="11">
        <v>41.7</v>
      </c>
      <c r="V33" s="9">
        <f>X33-T34</f>
        <v>16.629999999999995</v>
      </c>
      <c r="W33" s="10"/>
      <c r="X33" s="11">
        <v>58.33</v>
      </c>
      <c r="Y33" s="9">
        <f>AA33-W34</f>
        <v>8.3700000000000045</v>
      </c>
      <c r="Z33" s="10"/>
      <c r="AA33" s="11">
        <v>66.7</v>
      </c>
      <c r="AB33" s="9">
        <v>0</v>
      </c>
      <c r="AC33" s="10"/>
      <c r="AD33" s="11">
        <v>66.7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41.7</v>
      </c>
      <c r="R34" s="14"/>
      <c r="S34" s="12"/>
      <c r="T34" s="13">
        <v>41.7</v>
      </c>
      <c r="U34" s="14"/>
      <c r="V34" s="12"/>
      <c r="W34" s="13">
        <v>58.33</v>
      </c>
      <c r="X34" s="14"/>
      <c r="Y34" s="12"/>
      <c r="Z34" s="13">
        <v>66.7</v>
      </c>
      <c r="AA34" s="14"/>
      <c r="AB34" s="12"/>
      <c r="AC34" s="13">
        <v>66.7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f>R36-O36</f>
        <v>1.0999999999999996</v>
      </c>
      <c r="Q36" s="10"/>
      <c r="R36" s="11">
        <v>5.8</v>
      </c>
      <c r="S36" s="9">
        <f>T37-R36</f>
        <v>79.400000000000006</v>
      </c>
      <c r="T36" s="10"/>
      <c r="U36" s="11">
        <v>85.2</v>
      </c>
      <c r="V36" s="9">
        <v>0</v>
      </c>
      <c r="W36" s="10"/>
      <c r="X36" s="11">
        <v>85.18</v>
      </c>
      <c r="Y36" s="9">
        <v>0</v>
      </c>
      <c r="Z36" s="10"/>
      <c r="AA36" s="11">
        <v>85.2</v>
      </c>
      <c r="AB36" s="9">
        <v>0</v>
      </c>
      <c r="AC36" s="10"/>
      <c r="AD36" s="11">
        <v>85.2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5.8</v>
      </c>
      <c r="R37" s="14"/>
      <c r="S37" s="12"/>
      <c r="T37" s="13">
        <v>85.2</v>
      </c>
      <c r="U37" s="14"/>
      <c r="V37" s="12"/>
      <c r="W37" s="13">
        <v>85.18</v>
      </c>
      <c r="X37" s="14"/>
      <c r="Y37" s="12"/>
      <c r="Z37" s="13">
        <v>85.2</v>
      </c>
      <c r="AA37" s="14"/>
      <c r="AB37" s="12"/>
      <c r="AC37" s="13">
        <v>85.2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>
        <v>95.8</v>
      </c>
      <c r="T42" s="10"/>
      <c r="U42" s="11">
        <v>95.8</v>
      </c>
      <c r="V42" s="9">
        <v>0</v>
      </c>
      <c r="W42" s="10"/>
      <c r="X42" s="11">
        <v>95.8</v>
      </c>
      <c r="Y42" s="9">
        <v>0</v>
      </c>
      <c r="Z42" s="10"/>
      <c r="AA42" s="11">
        <v>95.8</v>
      </c>
      <c r="AB42" s="9">
        <v>0</v>
      </c>
      <c r="AC42" s="10"/>
      <c r="AD42" s="11">
        <v>95.8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v>95.8</v>
      </c>
      <c r="U43" s="14"/>
      <c r="V43" s="12"/>
      <c r="W43" s="13">
        <v>95.8</v>
      </c>
      <c r="X43" s="14"/>
      <c r="Y43" s="12"/>
      <c r="Z43" s="13">
        <v>95.8</v>
      </c>
      <c r="AA43" s="14"/>
      <c r="AB43" s="12"/>
      <c r="AC43" s="13">
        <v>95.8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v>50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95.4</v>
      </c>
      <c r="T45" s="10"/>
      <c r="U45" s="11">
        <v>95.4</v>
      </c>
      <c r="V45" s="9">
        <v>0</v>
      </c>
      <c r="W45" s="10"/>
      <c r="X45" s="11">
        <v>95.44</v>
      </c>
      <c r="Y45" s="9">
        <v>0</v>
      </c>
      <c r="Z45" s="10"/>
      <c r="AA45" s="11">
        <v>95.4</v>
      </c>
      <c r="AB45" s="9">
        <v>0</v>
      </c>
      <c r="AC45" s="10"/>
      <c r="AD45" s="11">
        <v>95.4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v>95.4</v>
      </c>
      <c r="U46" s="14"/>
      <c r="V46" s="12"/>
      <c r="W46" s="13">
        <v>95.44</v>
      </c>
      <c r="X46" s="14"/>
      <c r="Y46" s="12"/>
      <c r="Z46" s="13">
        <v>95.4</v>
      </c>
      <c r="AA46" s="14"/>
      <c r="AB46" s="12"/>
      <c r="AC46" s="13">
        <v>95.4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f>R48-O48</f>
        <v>8.4000000000000057</v>
      </c>
      <c r="Q48" s="10"/>
      <c r="R48" s="11">
        <v>41.7</v>
      </c>
      <c r="S48" s="9" t="s">
        <v>36</v>
      </c>
      <c r="T48" s="10"/>
      <c r="U48" s="11">
        <v>41.7</v>
      </c>
      <c r="V48" s="9">
        <f>X48-U48</f>
        <v>16.629999999999995</v>
      </c>
      <c r="W48" s="10"/>
      <c r="X48" s="11">
        <v>58.33</v>
      </c>
      <c r="Y48" s="9">
        <f>AA48-W49</f>
        <v>8.3700000000000045</v>
      </c>
      <c r="Z48" s="10"/>
      <c r="AA48" s="11">
        <v>66.7</v>
      </c>
      <c r="AB48" s="9">
        <v>0</v>
      </c>
      <c r="AC48" s="10"/>
      <c r="AD48" s="11">
        <v>66.7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41.7</v>
      </c>
      <c r="R49" s="14"/>
      <c r="S49" s="12"/>
      <c r="T49" s="13">
        <v>41.7</v>
      </c>
      <c r="U49" s="14"/>
      <c r="V49" s="12"/>
      <c r="W49" s="13">
        <v>58.33</v>
      </c>
      <c r="X49" s="14"/>
      <c r="Y49" s="12"/>
      <c r="Z49" s="13">
        <v>66.7</v>
      </c>
      <c r="AA49" s="14"/>
      <c r="AB49" s="12"/>
      <c r="AC49" s="13">
        <v>66.7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v>50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f>R51-O51</f>
        <v>7.3999999999999986</v>
      </c>
      <c r="Q51" s="10"/>
      <c r="R51" s="11">
        <v>40.4</v>
      </c>
      <c r="S51" s="9">
        <f>U51-R51</f>
        <v>7</v>
      </c>
      <c r="T51" s="10"/>
      <c r="U51" s="11">
        <v>47.4</v>
      </c>
      <c r="V51" s="9">
        <f>X51-U51</f>
        <v>7.7800000000000011</v>
      </c>
      <c r="W51" s="10"/>
      <c r="X51" s="11">
        <v>55.18</v>
      </c>
      <c r="Y51" s="9">
        <f>AA51-W52</f>
        <v>7.6199999999999974</v>
      </c>
      <c r="Z51" s="10"/>
      <c r="AA51" s="11">
        <v>62.8</v>
      </c>
      <c r="AB51" s="9">
        <v>0</v>
      </c>
      <c r="AC51" s="10"/>
      <c r="AD51" s="11">
        <v>62.8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40.4</v>
      </c>
      <c r="R52" s="14"/>
      <c r="S52" s="12"/>
      <c r="T52" s="13">
        <v>47.4</v>
      </c>
      <c r="U52" s="14"/>
      <c r="V52" s="12"/>
      <c r="W52" s="13">
        <v>55.18</v>
      </c>
      <c r="X52" s="14"/>
      <c r="Y52" s="12"/>
      <c r="Z52" s="13">
        <v>62.8</v>
      </c>
      <c r="AA52" s="14"/>
      <c r="AB52" s="12"/>
      <c r="AC52" s="13">
        <v>62.8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f>R54-O54</f>
        <v>8.4000000000000057</v>
      </c>
      <c r="Q54" s="10"/>
      <c r="R54" s="11">
        <v>41.7</v>
      </c>
      <c r="S54" s="9">
        <v>0</v>
      </c>
      <c r="T54" s="10"/>
      <c r="U54" s="11">
        <v>41.7</v>
      </c>
      <c r="V54" s="9">
        <f>X54-U54</f>
        <v>16.629999999999995</v>
      </c>
      <c r="W54" s="10"/>
      <c r="X54" s="11">
        <v>58.33</v>
      </c>
      <c r="Y54" s="9">
        <f>AA54-W55</f>
        <v>8.3700000000000045</v>
      </c>
      <c r="Z54" s="10"/>
      <c r="AA54" s="11">
        <v>66.7</v>
      </c>
      <c r="AB54" s="9">
        <v>0</v>
      </c>
      <c r="AC54" s="10"/>
      <c r="AD54" s="11">
        <v>66.7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41.7</v>
      </c>
      <c r="R55" s="11"/>
      <c r="S55" s="9"/>
      <c r="T55" s="10">
        <v>41.7</v>
      </c>
      <c r="U55" s="11"/>
      <c r="V55" s="9"/>
      <c r="W55" s="10">
        <v>58.33</v>
      </c>
      <c r="X55" s="11"/>
      <c r="Y55" s="9"/>
      <c r="Z55" s="10">
        <v>66.7</v>
      </c>
      <c r="AA55" s="11"/>
      <c r="AB55" s="9"/>
      <c r="AC55" s="10">
        <v>66.7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f>R57-O57</f>
        <v>5.8999999999999986</v>
      </c>
      <c r="Q57" s="10"/>
      <c r="R57" s="11">
        <v>44</v>
      </c>
      <c r="S57" s="9">
        <v>0</v>
      </c>
      <c r="T57" s="10"/>
      <c r="U57" s="11">
        <v>44</v>
      </c>
      <c r="V57" s="9">
        <f>X57-U57</f>
        <v>12.100000000000001</v>
      </c>
      <c r="W57" s="10"/>
      <c r="X57" s="11">
        <v>56.1</v>
      </c>
      <c r="Y57" s="9">
        <f>AA57-W58</f>
        <v>6.1000000000000014</v>
      </c>
      <c r="Z57" s="10"/>
      <c r="AA57" s="11">
        <v>62.2</v>
      </c>
      <c r="AB57" s="9">
        <v>0</v>
      </c>
      <c r="AC57" s="10"/>
      <c r="AD57" s="11">
        <v>64.099999999999994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44</v>
      </c>
      <c r="R58" s="14"/>
      <c r="S58" s="12"/>
      <c r="T58" s="13">
        <v>44</v>
      </c>
      <c r="U58" s="14"/>
      <c r="V58" s="12"/>
      <c r="W58" s="13">
        <v>56.1</v>
      </c>
      <c r="X58" s="14"/>
      <c r="Y58" s="12"/>
      <c r="Z58" s="13">
        <v>62.2</v>
      </c>
      <c r="AA58" s="14"/>
      <c r="AB58" s="12"/>
      <c r="AC58" s="13">
        <v>64.099999999999994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33">
        <v>100</v>
      </c>
      <c r="AC60" s="10"/>
      <c r="AD60" s="34">
        <v>100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36">
        <v>100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f>R63-O63</f>
        <v>7.8000000000000007</v>
      </c>
      <c r="Q63" s="10"/>
      <c r="R63" s="11">
        <v>39.6</v>
      </c>
      <c r="S63" s="9">
        <f>T64-R63</f>
        <v>0.89999999999999858</v>
      </c>
      <c r="T63" s="10"/>
      <c r="U63" s="20">
        <v>40.5</v>
      </c>
      <c r="V63" s="9">
        <f>X63-U63</f>
        <v>16.439999999999998</v>
      </c>
      <c r="W63" s="10"/>
      <c r="X63" s="11">
        <v>56.94</v>
      </c>
      <c r="Y63" s="9">
        <f>AA63-W64</f>
        <v>7.7600000000000051</v>
      </c>
      <c r="Z63" s="10"/>
      <c r="AA63" s="11">
        <v>64.7</v>
      </c>
      <c r="AB63" s="9">
        <f>AC64-Z64</f>
        <v>0.89999999999999147</v>
      </c>
      <c r="AC63" s="10"/>
      <c r="AD63" s="11">
        <v>65.599999999999994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39.6</v>
      </c>
      <c r="R64" s="11"/>
      <c r="S64" s="9"/>
      <c r="T64" s="10">
        <v>40.5</v>
      </c>
      <c r="U64" s="11"/>
      <c r="V64" s="9"/>
      <c r="W64" s="10">
        <v>56.94</v>
      </c>
      <c r="X64" s="11"/>
      <c r="Y64" s="9"/>
      <c r="Z64" s="21">
        <v>64.7</v>
      </c>
      <c r="AA64" s="11"/>
      <c r="AB64" s="9"/>
      <c r="AC64" s="10">
        <v>65.599999999999994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44">
        <v>100</v>
      </c>
      <c r="S66" s="9">
        <v>0</v>
      </c>
      <c r="T66" s="10"/>
      <c r="U66" s="11">
        <v>100</v>
      </c>
      <c r="V66" s="9">
        <v>0</v>
      </c>
      <c r="W66" s="10"/>
      <c r="X66" s="34">
        <v>100</v>
      </c>
      <c r="Y66" s="9">
        <v>0</v>
      </c>
      <c r="Z66" s="10"/>
      <c r="AA66" s="34">
        <v>100</v>
      </c>
      <c r="AB66" s="9">
        <v>0</v>
      </c>
      <c r="AC66" s="10"/>
      <c r="AD66" s="34">
        <f>AC67</f>
        <v>100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35">
        <v>100</v>
      </c>
      <c r="R67" s="14"/>
      <c r="S67" s="12"/>
      <c r="T67" s="13">
        <v>100</v>
      </c>
      <c r="U67" s="14"/>
      <c r="V67" s="12"/>
      <c r="W67" s="35">
        <v>100</v>
      </c>
      <c r="X67" s="14"/>
      <c r="Y67" s="12"/>
      <c r="Z67" s="35">
        <v>100</v>
      </c>
      <c r="AA67" s="14"/>
      <c r="AB67" s="12"/>
      <c r="AC67" s="35">
        <v>100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f>Q70-O69</f>
        <v>7.2999999999999972</v>
      </c>
      <c r="Q69" s="10"/>
      <c r="R69" s="11">
        <v>36.9</v>
      </c>
      <c r="S69" s="9">
        <f>T70-R69</f>
        <v>0.5</v>
      </c>
      <c r="T69" s="10"/>
      <c r="U69" s="11">
        <v>37.4</v>
      </c>
      <c r="V69" s="9">
        <f>X69-U69</f>
        <v>14.04</v>
      </c>
      <c r="W69" s="10"/>
      <c r="X69" s="11">
        <v>51.44</v>
      </c>
      <c r="Y69" s="9">
        <f>AA69-W70</f>
        <v>5.9600000000000009</v>
      </c>
      <c r="Z69" s="10"/>
      <c r="AA69" s="11">
        <v>57.4</v>
      </c>
      <c r="AB69" s="9">
        <f>AC70-Z70</f>
        <v>3.1000000000000014</v>
      </c>
      <c r="AC69" s="10"/>
      <c r="AD69" s="11">
        <v>60.5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36.9</v>
      </c>
      <c r="R70" s="11"/>
      <c r="S70" s="9"/>
      <c r="T70" s="10">
        <v>37.4</v>
      </c>
      <c r="U70" s="11"/>
      <c r="V70" s="9"/>
      <c r="W70" s="10">
        <v>51.44</v>
      </c>
      <c r="X70" s="11"/>
      <c r="Y70" s="9"/>
      <c r="Z70" s="10">
        <v>57.4</v>
      </c>
      <c r="AA70" s="11"/>
      <c r="AB70" s="9"/>
      <c r="AC70" s="10">
        <v>60.5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v>50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R72-N73</f>
        <v>8.1999999999999957</v>
      </c>
      <c r="Q72" s="10"/>
      <c r="R72" s="11">
        <v>41.4</v>
      </c>
      <c r="S72" s="9">
        <f>T73-R72</f>
        <v>0.39999999999999858</v>
      </c>
      <c r="T72" s="10"/>
      <c r="U72" s="11">
        <v>41.8</v>
      </c>
      <c r="V72" s="9">
        <f>W73-T73</f>
        <v>16.78</v>
      </c>
      <c r="W72" s="10"/>
      <c r="X72" s="11">
        <v>58.58</v>
      </c>
      <c r="Y72" s="9">
        <f>AA72-W73</f>
        <v>8.2199999999999989</v>
      </c>
      <c r="Z72" s="10"/>
      <c r="AA72" s="11">
        <v>66.8</v>
      </c>
      <c r="AB72" s="9">
        <f>AD72-Z73</f>
        <v>0.40000000000000568</v>
      </c>
      <c r="AC72" s="10"/>
      <c r="AD72" s="11">
        <v>67.2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v>41.4</v>
      </c>
      <c r="R73" s="14"/>
      <c r="S73" s="12"/>
      <c r="T73" s="13">
        <v>41.8</v>
      </c>
      <c r="U73" s="14"/>
      <c r="V73" s="12"/>
      <c r="W73" s="13">
        <v>58.58</v>
      </c>
      <c r="X73" s="14"/>
      <c r="Y73" s="12"/>
      <c r="Z73" s="13">
        <v>66.8</v>
      </c>
      <c r="AA73" s="14"/>
      <c r="AB73" s="12"/>
      <c r="AC73" s="13">
        <v>67.2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58.35</v>
      </c>
      <c r="W75" s="10"/>
      <c r="X75" s="11">
        <v>58.35</v>
      </c>
      <c r="Y75" s="10">
        <f>AA75-W76</f>
        <v>12.449999999999996</v>
      </c>
      <c r="Z75" s="10"/>
      <c r="AA75" s="11">
        <v>70.8</v>
      </c>
      <c r="AB75" s="10">
        <f>AD75-Z76</f>
        <v>26.5</v>
      </c>
      <c r="AC75" s="10"/>
      <c r="AD75" s="11">
        <v>97.3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58.35</v>
      </c>
      <c r="X76" s="14"/>
      <c r="Y76" s="12"/>
      <c r="Z76" s="13">
        <v>70.8</v>
      </c>
      <c r="AA76" s="14"/>
      <c r="AB76" s="12"/>
      <c r="AC76" s="13">
        <v>97.3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f>R78-O78</f>
        <v>6.5999999999999979</v>
      </c>
      <c r="Q78" s="10"/>
      <c r="R78" s="22">
        <v>35.299999999999997</v>
      </c>
      <c r="S78" s="9">
        <v>0</v>
      </c>
      <c r="T78" s="10"/>
      <c r="U78" s="11">
        <v>35.299999999999997</v>
      </c>
      <c r="V78" s="9">
        <f>X78-U78</f>
        <v>29.370000000000005</v>
      </c>
      <c r="W78" s="10"/>
      <c r="X78" s="11">
        <v>64.67</v>
      </c>
      <c r="Y78" s="9">
        <f>AA78-W79</f>
        <v>6.6299999999999955</v>
      </c>
      <c r="Z78" s="10"/>
      <c r="AA78" s="11">
        <v>71.3</v>
      </c>
      <c r="AB78" s="9">
        <v>0</v>
      </c>
      <c r="AC78" s="10"/>
      <c r="AD78" s="11">
        <v>71.3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35.299999999999997</v>
      </c>
      <c r="R79" s="14"/>
      <c r="S79" s="12"/>
      <c r="T79" s="13">
        <v>35.299999999999997</v>
      </c>
      <c r="U79" s="14"/>
      <c r="V79" s="12"/>
      <c r="W79" s="13">
        <v>64.67</v>
      </c>
      <c r="X79" s="14"/>
      <c r="Y79" s="12"/>
      <c r="Z79" s="13">
        <v>71.3</v>
      </c>
      <c r="AA79" s="14"/>
      <c r="AB79" s="12"/>
      <c r="AC79" s="13">
        <v>71.3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f>R81-O81</f>
        <v>6.8000000000000043</v>
      </c>
      <c r="Q81" s="10"/>
      <c r="R81" s="22">
        <v>38.700000000000003</v>
      </c>
      <c r="S81" s="9">
        <v>0</v>
      </c>
      <c r="T81" s="10"/>
      <c r="U81" s="11">
        <v>38.700000000000003</v>
      </c>
      <c r="V81" s="9">
        <f>X81-U81</f>
        <v>22.549999999999997</v>
      </c>
      <c r="W81" s="10"/>
      <c r="X81" s="11">
        <v>61.25</v>
      </c>
      <c r="Y81" s="9">
        <f>AA81-W82</f>
        <v>6.8499999999999943</v>
      </c>
      <c r="Z81" s="10"/>
      <c r="AA81" s="11">
        <v>68.099999999999994</v>
      </c>
      <c r="AB81" s="9">
        <f>AC82-Z82</f>
        <v>2.8000000000000114</v>
      </c>
      <c r="AC81" s="10"/>
      <c r="AD81" s="11">
        <v>70.900000000000006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38.700000000000003</v>
      </c>
      <c r="R82" s="14"/>
      <c r="S82" s="12"/>
      <c r="T82" s="13">
        <v>38.700000000000003</v>
      </c>
      <c r="U82" s="14"/>
      <c r="V82" s="12"/>
      <c r="W82" s="13">
        <v>61.25</v>
      </c>
      <c r="X82" s="14"/>
      <c r="Y82" s="12"/>
      <c r="Z82" s="13">
        <v>68.099999999999994</v>
      </c>
      <c r="AA82" s="14"/>
      <c r="AB82" s="12"/>
      <c r="AC82" s="13">
        <v>70.900000000000006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25</v>
      </c>
      <c r="Q84" s="28"/>
      <c r="R84" s="29">
        <v>25</v>
      </c>
      <c r="S84" s="27">
        <v>0</v>
      </c>
      <c r="T84" s="28"/>
      <c r="U84" s="29">
        <v>25</v>
      </c>
      <c r="V84" s="27">
        <f>W85-T85</f>
        <v>25</v>
      </c>
      <c r="W84" s="28"/>
      <c r="X84" s="29">
        <v>50</v>
      </c>
      <c r="Y84" s="27">
        <v>0</v>
      </c>
      <c r="Z84" s="28"/>
      <c r="AA84" s="29">
        <v>50</v>
      </c>
      <c r="AB84" s="27">
        <v>0</v>
      </c>
      <c r="AC84" s="28"/>
      <c r="AD84" s="29">
        <v>50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25</v>
      </c>
      <c r="R85" s="32"/>
      <c r="S85" s="30"/>
      <c r="T85" s="31">
        <v>25</v>
      </c>
      <c r="U85" s="32"/>
      <c r="V85" s="30"/>
      <c r="W85" s="31">
        <v>50</v>
      </c>
      <c r="X85" s="32"/>
      <c r="Y85" s="30"/>
      <c r="Z85" s="31">
        <v>50</v>
      </c>
      <c r="AA85" s="32"/>
      <c r="AB85" s="30"/>
      <c r="AC85" s="31">
        <v>50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66</v>
      </c>
    </row>
    <row r="89" spans="1:40" x14ac:dyDescent="0.35">
      <c r="AD89" t="s">
        <v>67</v>
      </c>
    </row>
    <row r="90" spans="1:40" x14ac:dyDescent="0.35">
      <c r="AD90" s="130" t="s">
        <v>68</v>
      </c>
      <c r="AE90" s="130"/>
      <c r="AF90" s="130"/>
      <c r="AG90" s="130"/>
      <c r="AH90" s="130"/>
    </row>
    <row r="93" spans="1:40" x14ac:dyDescent="0.35">
      <c r="AD93" s="130" t="s">
        <v>69</v>
      </c>
      <c r="AE93" s="130"/>
      <c r="AF93" s="130"/>
      <c r="AG93" s="130"/>
      <c r="AH93" s="130"/>
    </row>
    <row r="94" spans="1:40" x14ac:dyDescent="0.35">
      <c r="AD94" s="130" t="s">
        <v>48</v>
      </c>
      <c r="AE94" s="130"/>
      <c r="AF94" s="130"/>
      <c r="AG94" s="130"/>
      <c r="AH94" s="130"/>
    </row>
    <row r="95" spans="1:40" x14ac:dyDescent="0.35">
      <c r="AD95" t="s">
        <v>70</v>
      </c>
    </row>
  </sheetData>
  <mergeCells count="97">
    <mergeCell ref="AD90:AH90"/>
    <mergeCell ref="AD94:AH94"/>
    <mergeCell ref="AD93:AH93"/>
    <mergeCell ref="A80:A82"/>
    <mergeCell ref="B80:B82"/>
    <mergeCell ref="C80:C82"/>
    <mergeCell ref="A83:A85"/>
    <mergeCell ref="B83:B85"/>
    <mergeCell ref="C83:C85"/>
    <mergeCell ref="A74:A76"/>
    <mergeCell ref="B74:B76"/>
    <mergeCell ref="C74:C76"/>
    <mergeCell ref="A77:A79"/>
    <mergeCell ref="B77:B79"/>
    <mergeCell ref="C77:C79"/>
    <mergeCell ref="A68:A70"/>
    <mergeCell ref="B68:B70"/>
    <mergeCell ref="C68:C70"/>
    <mergeCell ref="A71:A73"/>
    <mergeCell ref="B71:B73"/>
    <mergeCell ref="C71:C73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C749-F7E1-4214-AA92-931AA2C3D8B5}">
  <sheetPr>
    <pageSetUpPr fitToPage="1"/>
  </sheetPr>
  <dimension ref="A1:AN95"/>
  <sheetViews>
    <sheetView topLeftCell="A82" workbookViewId="0">
      <selection activeCell="U4" sqref="U4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5.81640625" customWidth="1"/>
    <col min="10" max="10" width="5.453125" customWidth="1"/>
    <col min="11" max="11" width="5.26953125" customWidth="1"/>
    <col min="12" max="13" width="5.08984375" customWidth="1"/>
    <col min="14" max="14" width="5.6328125" customWidth="1"/>
    <col min="15" max="16" width="5.36328125" customWidth="1"/>
    <col min="17" max="17" width="5.81640625" customWidth="1"/>
    <col min="18" max="18" width="4.90625" customWidth="1"/>
    <col min="19" max="20" width="6" customWidth="1"/>
    <col min="21" max="21" width="6.08984375" customWidth="1"/>
    <col min="22" max="23" width="5.08984375" customWidth="1"/>
    <col min="24" max="25" width="5.54296875" customWidth="1"/>
    <col min="26" max="26" width="6.08984375" customWidth="1"/>
    <col min="27" max="27" width="5.08984375" customWidth="1"/>
    <col min="28" max="28" width="5.26953125" customWidth="1"/>
    <col min="29" max="29" width="5.453125" customWidth="1"/>
    <col min="30" max="30" width="5" customWidth="1"/>
    <col min="31" max="31" width="5.26953125" customWidth="1"/>
    <col min="32" max="32" width="5" customWidth="1"/>
    <col min="33" max="33" width="4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23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f>R18-O18</f>
        <v>8.0999999999999943</v>
      </c>
      <c r="Q18" s="10"/>
      <c r="R18" s="11">
        <v>43.8</v>
      </c>
      <c r="S18" s="9">
        <f>T19-Q19</f>
        <v>14.300000000000004</v>
      </c>
      <c r="T18" s="10"/>
      <c r="U18" s="11">
        <v>58.1</v>
      </c>
      <c r="V18" s="9">
        <f>W19-T19</f>
        <v>7.4600000000000009</v>
      </c>
      <c r="W18" s="10"/>
      <c r="X18" s="11">
        <v>65.56</v>
      </c>
      <c r="Y18" s="9">
        <f>AA18-W19</f>
        <v>7.4399999999999977</v>
      </c>
      <c r="Z18" s="10"/>
      <c r="AA18" s="34">
        <v>73</v>
      </c>
      <c r="AB18" s="9">
        <f>AC19-Z19</f>
        <v>7.5</v>
      </c>
      <c r="AC18" s="10"/>
      <c r="AD18" s="11">
        <v>80.5</v>
      </c>
      <c r="AE18" s="9">
        <f>AF19-AC19</f>
        <v>4.5</v>
      </c>
      <c r="AF18" s="10"/>
      <c r="AG18" s="11">
        <v>85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43.8</v>
      </c>
      <c r="R19" s="14"/>
      <c r="S19" s="12"/>
      <c r="T19" s="13">
        <v>58.1</v>
      </c>
      <c r="U19" s="14"/>
      <c r="V19" s="12"/>
      <c r="W19" s="13">
        <v>65.56</v>
      </c>
      <c r="X19" s="14"/>
      <c r="Y19" s="12"/>
      <c r="Z19" s="13">
        <v>73</v>
      </c>
      <c r="AA19" s="14"/>
      <c r="AB19" s="12"/>
      <c r="AC19" s="13">
        <v>80.5</v>
      </c>
      <c r="AD19" s="14"/>
      <c r="AE19" s="12"/>
      <c r="AF19" s="13">
        <v>85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f>R21-N22</f>
        <v>9.8000000000000007</v>
      </c>
      <c r="Q21" s="10"/>
      <c r="R21" s="11">
        <v>18.100000000000001</v>
      </c>
      <c r="S21" s="9">
        <v>0</v>
      </c>
      <c r="T21" s="10"/>
      <c r="U21" s="11">
        <v>18.100000000000001</v>
      </c>
      <c r="V21" s="9">
        <v>0</v>
      </c>
      <c r="W21" s="10"/>
      <c r="X21" s="11">
        <v>18.100000000000001</v>
      </c>
      <c r="Y21" s="9">
        <v>0</v>
      </c>
      <c r="Z21" s="10"/>
      <c r="AA21" s="11">
        <v>18.100000000000001</v>
      </c>
      <c r="AB21" s="9">
        <v>0</v>
      </c>
      <c r="AC21" s="10"/>
      <c r="AD21" s="11">
        <v>18.100000000000001</v>
      </c>
      <c r="AE21" s="9">
        <v>0</v>
      </c>
      <c r="AF21" s="10"/>
      <c r="AG21" s="11">
        <v>18.100000000000001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18.100000000000001</v>
      </c>
      <c r="R22" s="14"/>
      <c r="S22" s="12"/>
      <c r="T22" s="13">
        <v>18.100000000000001</v>
      </c>
      <c r="U22" s="14"/>
      <c r="V22" s="12"/>
      <c r="W22" s="13">
        <v>18.100000000000001</v>
      </c>
      <c r="X22" s="14"/>
      <c r="Y22" s="12"/>
      <c r="Z22" s="13">
        <v>18.100000000000001</v>
      </c>
      <c r="AA22" s="14"/>
      <c r="AB22" s="12"/>
      <c r="AC22" s="13">
        <v>18.100000000000001</v>
      </c>
      <c r="AD22" s="14"/>
      <c r="AE22" s="12"/>
      <c r="AF22" s="13">
        <v>18.100000000000001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f>R24-N25</f>
        <v>11.499999999999998</v>
      </c>
      <c r="Q24" s="10"/>
      <c r="R24" s="11">
        <v>19.899999999999999</v>
      </c>
      <c r="S24" s="9">
        <v>0</v>
      </c>
      <c r="T24" s="10"/>
      <c r="U24" s="11">
        <v>19.899999999999999</v>
      </c>
      <c r="V24" s="9">
        <f>W25-T25</f>
        <v>3.110000000000003</v>
      </c>
      <c r="W24" s="10"/>
      <c r="X24" s="11">
        <v>23.01</v>
      </c>
      <c r="Y24" s="9">
        <v>0</v>
      </c>
      <c r="Z24" s="10"/>
      <c r="AA24" s="13">
        <v>23</v>
      </c>
      <c r="AB24" s="9">
        <v>0</v>
      </c>
      <c r="AC24" s="10"/>
      <c r="AD24" s="11">
        <v>23</v>
      </c>
      <c r="AE24" s="9">
        <f>AF25-AC25</f>
        <v>2.3000000000000007</v>
      </c>
      <c r="AF24" s="10"/>
      <c r="AG24" s="11">
        <v>25.3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19.899999999999999</v>
      </c>
      <c r="R25" s="14"/>
      <c r="S25" s="12"/>
      <c r="T25" s="13">
        <v>19.899999999999999</v>
      </c>
      <c r="U25" s="14"/>
      <c r="V25" s="12"/>
      <c r="W25" s="13">
        <v>23.01</v>
      </c>
      <c r="X25" s="14"/>
      <c r="Y25" s="12"/>
      <c r="Z25" s="13">
        <v>23</v>
      </c>
      <c r="AA25" s="14"/>
      <c r="AB25" s="12"/>
      <c r="AC25" s="13">
        <v>23</v>
      </c>
      <c r="AD25" s="14"/>
      <c r="AE25" s="12"/>
      <c r="AF25" s="13">
        <v>25.3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f>Q28-N28</f>
        <v>6.4</v>
      </c>
      <c r="Q27" s="10"/>
      <c r="R27" s="11">
        <v>16.5</v>
      </c>
      <c r="S27" s="9">
        <v>0</v>
      </c>
      <c r="T27" s="10"/>
      <c r="U27" s="11">
        <v>16.5</v>
      </c>
      <c r="V27" s="9">
        <f>X27-T28</f>
        <v>4.5599999999999987</v>
      </c>
      <c r="W27" s="10"/>
      <c r="X27" s="11">
        <v>21.06</v>
      </c>
      <c r="Y27" s="9">
        <v>0</v>
      </c>
      <c r="Z27" s="10"/>
      <c r="AA27" s="11">
        <v>21.1</v>
      </c>
      <c r="AB27" s="9">
        <f>AD27-Z28</f>
        <v>3</v>
      </c>
      <c r="AC27" s="10"/>
      <c r="AD27" s="11">
        <v>24.1</v>
      </c>
      <c r="AE27" s="9">
        <v>0</v>
      </c>
      <c r="AF27" s="10"/>
      <c r="AG27" s="11">
        <v>24.1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16.5</v>
      </c>
      <c r="R28" s="14"/>
      <c r="S28" s="12"/>
      <c r="T28" s="13">
        <v>16.5</v>
      </c>
      <c r="U28" s="14"/>
      <c r="V28" s="12"/>
      <c r="W28" s="13">
        <v>21.06</v>
      </c>
      <c r="X28" s="14"/>
      <c r="Y28" s="12"/>
      <c r="Z28" s="13">
        <v>21.1</v>
      </c>
      <c r="AA28" s="14"/>
      <c r="AB28" s="12"/>
      <c r="AC28" s="13">
        <v>24.1</v>
      </c>
      <c r="AD28" s="14"/>
      <c r="AE28" s="12"/>
      <c r="AF28" s="13">
        <v>24.1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9.6</v>
      </c>
      <c r="S30" s="9">
        <f>T31-R30</f>
        <v>11.200000000000001</v>
      </c>
      <c r="T30" s="10"/>
      <c r="U30" s="11">
        <v>20.8</v>
      </c>
      <c r="V30" s="9">
        <f>W31-T31</f>
        <v>25.919999999999998</v>
      </c>
      <c r="W30" s="10"/>
      <c r="X30" s="11">
        <v>46.72</v>
      </c>
      <c r="Y30" s="9">
        <v>0</v>
      </c>
      <c r="Z30" s="10"/>
      <c r="AA30" s="11">
        <v>46.7</v>
      </c>
      <c r="AB30" s="9">
        <v>0</v>
      </c>
      <c r="AC30" s="10"/>
      <c r="AD30" s="11">
        <v>46.7</v>
      </c>
      <c r="AE30" s="9">
        <f>AF31-AC31</f>
        <v>11.399999999999999</v>
      </c>
      <c r="AF30" s="10"/>
      <c r="AG30" s="11">
        <v>58.1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9.6</v>
      </c>
      <c r="R31" s="11"/>
      <c r="S31" s="9"/>
      <c r="T31" s="10">
        <v>20.8</v>
      </c>
      <c r="U31" s="11"/>
      <c r="V31" s="9"/>
      <c r="W31" s="10">
        <v>46.72</v>
      </c>
      <c r="X31" s="11"/>
      <c r="Y31" s="9"/>
      <c r="Z31" s="10">
        <v>46.7</v>
      </c>
      <c r="AA31" s="11"/>
      <c r="AB31" s="9"/>
      <c r="AC31" s="10">
        <v>46.7</v>
      </c>
      <c r="AD31" s="11"/>
      <c r="AE31" s="9"/>
      <c r="AF31" s="10">
        <v>58.1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f>Q34-O33</f>
        <v>8.4000000000000057</v>
      </c>
      <c r="Q33" s="10"/>
      <c r="R33" s="11">
        <v>41.7</v>
      </c>
      <c r="S33" s="9">
        <v>0</v>
      </c>
      <c r="T33" s="10"/>
      <c r="U33" s="11">
        <v>41.7</v>
      </c>
      <c r="V33" s="9">
        <f>X33-T34</f>
        <v>16.629999999999995</v>
      </c>
      <c r="W33" s="10"/>
      <c r="X33" s="11">
        <v>58.33</v>
      </c>
      <c r="Y33" s="9">
        <f>AA33-W34</f>
        <v>8.3700000000000045</v>
      </c>
      <c r="Z33" s="10"/>
      <c r="AA33" s="11">
        <v>66.7</v>
      </c>
      <c r="AB33" s="9">
        <v>0</v>
      </c>
      <c r="AC33" s="10"/>
      <c r="AD33" s="11">
        <v>66.7</v>
      </c>
      <c r="AE33" s="9">
        <f>AG33-AC34</f>
        <v>8.2999999999999972</v>
      </c>
      <c r="AF33" s="10"/>
      <c r="AG33" s="11">
        <v>75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41.7</v>
      </c>
      <c r="R34" s="14"/>
      <c r="S34" s="12"/>
      <c r="T34" s="13">
        <v>41.7</v>
      </c>
      <c r="U34" s="14"/>
      <c r="V34" s="12"/>
      <c r="W34" s="13">
        <v>58.33</v>
      </c>
      <c r="X34" s="14"/>
      <c r="Y34" s="12"/>
      <c r="Z34" s="13">
        <v>66.7</v>
      </c>
      <c r="AA34" s="14"/>
      <c r="AB34" s="12"/>
      <c r="AC34" s="13">
        <v>66.7</v>
      </c>
      <c r="AD34" s="14"/>
      <c r="AE34" s="12"/>
      <c r="AF34" s="13">
        <v>75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f>R36-O36</f>
        <v>1.0999999999999996</v>
      </c>
      <c r="Q36" s="10"/>
      <c r="R36" s="11">
        <v>5.8</v>
      </c>
      <c r="S36" s="9">
        <f>T37-R36</f>
        <v>79.400000000000006</v>
      </c>
      <c r="T36" s="10"/>
      <c r="U36" s="11">
        <v>85.2</v>
      </c>
      <c r="V36" s="9">
        <v>0</v>
      </c>
      <c r="W36" s="10"/>
      <c r="X36" s="11">
        <v>85.18</v>
      </c>
      <c r="Y36" s="9">
        <v>0</v>
      </c>
      <c r="Z36" s="10"/>
      <c r="AA36" s="11">
        <v>85.2</v>
      </c>
      <c r="AB36" s="9">
        <v>0</v>
      </c>
      <c r="AC36" s="10"/>
      <c r="AD36" s="11">
        <v>85.2</v>
      </c>
      <c r="AE36" s="9">
        <v>0</v>
      </c>
      <c r="AF36" s="10"/>
      <c r="AG36" s="11">
        <v>85.2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5.8</v>
      </c>
      <c r="R37" s="14"/>
      <c r="S37" s="12"/>
      <c r="T37" s="13">
        <v>85.2</v>
      </c>
      <c r="U37" s="14"/>
      <c r="V37" s="12"/>
      <c r="W37" s="13">
        <v>85.18</v>
      </c>
      <c r="X37" s="14"/>
      <c r="Y37" s="12"/>
      <c r="Z37" s="13">
        <v>85.2</v>
      </c>
      <c r="AA37" s="14"/>
      <c r="AB37" s="12"/>
      <c r="AC37" s="13">
        <v>85.2</v>
      </c>
      <c r="AD37" s="14"/>
      <c r="AE37" s="12"/>
      <c r="AF37" s="13">
        <v>85.2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>
        <v>95.8</v>
      </c>
      <c r="T42" s="10"/>
      <c r="U42" s="11">
        <v>95.8</v>
      </c>
      <c r="V42" s="9">
        <v>0</v>
      </c>
      <c r="W42" s="10"/>
      <c r="X42" s="11">
        <v>95.8</v>
      </c>
      <c r="Y42" s="9">
        <v>0</v>
      </c>
      <c r="Z42" s="10"/>
      <c r="AA42" s="11">
        <v>95.8</v>
      </c>
      <c r="AB42" s="9">
        <v>0</v>
      </c>
      <c r="AC42" s="10"/>
      <c r="AD42" s="11">
        <v>95.8</v>
      </c>
      <c r="AE42" s="9">
        <v>0</v>
      </c>
      <c r="AF42" s="10"/>
      <c r="AG42" s="11">
        <v>95.8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v>95.8</v>
      </c>
      <c r="U43" s="14"/>
      <c r="V43" s="12"/>
      <c r="W43" s="13">
        <v>95.8</v>
      </c>
      <c r="X43" s="14"/>
      <c r="Y43" s="12"/>
      <c r="Z43" s="13">
        <v>95.8</v>
      </c>
      <c r="AA43" s="14"/>
      <c r="AB43" s="12"/>
      <c r="AC43" s="13">
        <v>95.8</v>
      </c>
      <c r="AD43" s="14"/>
      <c r="AE43" s="12"/>
      <c r="AF43" s="13">
        <v>95.8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v>50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95.4</v>
      </c>
      <c r="T45" s="10"/>
      <c r="U45" s="11">
        <v>95.4</v>
      </c>
      <c r="V45" s="9">
        <v>0</v>
      </c>
      <c r="W45" s="10"/>
      <c r="X45" s="11">
        <v>95.44</v>
      </c>
      <c r="Y45" s="9">
        <v>0</v>
      </c>
      <c r="Z45" s="10"/>
      <c r="AA45" s="11">
        <v>95.4</v>
      </c>
      <c r="AB45" s="9">
        <v>0</v>
      </c>
      <c r="AC45" s="10"/>
      <c r="AD45" s="11">
        <v>95.4</v>
      </c>
      <c r="AE45" s="9">
        <v>0</v>
      </c>
      <c r="AF45" s="10"/>
      <c r="AG45" s="11">
        <v>95.4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v>95.4</v>
      </c>
      <c r="U46" s="14"/>
      <c r="V46" s="12"/>
      <c r="W46" s="13">
        <v>95.44</v>
      </c>
      <c r="X46" s="14"/>
      <c r="Y46" s="12"/>
      <c r="Z46" s="13">
        <v>95.4</v>
      </c>
      <c r="AA46" s="14"/>
      <c r="AB46" s="12"/>
      <c r="AC46" s="13">
        <v>95.4</v>
      </c>
      <c r="AD46" s="14"/>
      <c r="AE46" s="12"/>
      <c r="AF46" s="13">
        <v>95.4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f>R48-O48</f>
        <v>8.4000000000000057</v>
      </c>
      <c r="Q48" s="10"/>
      <c r="R48" s="11">
        <v>41.7</v>
      </c>
      <c r="S48" s="9" t="s">
        <v>36</v>
      </c>
      <c r="T48" s="10"/>
      <c r="U48" s="11">
        <v>41.7</v>
      </c>
      <c r="V48" s="9">
        <f>X48-U48</f>
        <v>16.629999999999995</v>
      </c>
      <c r="W48" s="10"/>
      <c r="X48" s="11">
        <v>58.33</v>
      </c>
      <c r="Y48" s="9">
        <f>AA48-W49</f>
        <v>8.3700000000000045</v>
      </c>
      <c r="Z48" s="10"/>
      <c r="AA48" s="11">
        <v>66.7</v>
      </c>
      <c r="AB48" s="9">
        <v>0</v>
      </c>
      <c r="AC48" s="10"/>
      <c r="AD48" s="11">
        <v>66.7</v>
      </c>
      <c r="AE48" s="9">
        <v>0</v>
      </c>
      <c r="AF48" s="10"/>
      <c r="AG48" s="11">
        <v>75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41.7</v>
      </c>
      <c r="R49" s="14"/>
      <c r="S49" s="12"/>
      <c r="T49" s="13">
        <v>41.7</v>
      </c>
      <c r="U49" s="14"/>
      <c r="V49" s="12"/>
      <c r="W49" s="13">
        <v>58.33</v>
      </c>
      <c r="X49" s="14"/>
      <c r="Y49" s="12"/>
      <c r="Z49" s="13">
        <v>66.7</v>
      </c>
      <c r="AA49" s="14"/>
      <c r="AB49" s="12"/>
      <c r="AC49" s="13">
        <v>66.7</v>
      </c>
      <c r="AD49" s="14"/>
      <c r="AE49" s="12"/>
      <c r="AF49" s="13">
        <v>75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v>50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f>R51-O51</f>
        <v>7.3999999999999986</v>
      </c>
      <c r="Q51" s="10"/>
      <c r="R51" s="11">
        <v>40.4</v>
      </c>
      <c r="S51" s="9">
        <f>U51-R51</f>
        <v>7</v>
      </c>
      <c r="T51" s="10"/>
      <c r="U51" s="11">
        <v>47.4</v>
      </c>
      <c r="V51" s="9">
        <f>X51-U51</f>
        <v>7.7800000000000011</v>
      </c>
      <c r="W51" s="10"/>
      <c r="X51" s="11">
        <v>55.18</v>
      </c>
      <c r="Y51" s="9">
        <f>AA51-W52</f>
        <v>7.6199999999999974</v>
      </c>
      <c r="Z51" s="10"/>
      <c r="AA51" s="11">
        <v>62.8</v>
      </c>
      <c r="AB51" s="9">
        <v>0</v>
      </c>
      <c r="AC51" s="10"/>
      <c r="AD51" s="11">
        <v>62.8</v>
      </c>
      <c r="AE51" s="9">
        <f>AG51-AC52</f>
        <v>8.2000000000000028</v>
      </c>
      <c r="AF51" s="10"/>
      <c r="AG51" s="11">
        <v>71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40.4</v>
      </c>
      <c r="R52" s="14"/>
      <c r="S52" s="12"/>
      <c r="T52" s="13">
        <v>47.4</v>
      </c>
      <c r="U52" s="14"/>
      <c r="V52" s="12"/>
      <c r="W52" s="13">
        <v>55.18</v>
      </c>
      <c r="X52" s="14"/>
      <c r="Y52" s="12"/>
      <c r="Z52" s="13">
        <v>62.8</v>
      </c>
      <c r="AA52" s="14"/>
      <c r="AB52" s="12"/>
      <c r="AC52" s="13">
        <v>62.8</v>
      </c>
      <c r="AD52" s="14"/>
      <c r="AE52" s="12"/>
      <c r="AF52" s="13">
        <v>71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f>R54-O54</f>
        <v>8.4000000000000057</v>
      </c>
      <c r="Q54" s="10"/>
      <c r="R54" s="11">
        <v>41.7</v>
      </c>
      <c r="S54" s="9">
        <v>0</v>
      </c>
      <c r="T54" s="10"/>
      <c r="U54" s="11">
        <v>41.7</v>
      </c>
      <c r="V54" s="9">
        <f>X54-U54</f>
        <v>16.629999999999995</v>
      </c>
      <c r="W54" s="10"/>
      <c r="X54" s="11">
        <v>58.33</v>
      </c>
      <c r="Y54" s="9">
        <f>AA54-W55</f>
        <v>8.3700000000000045</v>
      </c>
      <c r="Z54" s="10"/>
      <c r="AA54" s="11">
        <v>66.7</v>
      </c>
      <c r="AB54" s="9">
        <v>0</v>
      </c>
      <c r="AC54" s="10"/>
      <c r="AD54" s="11">
        <v>66.7</v>
      </c>
      <c r="AE54" s="9">
        <f>AF55-AC55</f>
        <v>8.2999999999999972</v>
      </c>
      <c r="AF54" s="10"/>
      <c r="AG54" s="11">
        <v>75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41.7</v>
      </c>
      <c r="R55" s="11"/>
      <c r="S55" s="9"/>
      <c r="T55" s="10">
        <v>41.7</v>
      </c>
      <c r="U55" s="11"/>
      <c r="V55" s="9"/>
      <c r="W55" s="10">
        <v>58.33</v>
      </c>
      <c r="X55" s="11"/>
      <c r="Y55" s="9"/>
      <c r="Z55" s="10">
        <v>66.7</v>
      </c>
      <c r="AA55" s="11"/>
      <c r="AB55" s="9"/>
      <c r="AC55" s="10">
        <v>66.7</v>
      </c>
      <c r="AD55" s="11"/>
      <c r="AE55" s="9"/>
      <c r="AF55" s="10">
        <v>75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f>R57-O57</f>
        <v>5.8999999999999986</v>
      </c>
      <c r="Q57" s="10"/>
      <c r="R57" s="11">
        <v>44</v>
      </c>
      <c r="S57" s="9">
        <v>0</v>
      </c>
      <c r="T57" s="10"/>
      <c r="U57" s="11">
        <v>44</v>
      </c>
      <c r="V57" s="9">
        <f>X57-U57</f>
        <v>12.100000000000001</v>
      </c>
      <c r="W57" s="10"/>
      <c r="X57" s="11">
        <v>56.1</v>
      </c>
      <c r="Y57" s="9">
        <f>AA57-W58</f>
        <v>6.1000000000000014</v>
      </c>
      <c r="Z57" s="10"/>
      <c r="AA57" s="11">
        <v>62.2</v>
      </c>
      <c r="AB57" s="9">
        <v>0</v>
      </c>
      <c r="AC57" s="10"/>
      <c r="AD57" s="11">
        <v>64.099999999999994</v>
      </c>
      <c r="AE57" s="9">
        <f>AG57-AC58</f>
        <v>6</v>
      </c>
      <c r="AF57" s="10"/>
      <c r="AG57" s="11">
        <v>70.099999999999994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44</v>
      </c>
      <c r="R58" s="14"/>
      <c r="S58" s="12"/>
      <c r="T58" s="13">
        <v>44</v>
      </c>
      <c r="U58" s="14"/>
      <c r="V58" s="12"/>
      <c r="W58" s="13">
        <v>56.1</v>
      </c>
      <c r="X58" s="14"/>
      <c r="Y58" s="12"/>
      <c r="Z58" s="13">
        <v>62.2</v>
      </c>
      <c r="AA58" s="14"/>
      <c r="AB58" s="12"/>
      <c r="AC58" s="13">
        <v>64.099999999999994</v>
      </c>
      <c r="AD58" s="14"/>
      <c r="AE58" s="12"/>
      <c r="AF58" s="13">
        <v>70.099999999999994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33">
        <v>100</v>
      </c>
      <c r="AC60" s="10"/>
      <c r="AD60" s="34">
        <v>100</v>
      </c>
      <c r="AE60" s="9">
        <v>0</v>
      </c>
      <c r="AF60" s="10"/>
      <c r="AG60" s="34">
        <v>100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36">
        <v>100</v>
      </c>
      <c r="AD61" s="11"/>
      <c r="AE61" s="9"/>
      <c r="AF61" s="36">
        <v>100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f>R63-O63</f>
        <v>7.8000000000000007</v>
      </c>
      <c r="Q63" s="10"/>
      <c r="R63" s="11">
        <v>39.6</v>
      </c>
      <c r="S63" s="9">
        <f>T64-R63</f>
        <v>0.89999999999999858</v>
      </c>
      <c r="T63" s="10"/>
      <c r="U63" s="20">
        <v>40.5</v>
      </c>
      <c r="V63" s="9">
        <f>X63-U63</f>
        <v>16.439999999999998</v>
      </c>
      <c r="W63" s="10"/>
      <c r="X63" s="11">
        <v>56.94</v>
      </c>
      <c r="Y63" s="9">
        <f>AA63-W64</f>
        <v>7.7600000000000051</v>
      </c>
      <c r="Z63" s="10"/>
      <c r="AA63" s="11">
        <v>64.7</v>
      </c>
      <c r="AB63" s="9">
        <f>AC64-Z64</f>
        <v>0.89999999999999147</v>
      </c>
      <c r="AC63" s="10"/>
      <c r="AD63" s="11">
        <v>65.599999999999994</v>
      </c>
      <c r="AE63" s="9">
        <f>AG63-AC64</f>
        <v>7.7000000000000028</v>
      </c>
      <c r="AF63" s="10"/>
      <c r="AG63" s="11">
        <v>73.3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39.6</v>
      </c>
      <c r="R64" s="11"/>
      <c r="S64" s="9"/>
      <c r="T64" s="10">
        <v>40.5</v>
      </c>
      <c r="U64" s="11"/>
      <c r="V64" s="9"/>
      <c r="W64" s="10">
        <v>56.94</v>
      </c>
      <c r="X64" s="11"/>
      <c r="Y64" s="9"/>
      <c r="Z64" s="21">
        <v>64.7</v>
      </c>
      <c r="AA64" s="11"/>
      <c r="AB64" s="9"/>
      <c r="AC64" s="10">
        <v>65.599999999999994</v>
      </c>
      <c r="AD64" s="11"/>
      <c r="AE64" s="9"/>
      <c r="AF64" s="10">
        <v>73.3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44">
        <v>100</v>
      </c>
      <c r="S66" s="9">
        <v>0</v>
      </c>
      <c r="T66" s="10"/>
      <c r="U66" s="11">
        <v>100</v>
      </c>
      <c r="V66" s="9">
        <v>0</v>
      </c>
      <c r="W66" s="10"/>
      <c r="X66" s="34">
        <v>100</v>
      </c>
      <c r="Y66" s="9">
        <v>0</v>
      </c>
      <c r="Z66" s="10"/>
      <c r="AA66" s="34">
        <v>100</v>
      </c>
      <c r="AB66" s="9">
        <v>0</v>
      </c>
      <c r="AC66" s="10"/>
      <c r="AD66" s="34">
        <f>AC67</f>
        <v>100</v>
      </c>
      <c r="AE66" s="9">
        <v>0</v>
      </c>
      <c r="AF66" s="10"/>
      <c r="AG66" s="34">
        <v>100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35">
        <v>100</v>
      </c>
      <c r="R67" s="14"/>
      <c r="S67" s="12"/>
      <c r="T67" s="13">
        <v>100</v>
      </c>
      <c r="U67" s="14"/>
      <c r="V67" s="12"/>
      <c r="W67" s="35">
        <v>100</v>
      </c>
      <c r="X67" s="14"/>
      <c r="Y67" s="12"/>
      <c r="Z67" s="35">
        <v>100</v>
      </c>
      <c r="AA67" s="14"/>
      <c r="AB67" s="12"/>
      <c r="AC67" s="35">
        <v>100</v>
      </c>
      <c r="AD67" s="14"/>
      <c r="AE67" s="12"/>
      <c r="AF67" s="35">
        <v>100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f>Q70-O69</f>
        <v>7.2999999999999972</v>
      </c>
      <c r="Q69" s="10"/>
      <c r="R69" s="11">
        <v>36.9</v>
      </c>
      <c r="S69" s="9">
        <f>T70-R69</f>
        <v>0.5</v>
      </c>
      <c r="T69" s="10"/>
      <c r="U69" s="11">
        <v>37.4</v>
      </c>
      <c r="V69" s="9">
        <f>X69-U69</f>
        <v>14.04</v>
      </c>
      <c r="W69" s="10"/>
      <c r="X69" s="11">
        <v>51.44</v>
      </c>
      <c r="Y69" s="9">
        <f>AA69-W70</f>
        <v>5.9600000000000009</v>
      </c>
      <c r="Z69" s="10"/>
      <c r="AA69" s="11">
        <v>57.4</v>
      </c>
      <c r="AB69" s="9">
        <f>AC70-Z70</f>
        <v>3.1000000000000014</v>
      </c>
      <c r="AC69" s="10"/>
      <c r="AD69" s="11">
        <v>60.5</v>
      </c>
      <c r="AE69" s="9">
        <f>AG69-AC70</f>
        <v>5.9000000000000057</v>
      </c>
      <c r="AF69" s="10"/>
      <c r="AG69" s="11">
        <v>66.400000000000006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36.9</v>
      </c>
      <c r="R70" s="11"/>
      <c r="S70" s="9"/>
      <c r="T70" s="10">
        <v>37.4</v>
      </c>
      <c r="U70" s="11"/>
      <c r="V70" s="9"/>
      <c r="W70" s="10">
        <v>51.44</v>
      </c>
      <c r="X70" s="11"/>
      <c r="Y70" s="9"/>
      <c r="Z70" s="10">
        <v>57.4</v>
      </c>
      <c r="AA70" s="11"/>
      <c r="AB70" s="9"/>
      <c r="AC70" s="10">
        <v>60.5</v>
      </c>
      <c r="AD70" s="11"/>
      <c r="AE70" s="9"/>
      <c r="AF70" s="10">
        <v>66.400000000000006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v>50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R72-N73</f>
        <v>8.1999999999999957</v>
      </c>
      <c r="Q72" s="10"/>
      <c r="R72" s="11">
        <v>41.4</v>
      </c>
      <c r="S72" s="9">
        <f>T73-R72</f>
        <v>0.39999999999999858</v>
      </c>
      <c r="T72" s="10"/>
      <c r="U72" s="11">
        <v>41.8</v>
      </c>
      <c r="V72" s="9">
        <f>W73-T73</f>
        <v>16.78</v>
      </c>
      <c r="W72" s="10"/>
      <c r="X72" s="11">
        <v>58.58</v>
      </c>
      <c r="Y72" s="9">
        <f>AA72-W73</f>
        <v>8.2199999999999989</v>
      </c>
      <c r="Z72" s="10"/>
      <c r="AA72" s="11">
        <v>66.8</v>
      </c>
      <c r="AB72" s="9">
        <f>AD72-Z73</f>
        <v>0.40000000000000568</v>
      </c>
      <c r="AC72" s="10"/>
      <c r="AD72" s="11">
        <v>67.2</v>
      </c>
      <c r="AE72" s="9">
        <f>AG72-AC73</f>
        <v>8.2000000000000028</v>
      </c>
      <c r="AF72" s="10"/>
      <c r="AG72" s="11">
        <v>75.400000000000006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v>41.4</v>
      </c>
      <c r="R73" s="14"/>
      <c r="S73" s="12"/>
      <c r="T73" s="13">
        <v>41.8</v>
      </c>
      <c r="U73" s="14"/>
      <c r="V73" s="12"/>
      <c r="W73" s="13">
        <v>58.58</v>
      </c>
      <c r="X73" s="14"/>
      <c r="Y73" s="12"/>
      <c r="Z73" s="13">
        <v>66.8</v>
      </c>
      <c r="AA73" s="14"/>
      <c r="AB73" s="12"/>
      <c r="AC73" s="13">
        <v>67.2</v>
      </c>
      <c r="AD73" s="14"/>
      <c r="AE73" s="12"/>
      <c r="AF73" s="13">
        <v>75.400000000000006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58.35</v>
      </c>
      <c r="W75" s="10"/>
      <c r="X75" s="11">
        <v>58.35</v>
      </c>
      <c r="Y75" s="10">
        <f>AA75-W76</f>
        <v>12.449999999999996</v>
      </c>
      <c r="Z75" s="10"/>
      <c r="AA75" s="11">
        <v>70.8</v>
      </c>
      <c r="AB75" s="10">
        <f>AD75-Z76</f>
        <v>26.5</v>
      </c>
      <c r="AC75" s="10"/>
      <c r="AD75" s="11">
        <v>97.3</v>
      </c>
      <c r="AE75" s="10">
        <v>0</v>
      </c>
      <c r="AF75" s="10"/>
      <c r="AG75" s="11">
        <v>97.3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58.35</v>
      </c>
      <c r="X76" s="14"/>
      <c r="Y76" s="12"/>
      <c r="Z76" s="13">
        <v>70.8</v>
      </c>
      <c r="AA76" s="14"/>
      <c r="AB76" s="12"/>
      <c r="AC76" s="13">
        <v>97.3</v>
      </c>
      <c r="AD76" s="14"/>
      <c r="AE76" s="12"/>
      <c r="AF76" s="13">
        <v>97.3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f>R78-O78</f>
        <v>6.5999999999999979</v>
      </c>
      <c r="Q78" s="10"/>
      <c r="R78" s="22">
        <v>35.299999999999997</v>
      </c>
      <c r="S78" s="9">
        <v>0</v>
      </c>
      <c r="T78" s="10"/>
      <c r="U78" s="11">
        <v>35.299999999999997</v>
      </c>
      <c r="V78" s="9">
        <f>X78-U78</f>
        <v>29.370000000000005</v>
      </c>
      <c r="W78" s="10"/>
      <c r="X78" s="11">
        <v>64.67</v>
      </c>
      <c r="Y78" s="9">
        <f>AA78-W79</f>
        <v>6.6299999999999955</v>
      </c>
      <c r="Z78" s="10"/>
      <c r="AA78" s="11">
        <v>71.3</v>
      </c>
      <c r="AB78" s="9">
        <v>0</v>
      </c>
      <c r="AC78" s="10"/>
      <c r="AD78" s="11">
        <v>71.3</v>
      </c>
      <c r="AE78" s="9">
        <f>AG78-AC79</f>
        <v>6.7000000000000028</v>
      </c>
      <c r="AF78" s="10"/>
      <c r="AG78" s="11">
        <v>78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35.299999999999997</v>
      </c>
      <c r="R79" s="14"/>
      <c r="S79" s="12"/>
      <c r="T79" s="13">
        <v>35.299999999999997</v>
      </c>
      <c r="U79" s="14"/>
      <c r="V79" s="12"/>
      <c r="W79" s="13">
        <v>64.67</v>
      </c>
      <c r="X79" s="14"/>
      <c r="Y79" s="12"/>
      <c r="Z79" s="13">
        <v>71.3</v>
      </c>
      <c r="AA79" s="14"/>
      <c r="AB79" s="12"/>
      <c r="AC79" s="13">
        <v>71.3</v>
      </c>
      <c r="AD79" s="14"/>
      <c r="AE79" s="12"/>
      <c r="AF79" s="13">
        <v>78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f>R81-O81</f>
        <v>6.8000000000000043</v>
      </c>
      <c r="Q81" s="10"/>
      <c r="R81" s="22">
        <v>38.700000000000003</v>
      </c>
      <c r="S81" s="9">
        <v>0</v>
      </c>
      <c r="T81" s="10"/>
      <c r="U81" s="11">
        <v>38.700000000000003</v>
      </c>
      <c r="V81" s="9">
        <f>X81-U81</f>
        <v>22.549999999999997</v>
      </c>
      <c r="W81" s="10"/>
      <c r="X81" s="11">
        <v>61.25</v>
      </c>
      <c r="Y81" s="9">
        <f>AA81-W82</f>
        <v>6.8499999999999943</v>
      </c>
      <c r="Z81" s="10"/>
      <c r="AA81" s="11">
        <v>68.099999999999994</v>
      </c>
      <c r="AB81" s="9">
        <f>AC82-Z82</f>
        <v>2.8000000000000114</v>
      </c>
      <c r="AC81" s="10"/>
      <c r="AD81" s="11">
        <v>70.900000000000006</v>
      </c>
      <c r="AE81" s="9">
        <f>AG81-AC82</f>
        <v>6.7999999999999972</v>
      </c>
      <c r="AF81" s="10"/>
      <c r="AG81" s="11">
        <v>77.7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38.700000000000003</v>
      </c>
      <c r="R82" s="14"/>
      <c r="S82" s="12"/>
      <c r="T82" s="13">
        <v>38.700000000000003</v>
      </c>
      <c r="U82" s="14"/>
      <c r="V82" s="12"/>
      <c r="W82" s="13">
        <v>61.25</v>
      </c>
      <c r="X82" s="14"/>
      <c r="Y82" s="12"/>
      <c r="Z82" s="13">
        <v>68.099999999999994</v>
      </c>
      <c r="AA82" s="14"/>
      <c r="AB82" s="12"/>
      <c r="AC82" s="13">
        <v>70.900000000000006</v>
      </c>
      <c r="AD82" s="14"/>
      <c r="AE82" s="12"/>
      <c r="AF82" s="13">
        <v>77.7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25</v>
      </c>
      <c r="Q84" s="28"/>
      <c r="R84" s="29">
        <v>25</v>
      </c>
      <c r="S84" s="27">
        <v>0</v>
      </c>
      <c r="T84" s="28"/>
      <c r="U84" s="29">
        <v>25</v>
      </c>
      <c r="V84" s="27">
        <f>W85-T85</f>
        <v>25</v>
      </c>
      <c r="W84" s="28"/>
      <c r="X84" s="29">
        <v>50</v>
      </c>
      <c r="Y84" s="27">
        <v>0</v>
      </c>
      <c r="Z84" s="28"/>
      <c r="AA84" s="29">
        <v>50</v>
      </c>
      <c r="AB84" s="27">
        <v>0</v>
      </c>
      <c r="AC84" s="28"/>
      <c r="AD84" s="29">
        <v>50</v>
      </c>
      <c r="AE84" s="27">
        <v>0</v>
      </c>
      <c r="AF84" s="28"/>
      <c r="AG84" s="29">
        <v>50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25</v>
      </c>
      <c r="R85" s="32"/>
      <c r="S85" s="30"/>
      <c r="T85" s="31">
        <v>25</v>
      </c>
      <c r="U85" s="32"/>
      <c r="V85" s="30"/>
      <c r="W85" s="31">
        <v>50</v>
      </c>
      <c r="X85" s="32"/>
      <c r="Y85" s="30"/>
      <c r="Z85" s="31">
        <v>50</v>
      </c>
      <c r="AA85" s="32"/>
      <c r="AB85" s="30"/>
      <c r="AC85" s="31">
        <v>50</v>
      </c>
      <c r="AD85" s="32"/>
      <c r="AE85" s="30"/>
      <c r="AF85" s="31">
        <v>50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71</v>
      </c>
    </row>
    <row r="89" spans="1:40" x14ac:dyDescent="0.35">
      <c r="AD89" t="s">
        <v>67</v>
      </c>
    </row>
    <row r="90" spans="1:40" x14ac:dyDescent="0.35">
      <c r="AD90" s="130"/>
      <c r="AE90" s="130"/>
      <c r="AF90" s="130"/>
      <c r="AG90" s="130"/>
      <c r="AH90" s="130"/>
    </row>
    <row r="93" spans="1:40" x14ac:dyDescent="0.35">
      <c r="AD93" s="130" t="s">
        <v>69</v>
      </c>
      <c r="AE93" s="130"/>
      <c r="AF93" s="130"/>
      <c r="AG93" s="130"/>
      <c r="AH93" s="130"/>
    </row>
    <row r="94" spans="1:40" x14ac:dyDescent="0.35">
      <c r="AD94" s="130" t="s">
        <v>48</v>
      </c>
      <c r="AE94" s="130"/>
      <c r="AF94" s="130"/>
      <c r="AG94" s="130"/>
      <c r="AH94" s="130"/>
    </row>
    <row r="95" spans="1:40" x14ac:dyDescent="0.35">
      <c r="AD95" t="s">
        <v>70</v>
      </c>
    </row>
  </sheetData>
  <mergeCells count="97"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D90:AH90"/>
    <mergeCell ref="AD93:AH93"/>
    <mergeCell ref="AD94:AH94"/>
    <mergeCell ref="A80:A82"/>
    <mergeCell ref="B80:B82"/>
    <mergeCell ref="C80:C82"/>
    <mergeCell ref="A83:A85"/>
    <mergeCell ref="B83:B85"/>
    <mergeCell ref="C83:C85"/>
  </mergeCells>
  <printOptions horizontalCentered="1" verticalCentered="1"/>
  <pageMargins left="6.4960630000000005E-2" right="6.4960630000000005E-2" top="0.35433070866141703" bottom="0.35433070866141703" header="0.31496062992126" footer="0.31496062992126"/>
  <pageSetup paperSize="5" scale="74" fitToHeight="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BAC2-2E08-428E-AAEF-0C26469260B9}">
  <sheetPr>
    <pageSetUpPr fitToPage="1"/>
  </sheetPr>
  <dimension ref="A1:AN95"/>
  <sheetViews>
    <sheetView topLeftCell="A15" workbookViewId="0">
      <selection activeCell="C3" sqref="C3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4.81640625" customWidth="1"/>
    <col min="10" max="10" width="4.7265625" customWidth="1"/>
    <col min="11" max="11" width="5.26953125" customWidth="1"/>
    <col min="12" max="13" width="5.08984375" customWidth="1"/>
    <col min="14" max="14" width="5.6328125" customWidth="1"/>
    <col min="15" max="15" width="5" customWidth="1"/>
    <col min="16" max="16" width="5.36328125" customWidth="1"/>
    <col min="17" max="17" width="5.81640625" customWidth="1"/>
    <col min="18" max="18" width="4.90625" customWidth="1"/>
    <col min="19" max="20" width="6" customWidth="1"/>
    <col min="21" max="21" width="5.36328125" customWidth="1"/>
    <col min="22" max="23" width="5.08984375" customWidth="1"/>
    <col min="24" max="24" width="4.90625" customWidth="1"/>
    <col min="25" max="25" width="4.7265625" customWidth="1"/>
    <col min="26" max="26" width="6.08984375" customWidth="1"/>
    <col min="27" max="27" width="5.453125" customWidth="1"/>
    <col min="28" max="28" width="5.26953125" customWidth="1"/>
    <col min="29" max="29" width="5.453125" customWidth="1"/>
    <col min="30" max="30" width="5" customWidth="1"/>
    <col min="31" max="31" width="5.26953125" customWidth="1"/>
    <col min="32" max="32" width="5" customWidth="1"/>
    <col min="33" max="33" width="4.81640625" customWidth="1"/>
    <col min="34" max="34" width="6.08984375" customWidth="1"/>
    <col min="35" max="35" width="5.08984375" customWidth="1"/>
    <col min="36" max="36" width="5.36328125" customWidth="1"/>
    <col min="37" max="37" width="4.7265625" customWidth="1"/>
    <col min="38" max="38" width="5.08984375" customWidth="1"/>
    <col min="39" max="39" width="4.26953125" customWidth="1"/>
  </cols>
  <sheetData>
    <row r="1" spans="1:39" x14ac:dyDescent="0.3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</row>
    <row r="2" spans="1:39" x14ac:dyDescent="0.35">
      <c r="A2" s="163" t="s">
        <v>57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</row>
    <row r="3" spans="1:39" x14ac:dyDescent="0.35">
      <c r="A3" s="45"/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</row>
    <row r="4" spans="1:39" x14ac:dyDescent="0.35">
      <c r="A4" s="45"/>
      <c r="B4" s="45"/>
      <c r="C4" s="45"/>
      <c r="D4" s="47"/>
      <c r="E4" s="45"/>
      <c r="F4" s="45"/>
      <c r="G4" s="46"/>
      <c r="H4" s="46"/>
      <c r="I4" s="46"/>
      <c r="J4" s="46"/>
      <c r="K4" s="46" t="s">
        <v>1</v>
      </c>
      <c r="L4" s="46"/>
      <c r="M4" s="46"/>
      <c r="N4" s="48" t="s">
        <v>2</v>
      </c>
      <c r="O4" s="49" t="s">
        <v>3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39" x14ac:dyDescent="0.35">
      <c r="A5" s="45"/>
      <c r="B5" s="45"/>
      <c r="C5" s="45"/>
      <c r="D5" s="45"/>
      <c r="E5" s="45"/>
      <c r="F5" s="45"/>
      <c r="G5" s="46"/>
      <c r="H5" s="46"/>
      <c r="I5" s="46"/>
      <c r="J5" s="46"/>
      <c r="K5" s="46" t="s">
        <v>4</v>
      </c>
      <c r="L5" s="46"/>
      <c r="M5" s="46"/>
      <c r="N5" s="48" t="s">
        <v>2</v>
      </c>
      <c r="O5" s="49" t="s">
        <v>5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</row>
    <row r="6" spans="1:39" x14ac:dyDescent="0.35">
      <c r="A6" s="163"/>
      <c r="B6" s="163"/>
      <c r="C6" s="163"/>
      <c r="D6" s="163"/>
      <c r="E6" s="163"/>
      <c r="F6" s="163"/>
      <c r="G6" s="46"/>
      <c r="H6" s="46"/>
      <c r="I6" s="46"/>
      <c r="J6" s="46"/>
      <c r="K6" s="46" t="s">
        <v>6</v>
      </c>
      <c r="L6" s="46"/>
      <c r="M6" s="46"/>
      <c r="N6" s="48" t="s">
        <v>2</v>
      </c>
      <c r="O6" s="50" t="s">
        <v>72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pans="1:39" x14ac:dyDescent="0.35">
      <c r="A7" s="46"/>
      <c r="B7" s="46"/>
      <c r="C7" s="46"/>
      <c r="D7" s="46"/>
      <c r="E7" s="46"/>
      <c r="F7" s="46"/>
      <c r="G7" s="46"/>
      <c r="H7" s="46"/>
      <c r="I7" s="46"/>
      <c r="J7" s="46"/>
      <c r="K7" s="46" t="s">
        <v>8</v>
      </c>
      <c r="L7" s="46"/>
      <c r="M7" s="46"/>
      <c r="N7" s="48" t="s">
        <v>9</v>
      </c>
      <c r="O7" s="164">
        <v>2024</v>
      </c>
      <c r="P7" s="164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</row>
    <row r="8" spans="1:39" x14ac:dyDescent="0.35">
      <c r="A8" s="165" t="s">
        <v>10</v>
      </c>
      <c r="B8" s="165" t="s">
        <v>11</v>
      </c>
      <c r="C8" s="51" t="s">
        <v>12</v>
      </c>
      <c r="D8" s="167" t="s">
        <v>13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9"/>
    </row>
    <row r="9" spans="1:39" x14ac:dyDescent="0.35">
      <c r="A9" s="133"/>
      <c r="B9" s="133"/>
      <c r="C9" s="52" t="s">
        <v>14</v>
      </c>
      <c r="D9" s="156" t="s">
        <v>7</v>
      </c>
      <c r="E9" s="157"/>
      <c r="F9" s="158"/>
      <c r="G9" s="156" t="s">
        <v>15</v>
      </c>
      <c r="H9" s="157"/>
      <c r="I9" s="158"/>
      <c r="J9" s="156" t="s">
        <v>16</v>
      </c>
      <c r="K9" s="157"/>
      <c r="L9" s="158"/>
      <c r="M9" s="156" t="s">
        <v>17</v>
      </c>
      <c r="N9" s="157"/>
      <c r="O9" s="158"/>
      <c r="P9" s="156" t="s">
        <v>18</v>
      </c>
      <c r="Q9" s="157"/>
      <c r="R9" s="158"/>
      <c r="S9" s="156" t="s">
        <v>19</v>
      </c>
      <c r="T9" s="157"/>
      <c r="U9" s="158"/>
      <c r="V9" s="156" t="s">
        <v>20</v>
      </c>
      <c r="W9" s="157"/>
      <c r="X9" s="158"/>
      <c r="Y9" s="156" t="s">
        <v>21</v>
      </c>
      <c r="Z9" s="157"/>
      <c r="AA9" s="158"/>
      <c r="AB9" s="156" t="s">
        <v>22</v>
      </c>
      <c r="AC9" s="157"/>
      <c r="AD9" s="158"/>
      <c r="AE9" s="156" t="s">
        <v>23</v>
      </c>
      <c r="AF9" s="157"/>
      <c r="AG9" s="158"/>
      <c r="AH9" s="156" t="s">
        <v>24</v>
      </c>
      <c r="AI9" s="157"/>
      <c r="AJ9" s="158"/>
      <c r="AK9" s="156" t="s">
        <v>25</v>
      </c>
      <c r="AL9" s="157"/>
      <c r="AM9" s="158"/>
    </row>
    <row r="10" spans="1:39" ht="15" thickBot="1" x14ac:dyDescent="0.4">
      <c r="A10" s="166"/>
      <c r="B10" s="133"/>
      <c r="C10" s="53" t="s">
        <v>26</v>
      </c>
      <c r="D10" s="159"/>
      <c r="E10" s="160"/>
      <c r="F10" s="161"/>
      <c r="G10" s="159"/>
      <c r="H10" s="160"/>
      <c r="I10" s="161"/>
      <c r="J10" s="159"/>
      <c r="K10" s="160"/>
      <c r="L10" s="161"/>
      <c r="M10" s="159"/>
      <c r="N10" s="160"/>
      <c r="O10" s="161"/>
      <c r="P10" s="159"/>
      <c r="Q10" s="160"/>
      <c r="R10" s="161"/>
      <c r="S10" s="159"/>
      <c r="T10" s="160"/>
      <c r="U10" s="161"/>
      <c r="V10" s="159"/>
      <c r="W10" s="160"/>
      <c r="X10" s="161"/>
      <c r="Y10" s="159"/>
      <c r="Z10" s="160"/>
      <c r="AA10" s="161"/>
      <c r="AB10" s="159"/>
      <c r="AC10" s="160"/>
      <c r="AD10" s="161"/>
      <c r="AE10" s="159"/>
      <c r="AF10" s="160"/>
      <c r="AG10" s="161"/>
      <c r="AH10" s="159"/>
      <c r="AI10" s="160"/>
      <c r="AJ10" s="161"/>
      <c r="AK10" s="159"/>
      <c r="AL10" s="160"/>
      <c r="AM10" s="161"/>
    </row>
    <row r="11" spans="1:39" ht="15" thickTop="1" x14ac:dyDescent="0.35">
      <c r="A11" s="133">
        <v>1</v>
      </c>
      <c r="B11" s="162" t="s">
        <v>27</v>
      </c>
      <c r="C11" s="139">
        <v>2216750</v>
      </c>
      <c r="D11" s="54"/>
      <c r="E11" s="55">
        <f>1/12*100</f>
        <v>8.3333333333333321</v>
      </c>
      <c r="F11" s="56"/>
      <c r="G11" s="54"/>
      <c r="H11" s="55">
        <f>2/12*100</f>
        <v>16.666666666666664</v>
      </c>
      <c r="I11" s="56"/>
      <c r="J11" s="54"/>
      <c r="K11" s="55">
        <f>2/12*100</f>
        <v>16.666666666666664</v>
      </c>
      <c r="L11" s="56"/>
      <c r="M11" s="54"/>
      <c r="N11" s="55">
        <f>4/12*100</f>
        <v>33.333333333333329</v>
      </c>
      <c r="O11" s="56"/>
      <c r="P11" s="54"/>
      <c r="Q11" s="55">
        <f>5/12*100</f>
        <v>41.666666666666671</v>
      </c>
      <c r="R11" s="56"/>
      <c r="S11" s="54"/>
      <c r="T11" s="55">
        <f>6/12*100</f>
        <v>50</v>
      </c>
      <c r="U11" s="56"/>
      <c r="V11" s="54"/>
      <c r="W11" s="55">
        <f>7/12*100</f>
        <v>58.333333333333336</v>
      </c>
      <c r="X11" s="56"/>
      <c r="Y11" s="54"/>
      <c r="Z11" s="55">
        <f>8/12*100</f>
        <v>66.666666666666657</v>
      </c>
      <c r="AA11" s="56"/>
      <c r="AB11" s="54"/>
      <c r="AC11" s="55">
        <f>9/12*100</f>
        <v>75</v>
      </c>
      <c r="AD11" s="56"/>
      <c r="AE11" s="54"/>
      <c r="AF11" s="55">
        <f>10/12*100</f>
        <v>83.333333333333343</v>
      </c>
      <c r="AG11" s="56"/>
      <c r="AH11" s="54"/>
      <c r="AI11" s="55">
        <f>11/12*100</f>
        <v>91.666666666666657</v>
      </c>
      <c r="AJ11" s="56"/>
      <c r="AK11" s="57"/>
      <c r="AL11" s="58">
        <f>12/12*100</f>
        <v>100</v>
      </c>
      <c r="AM11" s="56"/>
    </row>
    <row r="12" spans="1:39" x14ac:dyDescent="0.35">
      <c r="A12" s="133"/>
      <c r="B12" s="162"/>
      <c r="C12" s="139"/>
      <c r="D12" s="54">
        <v>0</v>
      </c>
      <c r="E12" s="55"/>
      <c r="F12" s="56">
        <v>0</v>
      </c>
      <c r="G12" s="54">
        <f>0/1880900*100</f>
        <v>0</v>
      </c>
      <c r="H12" s="55"/>
      <c r="I12" s="56">
        <f>R12</f>
        <v>0</v>
      </c>
      <c r="J12" s="54">
        <v>0</v>
      </c>
      <c r="K12" s="55"/>
      <c r="L12" s="56">
        <v>0</v>
      </c>
      <c r="M12" s="54">
        <f>0/1880900*100</f>
        <v>0</v>
      </c>
      <c r="N12" s="55"/>
      <c r="O12" s="56">
        <f>0/1880900*100</f>
        <v>0</v>
      </c>
      <c r="P12" s="54">
        <f>0/1880900*100</f>
        <v>0</v>
      </c>
      <c r="Q12" s="55"/>
      <c r="R12" s="56">
        <f>0/18808008100</f>
        <v>0</v>
      </c>
      <c r="S12" s="54">
        <v>0</v>
      </c>
      <c r="T12" s="55"/>
      <c r="U12" s="56">
        <f>0</f>
        <v>0</v>
      </c>
      <c r="V12" s="54">
        <v>0</v>
      </c>
      <c r="W12" s="55"/>
      <c r="X12" s="56">
        <v>0</v>
      </c>
      <c r="Y12" s="54">
        <v>0</v>
      </c>
      <c r="Z12" s="55"/>
      <c r="AA12" s="56">
        <f>Z13</f>
        <v>0</v>
      </c>
      <c r="AB12" s="54">
        <v>0</v>
      </c>
      <c r="AC12" s="55"/>
      <c r="AD12" s="56">
        <v>0</v>
      </c>
      <c r="AE12" s="54">
        <v>0</v>
      </c>
      <c r="AF12" s="55"/>
      <c r="AG12" s="56">
        <v>0</v>
      </c>
      <c r="AH12" s="59">
        <v>100</v>
      </c>
      <c r="AI12" s="55"/>
      <c r="AJ12" s="60">
        <v>100</v>
      </c>
      <c r="AK12" s="54">
        <v>0</v>
      </c>
      <c r="AL12" s="58"/>
      <c r="AM12" s="56">
        <v>0</v>
      </c>
    </row>
    <row r="13" spans="1:39" x14ac:dyDescent="0.35">
      <c r="A13" s="134"/>
      <c r="B13" s="162"/>
      <c r="C13" s="140"/>
      <c r="D13" s="61"/>
      <c r="E13" s="62">
        <f>D12</f>
        <v>0</v>
      </c>
      <c r="F13" s="63"/>
      <c r="G13" s="61"/>
      <c r="H13" s="62">
        <f>U13</f>
        <v>0</v>
      </c>
      <c r="I13" s="63"/>
      <c r="J13" s="61"/>
      <c r="K13" s="62">
        <v>0</v>
      </c>
      <c r="L13" s="63"/>
      <c r="M13" s="61"/>
      <c r="N13" s="62">
        <f>L13</f>
        <v>0</v>
      </c>
      <c r="O13" s="63"/>
      <c r="P13" s="61"/>
      <c r="Q13" s="62">
        <f>0/1880900*100</f>
        <v>0</v>
      </c>
      <c r="R13" s="63"/>
      <c r="S13" s="61"/>
      <c r="T13" s="62">
        <f>U12</f>
        <v>0</v>
      </c>
      <c r="U13" s="63"/>
      <c r="V13" s="61"/>
      <c r="W13" s="62">
        <v>0</v>
      </c>
      <c r="X13" s="63"/>
      <c r="Y13" s="61"/>
      <c r="Z13" s="62">
        <v>0</v>
      </c>
      <c r="AA13" s="63"/>
      <c r="AB13" s="61"/>
      <c r="AC13" s="62">
        <v>0</v>
      </c>
      <c r="AD13" s="63"/>
      <c r="AE13" s="61"/>
      <c r="AF13" s="62">
        <v>0</v>
      </c>
      <c r="AG13" s="63"/>
      <c r="AH13" s="61"/>
      <c r="AI13" s="64">
        <v>100</v>
      </c>
      <c r="AJ13" s="63"/>
      <c r="AK13" s="65"/>
      <c r="AL13" s="62">
        <v>0</v>
      </c>
      <c r="AM13" s="63"/>
    </row>
    <row r="14" spans="1:39" x14ac:dyDescent="0.35">
      <c r="A14" s="132">
        <v>2</v>
      </c>
      <c r="B14" s="152" t="s">
        <v>28</v>
      </c>
      <c r="C14" s="149">
        <v>1276700</v>
      </c>
      <c r="D14" s="66"/>
      <c r="E14" s="67">
        <f>1/12*100</f>
        <v>8.3333333333333321</v>
      </c>
      <c r="F14" s="68"/>
      <c r="G14" s="66"/>
      <c r="H14" s="67">
        <f>2/12*100</f>
        <v>16.666666666666664</v>
      </c>
      <c r="I14" s="68"/>
      <c r="J14" s="66"/>
      <c r="K14" s="67">
        <f>3/12*100</f>
        <v>25</v>
      </c>
      <c r="L14" s="68"/>
      <c r="M14" s="66"/>
      <c r="N14" s="67">
        <f>4/12*100</f>
        <v>33.333333333333329</v>
      </c>
      <c r="O14" s="68"/>
      <c r="P14" s="66"/>
      <c r="Q14" s="67">
        <f>5/12*100</f>
        <v>41.666666666666671</v>
      </c>
      <c r="R14" s="68"/>
      <c r="S14" s="66"/>
      <c r="T14" s="67">
        <v>50</v>
      </c>
      <c r="U14" s="68"/>
      <c r="V14" s="66"/>
      <c r="W14" s="67">
        <f>7/12*100</f>
        <v>58.333333333333336</v>
      </c>
      <c r="X14" s="68"/>
      <c r="Y14" s="66"/>
      <c r="Z14" s="67">
        <f>8/12*100</f>
        <v>66.666666666666657</v>
      </c>
      <c r="AA14" s="68"/>
      <c r="AB14" s="66"/>
      <c r="AC14" s="67">
        <f>9/12*100</f>
        <v>75</v>
      </c>
      <c r="AD14" s="68"/>
      <c r="AE14" s="66"/>
      <c r="AF14" s="67">
        <f>10/12*100</f>
        <v>83.333333333333343</v>
      </c>
      <c r="AG14" s="68"/>
      <c r="AH14" s="66"/>
      <c r="AI14" s="67">
        <f>11/12*100</f>
        <v>91.666666666666657</v>
      </c>
      <c r="AJ14" s="68"/>
      <c r="AK14" s="69"/>
      <c r="AL14" s="70">
        <v>100</v>
      </c>
      <c r="AM14" s="68"/>
    </row>
    <row r="15" spans="1:39" x14ac:dyDescent="0.35">
      <c r="A15" s="133"/>
      <c r="B15" s="153"/>
      <c r="C15" s="150"/>
      <c r="D15" s="54">
        <f>0/599800*100</f>
        <v>0</v>
      </c>
      <c r="E15" s="55"/>
      <c r="F15" s="56">
        <f>R14</f>
        <v>0</v>
      </c>
      <c r="G15" s="54">
        <f>0/599800*100</f>
        <v>0</v>
      </c>
      <c r="H15" s="55"/>
      <c r="I15" s="56">
        <f>U15</f>
        <v>0</v>
      </c>
      <c r="J15" s="54">
        <v>0</v>
      </c>
      <c r="K15" s="55"/>
      <c r="L15" s="56">
        <v>0</v>
      </c>
      <c r="M15" s="54">
        <f>0/599800*100</f>
        <v>0</v>
      </c>
      <c r="N15" s="55"/>
      <c r="O15" s="56">
        <f>0/599800*100</f>
        <v>0</v>
      </c>
      <c r="P15" s="54">
        <f>0/599800*100</f>
        <v>0</v>
      </c>
      <c r="Q15" s="55"/>
      <c r="R15" s="56">
        <f>0/5998008100</f>
        <v>0</v>
      </c>
      <c r="S15" s="54">
        <v>0</v>
      </c>
      <c r="T15" s="55"/>
      <c r="U15" s="56">
        <v>0</v>
      </c>
      <c r="V15" s="54">
        <v>0</v>
      </c>
      <c r="W15" s="55"/>
      <c r="X15" s="56">
        <v>0</v>
      </c>
      <c r="Y15" s="54">
        <v>0</v>
      </c>
      <c r="Z15" s="55"/>
      <c r="AA15" s="56">
        <v>0</v>
      </c>
      <c r="AB15" s="54">
        <v>0</v>
      </c>
      <c r="AC15" s="55"/>
      <c r="AD15" s="56">
        <v>0</v>
      </c>
      <c r="AE15" s="54">
        <v>0</v>
      </c>
      <c r="AF15" s="55"/>
      <c r="AG15" s="62">
        <v>0</v>
      </c>
      <c r="AH15" s="54">
        <v>0</v>
      </c>
      <c r="AI15" s="55"/>
      <c r="AJ15" s="56">
        <v>0</v>
      </c>
      <c r="AK15" s="54">
        <v>0</v>
      </c>
      <c r="AL15" s="58"/>
      <c r="AM15" s="56">
        <v>0</v>
      </c>
    </row>
    <row r="16" spans="1:39" x14ac:dyDescent="0.35">
      <c r="A16" s="134"/>
      <c r="B16" s="154"/>
      <c r="C16" s="151"/>
      <c r="D16" s="61"/>
      <c r="E16" s="62">
        <f>U16</f>
        <v>0</v>
      </c>
      <c r="F16" s="63"/>
      <c r="G16" s="61"/>
      <c r="H16" s="62">
        <f>R16</f>
        <v>0</v>
      </c>
      <c r="I16" s="63"/>
      <c r="J16" s="61"/>
      <c r="K16" s="62">
        <v>0</v>
      </c>
      <c r="L16" s="63"/>
      <c r="M16" s="61"/>
      <c r="N16" s="62">
        <f>L16</f>
        <v>0</v>
      </c>
      <c r="O16" s="63"/>
      <c r="P16" s="61"/>
      <c r="Q16" s="62">
        <f>0/5998008100</f>
        <v>0</v>
      </c>
      <c r="R16" s="63"/>
      <c r="S16" s="61"/>
      <c r="T16" s="62">
        <v>0</v>
      </c>
      <c r="U16" s="63"/>
      <c r="V16" s="61"/>
      <c r="W16" s="62">
        <v>0</v>
      </c>
      <c r="X16" s="63"/>
      <c r="Y16" s="61"/>
      <c r="Z16" s="62">
        <v>0</v>
      </c>
      <c r="AA16" s="63"/>
      <c r="AB16" s="61"/>
      <c r="AC16" s="62">
        <v>0</v>
      </c>
      <c r="AD16" s="63"/>
      <c r="AE16" s="61"/>
      <c r="AF16" s="62">
        <v>0</v>
      </c>
      <c r="AG16" s="63"/>
      <c r="AH16" s="61"/>
      <c r="AI16" s="62">
        <v>0</v>
      </c>
      <c r="AJ16" s="63"/>
      <c r="AK16" s="65"/>
      <c r="AL16" s="62">
        <v>0</v>
      </c>
      <c r="AM16" s="63"/>
    </row>
    <row r="17" spans="1:39" x14ac:dyDescent="0.35">
      <c r="A17" s="133">
        <v>3</v>
      </c>
      <c r="B17" s="153" t="s">
        <v>29</v>
      </c>
      <c r="C17" s="150">
        <v>1676307260</v>
      </c>
      <c r="D17" s="66"/>
      <c r="E17" s="67">
        <f>1/12*100</f>
        <v>8.3333333333333321</v>
      </c>
      <c r="F17" s="68"/>
      <c r="G17" s="66"/>
      <c r="H17" s="67">
        <f>2/12*100</f>
        <v>16.666666666666664</v>
      </c>
      <c r="I17" s="68"/>
      <c r="J17" s="66"/>
      <c r="K17" s="67">
        <f>3/12*100</f>
        <v>25</v>
      </c>
      <c r="L17" s="68"/>
      <c r="M17" s="66"/>
      <c r="N17" s="67">
        <f>4/12*100</f>
        <v>33.333333333333329</v>
      </c>
      <c r="O17" s="68"/>
      <c r="P17" s="66"/>
      <c r="Q17" s="67">
        <f>5/12*100</f>
        <v>41.666666666666671</v>
      </c>
      <c r="R17" s="68"/>
      <c r="S17" s="66"/>
      <c r="T17" s="67">
        <f>6/12*100</f>
        <v>50</v>
      </c>
      <c r="U17" s="68"/>
      <c r="V17" s="66"/>
      <c r="W17" s="67">
        <f>7/12*100</f>
        <v>58.333333333333336</v>
      </c>
      <c r="X17" s="68"/>
      <c r="Y17" s="66"/>
      <c r="Z17" s="67">
        <f>8/12*100</f>
        <v>66.666666666666657</v>
      </c>
      <c r="AA17" s="68"/>
      <c r="AB17" s="66"/>
      <c r="AC17" s="67">
        <f>9/12*100</f>
        <v>75</v>
      </c>
      <c r="AD17" s="68"/>
      <c r="AE17" s="66"/>
      <c r="AF17" s="67">
        <f>10/12*100</f>
        <v>83.333333333333343</v>
      </c>
      <c r="AG17" s="68"/>
      <c r="AH17" s="66"/>
      <c r="AI17" s="67">
        <f>11/12*100</f>
        <v>91.666666666666657</v>
      </c>
      <c r="AJ17" s="68"/>
      <c r="AK17" s="69"/>
      <c r="AL17" s="70">
        <f>12/12*100</f>
        <v>100</v>
      </c>
      <c r="AM17" s="68"/>
    </row>
    <row r="18" spans="1:39" x14ac:dyDescent="0.35">
      <c r="A18" s="133"/>
      <c r="B18" s="153"/>
      <c r="C18" s="150"/>
      <c r="D18" s="54">
        <v>7.09</v>
      </c>
      <c r="E18" s="55"/>
      <c r="F18" s="56">
        <f>E19</f>
        <v>7.09</v>
      </c>
      <c r="G18" s="54">
        <f>H19-D18</f>
        <v>7.120000000000001</v>
      </c>
      <c r="H18" s="55"/>
      <c r="I18" s="56">
        <f>H19</f>
        <v>14.21</v>
      </c>
      <c r="J18" s="71">
        <f>L18-I18</f>
        <v>7.3900000000000006</v>
      </c>
      <c r="K18" s="55"/>
      <c r="L18" s="56">
        <v>21.6</v>
      </c>
      <c r="M18" s="54">
        <f>N19-K19</f>
        <v>14.100000000000001</v>
      </c>
      <c r="N18" s="55"/>
      <c r="O18" s="56">
        <v>35.700000000000003</v>
      </c>
      <c r="P18" s="54">
        <f>R18-O18</f>
        <v>8.0999999999999943</v>
      </c>
      <c r="Q18" s="55"/>
      <c r="R18" s="56">
        <v>43.8</v>
      </c>
      <c r="S18" s="54">
        <f>T19-Q19</f>
        <v>14.300000000000004</v>
      </c>
      <c r="T18" s="55"/>
      <c r="U18" s="56">
        <v>58.1</v>
      </c>
      <c r="V18" s="54">
        <f>W19-T19</f>
        <v>7.4600000000000009</v>
      </c>
      <c r="W18" s="55"/>
      <c r="X18" s="56">
        <v>65.56</v>
      </c>
      <c r="Y18" s="54">
        <f>AA18-W19</f>
        <v>7.4399999999999977</v>
      </c>
      <c r="Z18" s="55"/>
      <c r="AA18" s="60">
        <v>73</v>
      </c>
      <c r="AB18" s="54">
        <f>AC19-Z19</f>
        <v>7.5</v>
      </c>
      <c r="AC18" s="55"/>
      <c r="AD18" s="56">
        <v>80.5</v>
      </c>
      <c r="AE18" s="54">
        <f>AF19-AC19</f>
        <v>4.5</v>
      </c>
      <c r="AF18" s="55"/>
      <c r="AG18" s="56">
        <v>85</v>
      </c>
      <c r="AH18" s="54">
        <f>AI19-AF19</f>
        <v>5.5</v>
      </c>
      <c r="AI18" s="55"/>
      <c r="AJ18" s="56">
        <v>90.5</v>
      </c>
      <c r="AK18" s="54">
        <v>0</v>
      </c>
      <c r="AL18" s="58"/>
      <c r="AM18" s="56">
        <v>0</v>
      </c>
    </row>
    <row r="19" spans="1:39" x14ac:dyDescent="0.35">
      <c r="A19" s="134"/>
      <c r="B19" s="153"/>
      <c r="C19" s="150"/>
      <c r="D19" s="61"/>
      <c r="E19" s="62">
        <v>7.09</v>
      </c>
      <c r="F19" s="63"/>
      <c r="G19" s="61"/>
      <c r="H19" s="62">
        <v>14.21</v>
      </c>
      <c r="I19" s="63"/>
      <c r="J19" s="61"/>
      <c r="K19" s="62">
        <v>21.6</v>
      </c>
      <c r="L19" s="63"/>
      <c r="M19" s="61"/>
      <c r="N19" s="62">
        <v>35.700000000000003</v>
      </c>
      <c r="O19" s="63"/>
      <c r="P19" s="61"/>
      <c r="Q19" s="62">
        <v>43.8</v>
      </c>
      <c r="R19" s="63"/>
      <c r="S19" s="61"/>
      <c r="T19" s="62">
        <v>58.1</v>
      </c>
      <c r="U19" s="63"/>
      <c r="V19" s="61"/>
      <c r="W19" s="62">
        <v>65.56</v>
      </c>
      <c r="X19" s="63"/>
      <c r="Y19" s="61"/>
      <c r="Z19" s="62">
        <v>73</v>
      </c>
      <c r="AA19" s="63"/>
      <c r="AB19" s="61"/>
      <c r="AC19" s="62">
        <v>80.5</v>
      </c>
      <c r="AD19" s="63"/>
      <c r="AE19" s="61"/>
      <c r="AF19" s="62">
        <v>85</v>
      </c>
      <c r="AG19" s="63"/>
      <c r="AH19" s="61"/>
      <c r="AI19" s="62">
        <v>90.5</v>
      </c>
      <c r="AJ19" s="63"/>
      <c r="AK19" s="65"/>
      <c r="AL19" s="62">
        <v>0</v>
      </c>
      <c r="AM19" s="63"/>
    </row>
    <row r="20" spans="1:39" x14ac:dyDescent="0.35">
      <c r="A20" s="132">
        <v>4</v>
      </c>
      <c r="B20" s="152" t="s">
        <v>30</v>
      </c>
      <c r="C20" s="149">
        <v>5898350</v>
      </c>
      <c r="D20" s="66"/>
      <c r="E20" s="67">
        <f>1/12*100</f>
        <v>8.3333333333333321</v>
      </c>
      <c r="F20" s="68"/>
      <c r="G20" s="66"/>
      <c r="H20" s="55">
        <f>2/12*100</f>
        <v>16.666666666666664</v>
      </c>
      <c r="I20" s="68"/>
      <c r="J20" s="66"/>
      <c r="K20" s="67">
        <f>3/12*100</f>
        <v>25</v>
      </c>
      <c r="L20" s="68"/>
      <c r="M20" s="66"/>
      <c r="N20" s="67">
        <f>4/12*100</f>
        <v>33.333333333333329</v>
      </c>
      <c r="O20" s="68"/>
      <c r="P20" s="66"/>
      <c r="Q20" s="67">
        <f>5/12*100</f>
        <v>41.666666666666671</v>
      </c>
      <c r="R20" s="68"/>
      <c r="S20" s="66"/>
      <c r="T20" s="67">
        <f>6/12*100</f>
        <v>50</v>
      </c>
      <c r="U20" s="68"/>
      <c r="V20" s="66"/>
      <c r="W20" s="67">
        <f>7/12*100</f>
        <v>58.333333333333336</v>
      </c>
      <c r="X20" s="68"/>
      <c r="Y20" s="66"/>
      <c r="Z20" s="67">
        <f>8/12*100</f>
        <v>66.666666666666657</v>
      </c>
      <c r="AA20" s="68"/>
      <c r="AB20" s="66"/>
      <c r="AC20" s="67">
        <f>9/12*100</f>
        <v>75</v>
      </c>
      <c r="AD20" s="68"/>
      <c r="AE20" s="66"/>
      <c r="AF20" s="67">
        <f>10/12*100</f>
        <v>83.333333333333343</v>
      </c>
      <c r="AG20" s="68"/>
      <c r="AH20" s="66"/>
      <c r="AI20" s="67">
        <f>11/12*100</f>
        <v>91.666666666666657</v>
      </c>
      <c r="AJ20" s="68"/>
      <c r="AK20" s="69"/>
      <c r="AL20" s="70">
        <f>12/12*100</f>
        <v>100</v>
      </c>
      <c r="AM20" s="68"/>
    </row>
    <row r="21" spans="1:39" x14ac:dyDescent="0.35">
      <c r="A21" s="133"/>
      <c r="B21" s="153"/>
      <c r="C21" s="150"/>
      <c r="D21" s="54">
        <v>0</v>
      </c>
      <c r="E21" s="55"/>
      <c r="F21" s="56">
        <f>U20</f>
        <v>0</v>
      </c>
      <c r="G21" s="54">
        <v>8.3000000000000007</v>
      </c>
      <c r="H21" s="55"/>
      <c r="I21" s="56">
        <v>0</v>
      </c>
      <c r="J21" s="54">
        <v>0</v>
      </c>
      <c r="K21" s="55"/>
      <c r="L21" s="56">
        <f>K22</f>
        <v>8.3000000000000007</v>
      </c>
      <c r="M21" s="54">
        <v>0</v>
      </c>
      <c r="N21" s="55"/>
      <c r="O21" s="56">
        <v>8.3000000000000007</v>
      </c>
      <c r="P21" s="54">
        <f>R21-N22</f>
        <v>9.8000000000000007</v>
      </c>
      <c r="Q21" s="55"/>
      <c r="R21" s="56">
        <v>18.100000000000001</v>
      </c>
      <c r="S21" s="54">
        <v>0</v>
      </c>
      <c r="T21" s="55"/>
      <c r="U21" s="56">
        <v>18.100000000000001</v>
      </c>
      <c r="V21" s="54">
        <v>0</v>
      </c>
      <c r="W21" s="55"/>
      <c r="X21" s="56">
        <v>18.100000000000001</v>
      </c>
      <c r="Y21" s="54">
        <v>0</v>
      </c>
      <c r="Z21" s="55"/>
      <c r="AA21" s="56">
        <v>18.100000000000001</v>
      </c>
      <c r="AB21" s="54">
        <v>0</v>
      </c>
      <c r="AC21" s="55"/>
      <c r="AD21" s="56">
        <v>18.100000000000001</v>
      </c>
      <c r="AE21" s="54">
        <v>0</v>
      </c>
      <c r="AF21" s="55"/>
      <c r="AG21" s="56">
        <v>18.100000000000001</v>
      </c>
      <c r="AH21" s="54">
        <f>AI22-AF22</f>
        <v>29.199999999999996</v>
      </c>
      <c r="AI21" s="55"/>
      <c r="AJ21" s="56">
        <v>47.3</v>
      </c>
      <c r="AK21" s="54">
        <v>0</v>
      </c>
      <c r="AL21" s="58"/>
      <c r="AM21" s="56">
        <v>0</v>
      </c>
    </row>
    <row r="22" spans="1:39" x14ac:dyDescent="0.35">
      <c r="A22" s="134"/>
      <c r="B22" s="154"/>
      <c r="C22" s="151"/>
      <c r="D22" s="61"/>
      <c r="E22" s="62">
        <f>D21</f>
        <v>0</v>
      </c>
      <c r="F22" s="63"/>
      <c r="G22" s="61"/>
      <c r="H22" s="62">
        <v>8.3000000000000007</v>
      </c>
      <c r="I22" s="63"/>
      <c r="J22" s="61"/>
      <c r="K22" s="62">
        <v>8.3000000000000007</v>
      </c>
      <c r="L22" s="63"/>
      <c r="M22" s="61"/>
      <c r="N22" s="62">
        <v>8.3000000000000007</v>
      </c>
      <c r="O22" s="63"/>
      <c r="P22" s="61"/>
      <c r="Q22" s="62">
        <v>18.100000000000001</v>
      </c>
      <c r="R22" s="63"/>
      <c r="S22" s="61"/>
      <c r="T22" s="62">
        <v>18.100000000000001</v>
      </c>
      <c r="U22" s="63"/>
      <c r="V22" s="61"/>
      <c r="W22" s="62">
        <v>18.100000000000001</v>
      </c>
      <c r="X22" s="63"/>
      <c r="Y22" s="61"/>
      <c r="Z22" s="62">
        <v>18.100000000000001</v>
      </c>
      <c r="AA22" s="63"/>
      <c r="AB22" s="61"/>
      <c r="AC22" s="62">
        <v>18.100000000000001</v>
      </c>
      <c r="AD22" s="63"/>
      <c r="AE22" s="61"/>
      <c r="AF22" s="62">
        <v>18.100000000000001</v>
      </c>
      <c r="AG22" s="63"/>
      <c r="AH22" s="61"/>
      <c r="AI22" s="62">
        <v>47.3</v>
      </c>
      <c r="AJ22" s="63"/>
      <c r="AK22" s="65"/>
      <c r="AL22" s="62">
        <v>0</v>
      </c>
      <c r="AM22" s="63"/>
    </row>
    <row r="23" spans="1:39" x14ac:dyDescent="0.35">
      <c r="A23" s="133">
        <v>5</v>
      </c>
      <c r="B23" s="153" t="s">
        <v>31</v>
      </c>
      <c r="C23" s="139">
        <v>21689300</v>
      </c>
      <c r="D23" s="66"/>
      <c r="E23" s="67">
        <f>1/12*100</f>
        <v>8.3333333333333321</v>
      </c>
      <c r="F23" s="68"/>
      <c r="G23" s="66"/>
      <c r="H23" s="67">
        <f>2/12*100</f>
        <v>16.666666666666664</v>
      </c>
      <c r="I23" s="68"/>
      <c r="J23" s="66"/>
      <c r="K23" s="67">
        <f>3/12*100</f>
        <v>25</v>
      </c>
      <c r="L23" s="68"/>
      <c r="M23" s="66"/>
      <c r="N23" s="67">
        <f>4/12*100</f>
        <v>33.333333333333329</v>
      </c>
      <c r="O23" s="68"/>
      <c r="P23" s="66"/>
      <c r="Q23" s="67">
        <f>5/12*100</f>
        <v>41.666666666666671</v>
      </c>
      <c r="R23" s="68"/>
      <c r="S23" s="66"/>
      <c r="T23" s="67">
        <f>6/12*100</f>
        <v>50</v>
      </c>
      <c r="U23" s="68"/>
      <c r="V23" s="66"/>
      <c r="W23" s="67">
        <f>7/12*100</f>
        <v>58.333333333333336</v>
      </c>
      <c r="X23" s="68"/>
      <c r="Y23" s="66"/>
      <c r="Z23" s="67">
        <f>8/12*100</f>
        <v>66.666666666666657</v>
      </c>
      <c r="AA23" s="68"/>
      <c r="AB23" s="66"/>
      <c r="AC23" s="67">
        <f>9/12*100</f>
        <v>75</v>
      </c>
      <c r="AD23" s="68"/>
      <c r="AE23" s="66"/>
      <c r="AF23" s="67">
        <f>10/12*100</f>
        <v>83.333333333333343</v>
      </c>
      <c r="AG23" s="68"/>
      <c r="AH23" s="66"/>
      <c r="AI23" s="67">
        <f>11/12*100</f>
        <v>91.666666666666657</v>
      </c>
      <c r="AJ23" s="68"/>
      <c r="AK23" s="69"/>
      <c r="AL23" s="70">
        <f>12/12*100</f>
        <v>100</v>
      </c>
      <c r="AM23" s="68"/>
    </row>
    <row r="24" spans="1:39" x14ac:dyDescent="0.35">
      <c r="A24" s="133"/>
      <c r="B24" s="153"/>
      <c r="C24" s="139"/>
      <c r="D24" s="54">
        <v>0</v>
      </c>
      <c r="E24" s="55"/>
      <c r="F24" s="56">
        <f>U23</f>
        <v>0</v>
      </c>
      <c r="G24" s="54">
        <v>8.35</v>
      </c>
      <c r="H24" s="55"/>
      <c r="I24" s="56">
        <f>H25</f>
        <v>8.35</v>
      </c>
      <c r="J24" s="54">
        <v>0</v>
      </c>
      <c r="K24" s="55"/>
      <c r="L24" s="56">
        <v>8.4</v>
      </c>
      <c r="M24" s="54">
        <v>0</v>
      </c>
      <c r="N24" s="55"/>
      <c r="O24" s="56">
        <v>8.4</v>
      </c>
      <c r="P24" s="54">
        <f>R24-N25</f>
        <v>11.499999999999998</v>
      </c>
      <c r="Q24" s="55"/>
      <c r="R24" s="56">
        <v>19.899999999999999</v>
      </c>
      <c r="S24" s="54">
        <v>0</v>
      </c>
      <c r="T24" s="55"/>
      <c r="U24" s="56">
        <v>19.899999999999999</v>
      </c>
      <c r="V24" s="54">
        <f>W25-T25</f>
        <v>3.110000000000003</v>
      </c>
      <c r="W24" s="55"/>
      <c r="X24" s="56">
        <v>23.01</v>
      </c>
      <c r="Y24" s="54">
        <v>0</v>
      </c>
      <c r="Z24" s="55"/>
      <c r="AA24" s="62">
        <v>23</v>
      </c>
      <c r="AB24" s="54">
        <v>0</v>
      </c>
      <c r="AC24" s="55"/>
      <c r="AD24" s="56">
        <v>23</v>
      </c>
      <c r="AE24" s="54">
        <f>AF25-AC25</f>
        <v>2.3000000000000007</v>
      </c>
      <c r="AF24" s="55"/>
      <c r="AG24" s="56">
        <v>25.3</v>
      </c>
      <c r="AH24" s="54">
        <f>AI25-AG24</f>
        <v>34.700000000000003</v>
      </c>
      <c r="AI24" s="55"/>
      <c r="AJ24" s="56">
        <v>60</v>
      </c>
      <c r="AK24" s="54">
        <v>0</v>
      </c>
      <c r="AL24" s="58"/>
      <c r="AM24" s="56">
        <v>0</v>
      </c>
    </row>
    <row r="25" spans="1:39" x14ac:dyDescent="0.35">
      <c r="A25" s="134"/>
      <c r="B25" s="153"/>
      <c r="C25" s="139"/>
      <c r="D25" s="61"/>
      <c r="E25" s="62">
        <f>D24</f>
        <v>0</v>
      </c>
      <c r="F25" s="63"/>
      <c r="G25" s="61"/>
      <c r="H25" s="62">
        <v>8.35</v>
      </c>
      <c r="I25" s="63"/>
      <c r="J25" s="61"/>
      <c r="K25" s="62">
        <v>8.4</v>
      </c>
      <c r="L25" s="63"/>
      <c r="M25" s="61"/>
      <c r="N25" s="62">
        <v>8.4</v>
      </c>
      <c r="O25" s="63"/>
      <c r="P25" s="61"/>
      <c r="Q25" s="62">
        <v>19.899999999999999</v>
      </c>
      <c r="R25" s="63"/>
      <c r="S25" s="61"/>
      <c r="T25" s="62">
        <v>19.899999999999999</v>
      </c>
      <c r="U25" s="63"/>
      <c r="V25" s="61"/>
      <c r="W25" s="62">
        <v>23.01</v>
      </c>
      <c r="X25" s="63"/>
      <c r="Y25" s="61"/>
      <c r="Z25" s="62">
        <v>23</v>
      </c>
      <c r="AA25" s="63"/>
      <c r="AB25" s="61"/>
      <c r="AC25" s="62">
        <v>23</v>
      </c>
      <c r="AD25" s="63"/>
      <c r="AE25" s="61"/>
      <c r="AF25" s="62">
        <v>25.3</v>
      </c>
      <c r="AG25" s="63"/>
      <c r="AH25" s="61"/>
      <c r="AI25" s="62">
        <v>60</v>
      </c>
      <c r="AJ25" s="63"/>
      <c r="AK25" s="65"/>
      <c r="AL25" s="62">
        <v>0</v>
      </c>
      <c r="AM25" s="63"/>
    </row>
    <row r="26" spans="1:39" x14ac:dyDescent="0.35">
      <c r="A26" s="132">
        <v>6</v>
      </c>
      <c r="B26" s="135" t="s">
        <v>32</v>
      </c>
      <c r="C26" s="138">
        <v>15000000</v>
      </c>
      <c r="D26" s="66"/>
      <c r="E26" s="67">
        <f>1/12*100</f>
        <v>8.3333333333333321</v>
      </c>
      <c r="F26" s="68"/>
      <c r="G26" s="66"/>
      <c r="H26" s="67">
        <f>2/12*100</f>
        <v>16.666666666666664</v>
      </c>
      <c r="I26" s="68"/>
      <c r="J26" s="66"/>
      <c r="K26" s="67">
        <f>3/12*100</f>
        <v>25</v>
      </c>
      <c r="L26" s="68"/>
      <c r="M26" s="66"/>
      <c r="N26" s="67">
        <f>4/12*100</f>
        <v>33.333333333333329</v>
      </c>
      <c r="O26" s="68"/>
      <c r="P26" s="66"/>
      <c r="Q26" s="67">
        <f>5/12*100</f>
        <v>41.666666666666671</v>
      </c>
      <c r="R26" s="68"/>
      <c r="S26" s="66"/>
      <c r="T26" s="67">
        <f>6/12*100</f>
        <v>50</v>
      </c>
      <c r="U26" s="68"/>
      <c r="V26" s="66"/>
      <c r="W26" s="67">
        <f>7/12*100</f>
        <v>58.333333333333336</v>
      </c>
      <c r="X26" s="68"/>
      <c r="Y26" s="66"/>
      <c r="Z26" s="67">
        <f>8/12*100</f>
        <v>66.666666666666657</v>
      </c>
      <c r="AA26" s="68"/>
      <c r="AB26" s="66"/>
      <c r="AC26" s="67">
        <f>9/12*100</f>
        <v>75</v>
      </c>
      <c r="AD26" s="68"/>
      <c r="AE26" s="66"/>
      <c r="AF26" s="67">
        <f>10/12*100</f>
        <v>83.333333333333343</v>
      </c>
      <c r="AG26" s="68"/>
      <c r="AH26" s="66"/>
      <c r="AI26" s="67">
        <f>11/12*100</f>
        <v>91.666666666666657</v>
      </c>
      <c r="AJ26" s="68"/>
      <c r="AK26" s="69"/>
      <c r="AL26" s="70">
        <f>12/12*100</f>
        <v>100</v>
      </c>
      <c r="AM26" s="68"/>
    </row>
    <row r="27" spans="1:39" x14ac:dyDescent="0.35">
      <c r="A27" s="133"/>
      <c r="B27" s="136"/>
      <c r="C27" s="139"/>
      <c r="D27" s="54">
        <v>0</v>
      </c>
      <c r="E27" s="55"/>
      <c r="F27" s="56">
        <f>U26</f>
        <v>0</v>
      </c>
      <c r="G27" s="54">
        <v>8.15</v>
      </c>
      <c r="H27" s="55"/>
      <c r="I27" s="56">
        <f>H28</f>
        <v>8.15</v>
      </c>
      <c r="J27" s="54">
        <v>0</v>
      </c>
      <c r="K27" s="55"/>
      <c r="L27" s="56">
        <v>8.15</v>
      </c>
      <c r="M27" s="54">
        <f>N28-L27</f>
        <v>1.9499999999999993</v>
      </c>
      <c r="N27" s="55"/>
      <c r="O27" s="56">
        <v>10.1</v>
      </c>
      <c r="P27" s="54">
        <f>Q28-N28</f>
        <v>6.4</v>
      </c>
      <c r="Q27" s="55"/>
      <c r="R27" s="56">
        <v>16.5</v>
      </c>
      <c r="S27" s="54">
        <v>0</v>
      </c>
      <c r="T27" s="55"/>
      <c r="U27" s="56">
        <v>16.5</v>
      </c>
      <c r="V27" s="54">
        <f>X27-T28</f>
        <v>4.5599999999999987</v>
      </c>
      <c r="W27" s="55"/>
      <c r="X27" s="56">
        <v>21.06</v>
      </c>
      <c r="Y27" s="54">
        <v>0</v>
      </c>
      <c r="Z27" s="55"/>
      <c r="AA27" s="56">
        <v>21.1</v>
      </c>
      <c r="AB27" s="54">
        <f>AD27-Z28</f>
        <v>3</v>
      </c>
      <c r="AC27" s="55"/>
      <c r="AD27" s="56">
        <v>24.1</v>
      </c>
      <c r="AE27" s="54">
        <v>0</v>
      </c>
      <c r="AF27" s="55"/>
      <c r="AG27" s="56">
        <v>24.1</v>
      </c>
      <c r="AH27" s="54">
        <f>AI28-AG27</f>
        <v>37.299999999999997</v>
      </c>
      <c r="AI27" s="55"/>
      <c r="AJ27" s="56">
        <v>61.4</v>
      </c>
      <c r="AK27" s="54">
        <v>0</v>
      </c>
      <c r="AL27" s="58"/>
      <c r="AM27" s="56">
        <v>0</v>
      </c>
    </row>
    <row r="28" spans="1:39" x14ac:dyDescent="0.35">
      <c r="A28" s="134"/>
      <c r="B28" s="137"/>
      <c r="C28" s="140"/>
      <c r="D28" s="61"/>
      <c r="E28" s="62">
        <v>0</v>
      </c>
      <c r="F28" s="63"/>
      <c r="G28" s="61"/>
      <c r="H28" s="62">
        <f>D27+G27</f>
        <v>8.15</v>
      </c>
      <c r="I28" s="63"/>
      <c r="J28" s="61"/>
      <c r="K28" s="62">
        <v>8.1999999999999993</v>
      </c>
      <c r="L28" s="63"/>
      <c r="M28" s="61"/>
      <c r="N28" s="62">
        <v>10.1</v>
      </c>
      <c r="O28" s="63"/>
      <c r="P28" s="61"/>
      <c r="Q28" s="62">
        <v>16.5</v>
      </c>
      <c r="R28" s="63"/>
      <c r="S28" s="61"/>
      <c r="T28" s="62">
        <v>16.5</v>
      </c>
      <c r="U28" s="63"/>
      <c r="V28" s="61"/>
      <c r="W28" s="62">
        <v>21.06</v>
      </c>
      <c r="X28" s="63"/>
      <c r="Y28" s="61"/>
      <c r="Z28" s="62">
        <v>21.1</v>
      </c>
      <c r="AA28" s="63"/>
      <c r="AB28" s="61"/>
      <c r="AC28" s="62">
        <v>24.1</v>
      </c>
      <c r="AD28" s="63"/>
      <c r="AE28" s="61"/>
      <c r="AF28" s="62">
        <v>24.1</v>
      </c>
      <c r="AG28" s="63"/>
      <c r="AH28" s="61"/>
      <c r="AI28" s="62">
        <v>61.4</v>
      </c>
      <c r="AJ28" s="63"/>
      <c r="AK28" s="65"/>
      <c r="AL28" s="62">
        <v>0</v>
      </c>
      <c r="AM28" s="63"/>
    </row>
    <row r="29" spans="1:39" x14ac:dyDescent="0.35">
      <c r="A29" s="133">
        <v>7</v>
      </c>
      <c r="B29" s="135" t="s">
        <v>33</v>
      </c>
      <c r="C29" s="138">
        <v>6234400</v>
      </c>
      <c r="D29" s="54"/>
      <c r="E29" s="55">
        <f>1/12*100</f>
        <v>8.3333333333333321</v>
      </c>
      <c r="F29" s="56"/>
      <c r="G29" s="54"/>
      <c r="H29" s="55">
        <f>2/12*100</f>
        <v>16.666666666666664</v>
      </c>
      <c r="I29" s="56"/>
      <c r="J29" s="54"/>
      <c r="K29" s="55">
        <f>3/12*100</f>
        <v>25</v>
      </c>
      <c r="L29" s="56"/>
      <c r="M29" s="54"/>
      <c r="N29" s="55">
        <f>4/12*100</f>
        <v>33.333333333333329</v>
      </c>
      <c r="O29" s="56"/>
      <c r="P29" s="54"/>
      <c r="Q29" s="55">
        <f>5/12*100</f>
        <v>41.666666666666671</v>
      </c>
      <c r="R29" s="56"/>
      <c r="S29" s="54"/>
      <c r="T29" s="55">
        <f>6/12*100</f>
        <v>50</v>
      </c>
      <c r="U29" s="56"/>
      <c r="V29" s="54"/>
      <c r="W29" s="55">
        <f>7/12*100</f>
        <v>58.333333333333336</v>
      </c>
      <c r="X29" s="56"/>
      <c r="Y29" s="54"/>
      <c r="Z29" s="55">
        <f>8/12*100</f>
        <v>66.666666666666657</v>
      </c>
      <c r="AA29" s="56"/>
      <c r="AB29" s="54"/>
      <c r="AC29" s="55">
        <f>9/12*100</f>
        <v>75</v>
      </c>
      <c r="AD29" s="56"/>
      <c r="AE29" s="54"/>
      <c r="AF29" s="55">
        <f>10/12*100</f>
        <v>83.333333333333343</v>
      </c>
      <c r="AG29" s="56"/>
      <c r="AH29" s="54"/>
      <c r="AI29" s="55">
        <f>11/12*100</f>
        <v>91.666666666666657</v>
      </c>
      <c r="AJ29" s="56"/>
      <c r="AK29" s="57"/>
      <c r="AL29" s="58">
        <f>12/12*100</f>
        <v>100</v>
      </c>
      <c r="AM29" s="56"/>
    </row>
    <row r="30" spans="1:39" x14ac:dyDescent="0.35">
      <c r="A30" s="133"/>
      <c r="B30" s="136"/>
      <c r="C30" s="139"/>
      <c r="D30" s="54">
        <v>0</v>
      </c>
      <c r="E30" s="55"/>
      <c r="F30" s="56">
        <f>U29</f>
        <v>0</v>
      </c>
      <c r="G30" s="54">
        <v>9.6199999999999992</v>
      </c>
      <c r="H30" s="55"/>
      <c r="I30" s="56">
        <v>9.6</v>
      </c>
      <c r="J30" s="54">
        <v>0</v>
      </c>
      <c r="K30" s="55"/>
      <c r="L30" s="56">
        <f>K31</f>
        <v>9.6199999999999992</v>
      </c>
      <c r="M30" s="54">
        <v>0</v>
      </c>
      <c r="N30" s="55"/>
      <c r="O30" s="56">
        <v>9.6</v>
      </c>
      <c r="P30" s="54">
        <v>0</v>
      </c>
      <c r="Q30" s="55"/>
      <c r="R30" s="56">
        <v>9.6</v>
      </c>
      <c r="S30" s="54">
        <f>T31-R30</f>
        <v>11.200000000000001</v>
      </c>
      <c r="T30" s="55"/>
      <c r="U30" s="56">
        <v>20.8</v>
      </c>
      <c r="V30" s="54">
        <f>W31-T31</f>
        <v>25.919999999999998</v>
      </c>
      <c r="W30" s="55"/>
      <c r="X30" s="56">
        <v>46.72</v>
      </c>
      <c r="Y30" s="54">
        <v>0</v>
      </c>
      <c r="Z30" s="55"/>
      <c r="AA30" s="56">
        <v>46.7</v>
      </c>
      <c r="AB30" s="54">
        <v>0</v>
      </c>
      <c r="AC30" s="55"/>
      <c r="AD30" s="56">
        <v>46.7</v>
      </c>
      <c r="AE30" s="54">
        <f>AF31-AC31</f>
        <v>11.399999999999999</v>
      </c>
      <c r="AF30" s="55"/>
      <c r="AG30" s="56">
        <v>58.1</v>
      </c>
      <c r="AH30" s="54">
        <f>AI31-AG30</f>
        <v>14.499999999999993</v>
      </c>
      <c r="AI30" s="55"/>
      <c r="AJ30" s="56">
        <v>72.599999999999994</v>
      </c>
      <c r="AK30" s="54">
        <v>0</v>
      </c>
      <c r="AL30" s="58"/>
      <c r="AM30" s="56">
        <f>AL31</f>
        <v>0</v>
      </c>
    </row>
    <row r="31" spans="1:39" x14ac:dyDescent="0.35">
      <c r="A31" s="134"/>
      <c r="B31" s="137"/>
      <c r="C31" s="140"/>
      <c r="D31" s="54"/>
      <c r="E31" s="55">
        <f>D30</f>
        <v>0</v>
      </c>
      <c r="F31" s="56"/>
      <c r="G31" s="54"/>
      <c r="H31" s="55">
        <v>9.6199999999999992</v>
      </c>
      <c r="I31" s="56"/>
      <c r="J31" s="54"/>
      <c r="K31" s="62">
        <f>D30+G30+J30</f>
        <v>9.6199999999999992</v>
      </c>
      <c r="L31" s="56"/>
      <c r="M31" s="54"/>
      <c r="N31" s="55">
        <v>9.6</v>
      </c>
      <c r="O31" s="56"/>
      <c r="P31" s="54"/>
      <c r="Q31" s="55">
        <v>9.6</v>
      </c>
      <c r="R31" s="56"/>
      <c r="S31" s="54"/>
      <c r="T31" s="55">
        <v>20.8</v>
      </c>
      <c r="U31" s="56"/>
      <c r="V31" s="54"/>
      <c r="W31" s="55">
        <v>46.72</v>
      </c>
      <c r="X31" s="56"/>
      <c r="Y31" s="54"/>
      <c r="Z31" s="55">
        <v>46.7</v>
      </c>
      <c r="AA31" s="56"/>
      <c r="AB31" s="54"/>
      <c r="AC31" s="55">
        <v>46.7</v>
      </c>
      <c r="AD31" s="56"/>
      <c r="AE31" s="54"/>
      <c r="AF31" s="55">
        <v>58.1</v>
      </c>
      <c r="AG31" s="56"/>
      <c r="AH31" s="54"/>
      <c r="AI31" s="55">
        <v>72.599999999999994</v>
      </c>
      <c r="AJ31" s="56"/>
      <c r="AK31" s="57"/>
      <c r="AL31" s="55">
        <v>0</v>
      </c>
      <c r="AM31" s="56"/>
    </row>
    <row r="32" spans="1:39" x14ac:dyDescent="0.35">
      <c r="A32" s="132">
        <v>8</v>
      </c>
      <c r="B32" s="152" t="s">
        <v>50</v>
      </c>
      <c r="C32" s="139">
        <v>1320000</v>
      </c>
      <c r="D32" s="66"/>
      <c r="E32" s="67">
        <f>1/12*100</f>
        <v>8.3333333333333321</v>
      </c>
      <c r="F32" s="68"/>
      <c r="G32" s="66"/>
      <c r="H32" s="67">
        <f>2/12*100</f>
        <v>16.666666666666664</v>
      </c>
      <c r="I32" s="68"/>
      <c r="J32" s="66"/>
      <c r="K32" s="67">
        <f>3/12*100</f>
        <v>25</v>
      </c>
      <c r="L32" s="68"/>
      <c r="M32" s="66"/>
      <c r="N32" s="67">
        <f>4/12*100</f>
        <v>33.333333333333329</v>
      </c>
      <c r="O32" s="68"/>
      <c r="P32" s="66"/>
      <c r="Q32" s="67">
        <f>4/12*100</f>
        <v>33.333333333333329</v>
      </c>
      <c r="R32" s="68"/>
      <c r="S32" s="66"/>
      <c r="T32" s="67">
        <f>6/12*100</f>
        <v>50</v>
      </c>
      <c r="U32" s="68"/>
      <c r="V32" s="66"/>
      <c r="W32" s="67">
        <f>7/12*100</f>
        <v>58.333333333333336</v>
      </c>
      <c r="X32" s="68"/>
      <c r="Y32" s="66"/>
      <c r="Z32" s="67">
        <f>8/12*100</f>
        <v>66.666666666666657</v>
      </c>
      <c r="AA32" s="68"/>
      <c r="AB32" s="66"/>
      <c r="AC32" s="67">
        <f>9/12*100</f>
        <v>75</v>
      </c>
      <c r="AD32" s="68"/>
      <c r="AE32" s="66"/>
      <c r="AF32" s="67">
        <f>10/12*100</f>
        <v>83.333333333333343</v>
      </c>
      <c r="AG32" s="68"/>
      <c r="AH32" s="66"/>
      <c r="AI32" s="67">
        <f>11/12*100</f>
        <v>91.666666666666657</v>
      </c>
      <c r="AJ32" s="68"/>
      <c r="AK32" s="69"/>
      <c r="AL32" s="70">
        <f>12/12*100</f>
        <v>100</v>
      </c>
      <c r="AM32" s="68"/>
    </row>
    <row r="33" spans="1:39" x14ac:dyDescent="0.35">
      <c r="A33" s="133"/>
      <c r="B33" s="153"/>
      <c r="C33" s="139"/>
      <c r="D33" s="54">
        <v>0</v>
      </c>
      <c r="E33" s="55"/>
      <c r="F33" s="56">
        <f>U32</f>
        <v>0</v>
      </c>
      <c r="G33" s="54">
        <v>8.33</v>
      </c>
      <c r="H33" s="55"/>
      <c r="I33" s="56">
        <v>8.3000000000000007</v>
      </c>
      <c r="J33" s="54">
        <f>L33-H34</f>
        <v>16.670000000000002</v>
      </c>
      <c r="K33" s="55"/>
      <c r="L33" s="56">
        <f>K34</f>
        <v>25</v>
      </c>
      <c r="M33" s="54">
        <f>O33-L33</f>
        <v>8.2999999999999972</v>
      </c>
      <c r="N33" s="55"/>
      <c r="O33" s="56">
        <v>33.299999999999997</v>
      </c>
      <c r="P33" s="54">
        <f>Q34-O33</f>
        <v>8.4000000000000057</v>
      </c>
      <c r="Q33" s="55"/>
      <c r="R33" s="56">
        <v>41.7</v>
      </c>
      <c r="S33" s="54">
        <v>0</v>
      </c>
      <c r="T33" s="55"/>
      <c r="U33" s="56">
        <v>41.7</v>
      </c>
      <c r="V33" s="54">
        <f>X33-T34</f>
        <v>16.629999999999995</v>
      </c>
      <c r="W33" s="55"/>
      <c r="X33" s="56">
        <v>58.33</v>
      </c>
      <c r="Y33" s="54">
        <f>AA33-W34</f>
        <v>8.3700000000000045</v>
      </c>
      <c r="Z33" s="55"/>
      <c r="AA33" s="56">
        <v>66.7</v>
      </c>
      <c r="AB33" s="54">
        <v>0</v>
      </c>
      <c r="AC33" s="55"/>
      <c r="AD33" s="56">
        <v>66.7</v>
      </c>
      <c r="AE33" s="54">
        <f>AG33-AC34</f>
        <v>8.2999999999999972</v>
      </c>
      <c r="AF33" s="55"/>
      <c r="AG33" s="56">
        <v>75</v>
      </c>
      <c r="AH33" s="54">
        <f>AI34-AG33</f>
        <v>8.2999999999999972</v>
      </c>
      <c r="AI33" s="55"/>
      <c r="AJ33" s="56">
        <f>AI34</f>
        <v>83.3</v>
      </c>
      <c r="AK33" s="54">
        <v>0</v>
      </c>
      <c r="AL33" s="58"/>
      <c r="AM33" s="56">
        <v>0</v>
      </c>
    </row>
    <row r="34" spans="1:39" x14ac:dyDescent="0.35">
      <c r="A34" s="134"/>
      <c r="B34" s="154"/>
      <c r="C34" s="140"/>
      <c r="D34" s="61"/>
      <c r="E34" s="62">
        <f>D33</f>
        <v>0</v>
      </c>
      <c r="F34" s="63"/>
      <c r="G34" s="61"/>
      <c r="H34" s="62">
        <v>8.33</v>
      </c>
      <c r="I34" s="63"/>
      <c r="J34" s="61"/>
      <c r="K34" s="62">
        <v>25</v>
      </c>
      <c r="L34" s="63"/>
      <c r="M34" s="61"/>
      <c r="N34" s="62">
        <v>33.299999999999997</v>
      </c>
      <c r="O34" s="63"/>
      <c r="P34" s="61"/>
      <c r="Q34" s="62">
        <v>41.7</v>
      </c>
      <c r="R34" s="63"/>
      <c r="S34" s="61"/>
      <c r="T34" s="62">
        <v>41.7</v>
      </c>
      <c r="U34" s="63"/>
      <c r="V34" s="61"/>
      <c r="W34" s="62">
        <v>58.33</v>
      </c>
      <c r="X34" s="63"/>
      <c r="Y34" s="61"/>
      <c r="Z34" s="62">
        <v>66.7</v>
      </c>
      <c r="AA34" s="63"/>
      <c r="AB34" s="61"/>
      <c r="AC34" s="62">
        <v>66.7</v>
      </c>
      <c r="AD34" s="63"/>
      <c r="AE34" s="61"/>
      <c r="AF34" s="62">
        <v>75</v>
      </c>
      <c r="AG34" s="63"/>
      <c r="AH34" s="61"/>
      <c r="AI34" s="62">
        <v>83.3</v>
      </c>
      <c r="AJ34" s="63"/>
      <c r="AK34" s="65"/>
      <c r="AL34" s="62">
        <v>0</v>
      </c>
      <c r="AM34" s="63"/>
    </row>
    <row r="35" spans="1:39" x14ac:dyDescent="0.35">
      <c r="A35" s="133">
        <v>9</v>
      </c>
      <c r="B35" s="152" t="s">
        <v>34</v>
      </c>
      <c r="C35" s="149">
        <v>90000000</v>
      </c>
      <c r="D35" s="66"/>
      <c r="E35" s="67">
        <f>1/12*100</f>
        <v>8.3333333333333321</v>
      </c>
      <c r="F35" s="68"/>
      <c r="G35" s="66"/>
      <c r="H35" s="67">
        <f>2/12*100</f>
        <v>16.666666666666664</v>
      </c>
      <c r="I35" s="68"/>
      <c r="J35" s="66"/>
      <c r="K35" s="67">
        <f>3/12*100</f>
        <v>25</v>
      </c>
      <c r="L35" s="68"/>
      <c r="M35" s="66"/>
      <c r="N35" s="67">
        <f>4/12*100</f>
        <v>33.333333333333329</v>
      </c>
      <c r="O35" s="68"/>
      <c r="P35" s="66"/>
      <c r="Q35" s="67">
        <f>5/12*100</f>
        <v>41.666666666666671</v>
      </c>
      <c r="R35" s="68"/>
      <c r="S35" s="66"/>
      <c r="T35" s="67">
        <f>6/12*100</f>
        <v>50</v>
      </c>
      <c r="U35" s="68"/>
      <c r="V35" s="66"/>
      <c r="W35" s="67">
        <f>7/12*100</f>
        <v>58.333333333333336</v>
      </c>
      <c r="X35" s="68"/>
      <c r="Y35" s="66"/>
      <c r="Z35" s="67">
        <f>8/12*100</f>
        <v>66.666666666666657</v>
      </c>
      <c r="AA35" s="68"/>
      <c r="AB35" s="66"/>
      <c r="AC35" s="67">
        <f>9/12*100</f>
        <v>75</v>
      </c>
      <c r="AD35" s="68"/>
      <c r="AE35" s="66"/>
      <c r="AF35" s="67">
        <f>10/12*100</f>
        <v>83.333333333333343</v>
      </c>
      <c r="AG35" s="68"/>
      <c r="AH35" s="66"/>
      <c r="AI35" s="67">
        <f>11/12*100</f>
        <v>91.666666666666657</v>
      </c>
      <c r="AJ35" s="68"/>
      <c r="AK35" s="69"/>
      <c r="AL35" s="70">
        <f>12/12*100</f>
        <v>100</v>
      </c>
      <c r="AM35" s="68"/>
    </row>
    <row r="36" spans="1:39" x14ac:dyDescent="0.35">
      <c r="A36" s="133"/>
      <c r="B36" s="153"/>
      <c r="C36" s="150"/>
      <c r="D36" s="54">
        <v>0</v>
      </c>
      <c r="E36" s="55"/>
      <c r="F36" s="56">
        <v>0</v>
      </c>
      <c r="G36" s="54">
        <v>2.33</v>
      </c>
      <c r="H36" s="55"/>
      <c r="I36" s="56">
        <f>H37</f>
        <v>2.33</v>
      </c>
      <c r="J36" s="54">
        <f>L36-I36</f>
        <v>2.34</v>
      </c>
      <c r="K36" s="55"/>
      <c r="L36" s="56">
        <f>K37</f>
        <v>4.67</v>
      </c>
      <c r="M36" s="54">
        <v>0</v>
      </c>
      <c r="N36" s="55"/>
      <c r="O36" s="56">
        <v>4.7</v>
      </c>
      <c r="P36" s="54">
        <f>R36-O36</f>
        <v>1.0999999999999996</v>
      </c>
      <c r="Q36" s="55"/>
      <c r="R36" s="56">
        <v>5.8</v>
      </c>
      <c r="S36" s="54">
        <f>T37-R36</f>
        <v>79.400000000000006</v>
      </c>
      <c r="T36" s="55"/>
      <c r="U36" s="56">
        <v>85.2</v>
      </c>
      <c r="V36" s="54">
        <v>0</v>
      </c>
      <c r="W36" s="55"/>
      <c r="X36" s="56">
        <v>85.18</v>
      </c>
      <c r="Y36" s="54">
        <v>0</v>
      </c>
      <c r="Z36" s="55"/>
      <c r="AA36" s="56">
        <v>85.2</v>
      </c>
      <c r="AB36" s="54">
        <v>0</v>
      </c>
      <c r="AC36" s="55"/>
      <c r="AD36" s="56">
        <v>85.2</v>
      </c>
      <c r="AE36" s="54">
        <v>0</v>
      </c>
      <c r="AF36" s="55"/>
      <c r="AG36" s="56">
        <v>85.2</v>
      </c>
      <c r="AH36" s="54">
        <f>AI37-AG36</f>
        <v>7.0999999999999943</v>
      </c>
      <c r="AI36" s="55"/>
      <c r="AJ36" s="56">
        <v>92.3</v>
      </c>
      <c r="AK36" s="54">
        <v>0</v>
      </c>
      <c r="AL36" s="58"/>
      <c r="AM36" s="56">
        <f>AL37</f>
        <v>0</v>
      </c>
    </row>
    <row r="37" spans="1:39" x14ac:dyDescent="0.35">
      <c r="A37" s="134"/>
      <c r="B37" s="154"/>
      <c r="C37" s="151"/>
      <c r="D37" s="61"/>
      <c r="E37" s="62">
        <v>0</v>
      </c>
      <c r="F37" s="63"/>
      <c r="G37" s="61"/>
      <c r="H37" s="62">
        <v>2.33</v>
      </c>
      <c r="I37" s="63"/>
      <c r="J37" s="61"/>
      <c r="K37" s="62">
        <v>4.67</v>
      </c>
      <c r="L37" s="63"/>
      <c r="M37" s="61"/>
      <c r="N37" s="62">
        <v>4.7</v>
      </c>
      <c r="O37" s="63"/>
      <c r="P37" s="61"/>
      <c r="Q37" s="62">
        <v>5.8</v>
      </c>
      <c r="R37" s="63"/>
      <c r="S37" s="61"/>
      <c r="T37" s="62">
        <v>85.2</v>
      </c>
      <c r="U37" s="63"/>
      <c r="V37" s="61"/>
      <c r="W37" s="62">
        <v>85.18</v>
      </c>
      <c r="X37" s="63"/>
      <c r="Y37" s="61"/>
      <c r="Z37" s="62">
        <v>85.2</v>
      </c>
      <c r="AA37" s="63"/>
      <c r="AB37" s="61"/>
      <c r="AC37" s="62">
        <v>85.2</v>
      </c>
      <c r="AD37" s="63"/>
      <c r="AE37" s="61"/>
      <c r="AF37" s="62">
        <v>85.2</v>
      </c>
      <c r="AG37" s="63"/>
      <c r="AH37" s="61"/>
      <c r="AI37" s="62">
        <v>92.3</v>
      </c>
      <c r="AJ37" s="63"/>
      <c r="AK37" s="65"/>
      <c r="AL37" s="62">
        <v>0</v>
      </c>
      <c r="AM37" s="63"/>
    </row>
    <row r="38" spans="1:39" x14ac:dyDescent="0.35">
      <c r="A38" s="132">
        <v>10</v>
      </c>
      <c r="B38" s="135" t="s">
        <v>35</v>
      </c>
      <c r="C38" s="149">
        <v>2117000</v>
      </c>
      <c r="D38" s="54"/>
      <c r="E38" s="55">
        <f>1/12*100</f>
        <v>8.3333333333333321</v>
      </c>
      <c r="F38" s="56"/>
      <c r="G38" s="54"/>
      <c r="H38" s="55">
        <f>2/12*100</f>
        <v>16.666666666666664</v>
      </c>
      <c r="I38" s="56"/>
      <c r="J38" s="54"/>
      <c r="K38" s="55">
        <f>3/12*100</f>
        <v>25</v>
      </c>
      <c r="L38" s="56"/>
      <c r="M38" s="54"/>
      <c r="N38" s="55">
        <f>4/12*100</f>
        <v>33.333333333333329</v>
      </c>
      <c r="O38" s="56"/>
      <c r="P38" s="54"/>
      <c r="Q38" s="55">
        <f>5/12*100</f>
        <v>41.666666666666671</v>
      </c>
      <c r="R38" s="56"/>
      <c r="S38" s="54"/>
      <c r="T38" s="55">
        <f>6/12*100</f>
        <v>50</v>
      </c>
      <c r="U38" s="56"/>
      <c r="V38" s="54"/>
      <c r="W38" s="55">
        <f>7/12*100</f>
        <v>58.333333333333336</v>
      </c>
      <c r="X38" s="56"/>
      <c r="Y38" s="54"/>
      <c r="Z38" s="55">
        <f>8/12*100</f>
        <v>66.666666666666657</v>
      </c>
      <c r="AA38" s="56"/>
      <c r="AB38" s="54"/>
      <c r="AC38" s="55">
        <f>9/12*100</f>
        <v>75</v>
      </c>
      <c r="AD38" s="56"/>
      <c r="AE38" s="54"/>
      <c r="AF38" s="55">
        <f>10/12*100</f>
        <v>83.333333333333343</v>
      </c>
      <c r="AG38" s="56"/>
      <c r="AH38" s="54"/>
      <c r="AI38" s="55">
        <f>11/12*100</f>
        <v>91.666666666666657</v>
      </c>
      <c r="AJ38" s="56"/>
      <c r="AK38" s="57"/>
      <c r="AL38" s="58">
        <f>12/12*100</f>
        <v>100</v>
      </c>
      <c r="AM38" s="56"/>
    </row>
    <row r="39" spans="1:39" x14ac:dyDescent="0.35">
      <c r="A39" s="133"/>
      <c r="B39" s="136"/>
      <c r="C39" s="150"/>
      <c r="D39" s="54">
        <v>0</v>
      </c>
      <c r="E39" s="55"/>
      <c r="F39" s="56">
        <f>U38</f>
        <v>0</v>
      </c>
      <c r="G39" s="54">
        <v>0</v>
      </c>
      <c r="H39" s="55"/>
      <c r="I39" s="56">
        <f>H40</f>
        <v>0</v>
      </c>
      <c r="J39" s="54">
        <v>0</v>
      </c>
      <c r="K39" s="55"/>
      <c r="L39" s="56">
        <f>K40</f>
        <v>0</v>
      </c>
      <c r="M39" s="54">
        <v>0</v>
      </c>
      <c r="N39" s="55"/>
      <c r="O39" s="56">
        <v>0</v>
      </c>
      <c r="P39" s="72">
        <v>0</v>
      </c>
      <c r="Q39" s="55"/>
      <c r="R39" s="56">
        <v>0</v>
      </c>
      <c r="S39" s="54" t="s">
        <v>36</v>
      </c>
      <c r="T39" s="55"/>
      <c r="U39" s="56">
        <v>0</v>
      </c>
      <c r="V39" s="54">
        <v>0</v>
      </c>
      <c r="W39" s="55"/>
      <c r="X39" s="56">
        <v>0</v>
      </c>
      <c r="Y39" s="54">
        <v>0</v>
      </c>
      <c r="Z39" s="55"/>
      <c r="AA39" s="56">
        <f>Z40</f>
        <v>0</v>
      </c>
      <c r="AB39" s="54">
        <v>0</v>
      </c>
      <c r="AC39" s="55"/>
      <c r="AD39" s="56">
        <v>0</v>
      </c>
      <c r="AE39" s="54">
        <v>0</v>
      </c>
      <c r="AF39" s="55"/>
      <c r="AG39" s="56">
        <v>0</v>
      </c>
      <c r="AH39" s="57">
        <v>100</v>
      </c>
      <c r="AI39" s="55"/>
      <c r="AJ39" s="60">
        <f>AI40</f>
        <v>100</v>
      </c>
      <c r="AK39" s="54">
        <v>0</v>
      </c>
      <c r="AL39" s="58"/>
      <c r="AM39" s="56">
        <f>AL40</f>
        <v>0</v>
      </c>
    </row>
    <row r="40" spans="1:39" x14ac:dyDescent="0.35">
      <c r="A40" s="134"/>
      <c r="B40" s="137"/>
      <c r="C40" s="151"/>
      <c r="D40" s="61"/>
      <c r="E40" s="62">
        <v>0</v>
      </c>
      <c r="F40" s="63"/>
      <c r="G40" s="61"/>
      <c r="H40" s="62">
        <v>0</v>
      </c>
      <c r="I40" s="63"/>
      <c r="J40" s="61"/>
      <c r="K40" s="62">
        <v>0</v>
      </c>
      <c r="L40" s="63"/>
      <c r="M40" s="61"/>
      <c r="N40" s="62">
        <v>0</v>
      </c>
      <c r="O40" s="63"/>
      <c r="P40" s="61"/>
      <c r="Q40" s="62">
        <v>0</v>
      </c>
      <c r="R40" s="63"/>
      <c r="S40" s="61"/>
      <c r="T40" s="62">
        <f>U39</f>
        <v>0</v>
      </c>
      <c r="U40" s="63"/>
      <c r="V40" s="61"/>
      <c r="W40" s="62">
        <v>0</v>
      </c>
      <c r="X40" s="63"/>
      <c r="Y40" s="61"/>
      <c r="Z40" s="62">
        <v>0</v>
      </c>
      <c r="AA40" s="63"/>
      <c r="AB40" s="61"/>
      <c r="AC40" s="62">
        <v>0</v>
      </c>
      <c r="AD40" s="63"/>
      <c r="AE40" s="61"/>
      <c r="AF40" s="62">
        <v>0</v>
      </c>
      <c r="AG40" s="63"/>
      <c r="AH40" s="61"/>
      <c r="AI40" s="64">
        <v>100</v>
      </c>
      <c r="AJ40" s="63"/>
      <c r="AK40" s="65"/>
      <c r="AL40" s="62">
        <v>0</v>
      </c>
      <c r="AM40" s="63"/>
    </row>
    <row r="41" spans="1:39" x14ac:dyDescent="0.35">
      <c r="A41" s="133">
        <v>11</v>
      </c>
      <c r="B41" s="135" t="s">
        <v>51</v>
      </c>
      <c r="C41" s="149">
        <v>25000000</v>
      </c>
      <c r="D41" s="54"/>
      <c r="E41" s="55">
        <f>1/12*100</f>
        <v>8.3333333333333321</v>
      </c>
      <c r="F41" s="56"/>
      <c r="G41" s="54"/>
      <c r="H41" s="55">
        <f>2/12*100</f>
        <v>16.666666666666664</v>
      </c>
      <c r="I41" s="56"/>
      <c r="J41" s="54"/>
      <c r="K41" s="55">
        <f>3/12*100</f>
        <v>25</v>
      </c>
      <c r="L41" s="56"/>
      <c r="M41" s="54"/>
      <c r="N41" s="55">
        <f>4/12*100</f>
        <v>33.333333333333329</v>
      </c>
      <c r="O41" s="56"/>
      <c r="P41" s="54"/>
      <c r="Q41" s="55">
        <f>5/12*100</f>
        <v>41.666666666666671</v>
      </c>
      <c r="R41" s="56"/>
      <c r="S41" s="54"/>
      <c r="T41" s="55">
        <f>6/12*100</f>
        <v>50</v>
      </c>
      <c r="U41" s="56"/>
      <c r="V41" s="54"/>
      <c r="W41" s="55">
        <f>7/12*100</f>
        <v>58.333333333333336</v>
      </c>
      <c r="X41" s="56"/>
      <c r="Y41" s="54"/>
      <c r="Z41" s="55">
        <f>8/12*100</f>
        <v>66.666666666666657</v>
      </c>
      <c r="AA41" s="56"/>
      <c r="AB41" s="54"/>
      <c r="AC41" s="55">
        <f>9/12*100</f>
        <v>75</v>
      </c>
      <c r="AD41" s="56"/>
      <c r="AE41" s="54"/>
      <c r="AF41" s="55">
        <f>10/12*100</f>
        <v>83.333333333333343</v>
      </c>
      <c r="AG41" s="56"/>
      <c r="AH41" s="54"/>
      <c r="AI41" s="55">
        <f>11/12*100</f>
        <v>91.666666666666657</v>
      </c>
      <c r="AJ41" s="56"/>
      <c r="AK41" s="57"/>
      <c r="AL41" s="58">
        <f>12/12*100</f>
        <v>100</v>
      </c>
      <c r="AM41" s="56"/>
    </row>
    <row r="42" spans="1:39" x14ac:dyDescent="0.35">
      <c r="A42" s="133"/>
      <c r="B42" s="136"/>
      <c r="C42" s="150"/>
      <c r="D42" s="54">
        <v>0</v>
      </c>
      <c r="E42" s="55"/>
      <c r="F42" s="56">
        <f>U41</f>
        <v>0</v>
      </c>
      <c r="G42" s="54">
        <v>0</v>
      </c>
      <c r="H42" s="55"/>
      <c r="I42" s="56">
        <f>H43</f>
        <v>0</v>
      </c>
      <c r="J42" s="54">
        <v>0</v>
      </c>
      <c r="K42" s="55"/>
      <c r="L42" s="56">
        <f>K43</f>
        <v>0</v>
      </c>
      <c r="M42" s="54">
        <v>0</v>
      </c>
      <c r="N42" s="55"/>
      <c r="O42" s="56">
        <v>0</v>
      </c>
      <c r="P42" s="72">
        <v>0</v>
      </c>
      <c r="Q42" s="55"/>
      <c r="R42" s="56">
        <v>0</v>
      </c>
      <c r="S42" s="54">
        <v>95.8</v>
      </c>
      <c r="T42" s="55"/>
      <c r="U42" s="56">
        <v>95.8</v>
      </c>
      <c r="V42" s="54">
        <v>0</v>
      </c>
      <c r="W42" s="55"/>
      <c r="X42" s="56">
        <v>95.8</v>
      </c>
      <c r="Y42" s="54">
        <v>0</v>
      </c>
      <c r="Z42" s="55"/>
      <c r="AA42" s="56">
        <v>95.8</v>
      </c>
      <c r="AB42" s="54">
        <v>0</v>
      </c>
      <c r="AC42" s="55"/>
      <c r="AD42" s="56">
        <v>95.8</v>
      </c>
      <c r="AE42" s="54">
        <v>0</v>
      </c>
      <c r="AF42" s="55"/>
      <c r="AG42" s="56">
        <v>95.8</v>
      </c>
      <c r="AH42" s="54">
        <v>0</v>
      </c>
      <c r="AI42" s="55"/>
      <c r="AJ42" s="56">
        <f>AI43</f>
        <v>95.8</v>
      </c>
      <c r="AK42" s="54">
        <v>0</v>
      </c>
      <c r="AL42" s="58"/>
      <c r="AM42" s="56">
        <f>AL43</f>
        <v>0</v>
      </c>
    </row>
    <row r="43" spans="1:39" x14ac:dyDescent="0.35">
      <c r="A43" s="134"/>
      <c r="B43" s="137"/>
      <c r="C43" s="151"/>
      <c r="D43" s="61"/>
      <c r="E43" s="62">
        <v>0</v>
      </c>
      <c r="F43" s="63"/>
      <c r="G43" s="61"/>
      <c r="H43" s="62">
        <v>0</v>
      </c>
      <c r="I43" s="63"/>
      <c r="J43" s="61"/>
      <c r="K43" s="62">
        <v>0</v>
      </c>
      <c r="L43" s="63"/>
      <c r="M43" s="61"/>
      <c r="N43" s="62">
        <v>0</v>
      </c>
      <c r="O43" s="63"/>
      <c r="P43" s="61"/>
      <c r="Q43" s="62">
        <v>0</v>
      </c>
      <c r="R43" s="63"/>
      <c r="S43" s="61"/>
      <c r="T43" s="62">
        <v>95.8</v>
      </c>
      <c r="U43" s="63"/>
      <c r="V43" s="61"/>
      <c r="W43" s="62">
        <v>95.8</v>
      </c>
      <c r="X43" s="63"/>
      <c r="Y43" s="61"/>
      <c r="Z43" s="62">
        <v>95.8</v>
      </c>
      <c r="AA43" s="63"/>
      <c r="AB43" s="61"/>
      <c r="AC43" s="62">
        <v>95.8</v>
      </c>
      <c r="AD43" s="63"/>
      <c r="AE43" s="61"/>
      <c r="AF43" s="62">
        <v>95.8</v>
      </c>
      <c r="AG43" s="63"/>
      <c r="AH43" s="61"/>
      <c r="AI43" s="62">
        <v>95.8</v>
      </c>
      <c r="AJ43" s="63"/>
      <c r="AK43" s="65"/>
      <c r="AL43" s="62">
        <v>0</v>
      </c>
      <c r="AM43" s="63"/>
    </row>
    <row r="44" spans="1:39" x14ac:dyDescent="0.35">
      <c r="A44" s="132">
        <v>12</v>
      </c>
      <c r="B44" s="152" t="s">
        <v>52</v>
      </c>
      <c r="C44" s="138">
        <v>17000000</v>
      </c>
      <c r="D44" s="66"/>
      <c r="E44" s="55">
        <f>1/12*100</f>
        <v>8.3333333333333321</v>
      </c>
      <c r="F44" s="68"/>
      <c r="G44" s="66"/>
      <c r="H44" s="67">
        <f>2/12*100</f>
        <v>16.666666666666664</v>
      </c>
      <c r="I44" s="68"/>
      <c r="J44" s="66"/>
      <c r="K44" s="67">
        <f>3/12*100</f>
        <v>25</v>
      </c>
      <c r="L44" s="68"/>
      <c r="M44" s="66"/>
      <c r="N44" s="67">
        <f>4/12*100</f>
        <v>33.333333333333329</v>
      </c>
      <c r="O44" s="68"/>
      <c r="P44" s="66"/>
      <c r="Q44" s="67">
        <f>5/12*100</f>
        <v>41.666666666666671</v>
      </c>
      <c r="R44" s="68"/>
      <c r="S44" s="66"/>
      <c r="T44" s="67">
        <v>50</v>
      </c>
      <c r="U44" s="68"/>
      <c r="V44" s="66"/>
      <c r="W44" s="67">
        <f>7/12*100</f>
        <v>58.333333333333336</v>
      </c>
      <c r="X44" s="68"/>
      <c r="Y44" s="66"/>
      <c r="Z44" s="67">
        <f>8/12*100</f>
        <v>66.666666666666657</v>
      </c>
      <c r="AA44" s="68"/>
      <c r="AB44" s="66"/>
      <c r="AC44" s="67">
        <f>9/12*100</f>
        <v>75</v>
      </c>
      <c r="AD44" s="68"/>
      <c r="AE44" s="66"/>
      <c r="AF44" s="67">
        <f>10/12*100</f>
        <v>83.333333333333343</v>
      </c>
      <c r="AG44" s="68"/>
      <c r="AH44" s="66"/>
      <c r="AI44" s="67">
        <f>11/12*100</f>
        <v>91.666666666666657</v>
      </c>
      <c r="AJ44" s="68"/>
      <c r="AK44" s="69"/>
      <c r="AL44" s="70">
        <f>12/12*100</f>
        <v>100</v>
      </c>
      <c r="AM44" s="68"/>
    </row>
    <row r="45" spans="1:39" x14ac:dyDescent="0.35">
      <c r="A45" s="133"/>
      <c r="B45" s="153"/>
      <c r="C45" s="139"/>
      <c r="D45" s="54">
        <v>0</v>
      </c>
      <c r="E45" s="55"/>
      <c r="F45" s="56">
        <f>U44</f>
        <v>0</v>
      </c>
      <c r="G45" s="54">
        <v>0</v>
      </c>
      <c r="H45" s="55"/>
      <c r="I45" s="56">
        <f>H46</f>
        <v>0</v>
      </c>
      <c r="J45" s="54">
        <v>0</v>
      </c>
      <c r="K45" s="55"/>
      <c r="L45" s="56">
        <f>K46</f>
        <v>0</v>
      </c>
      <c r="M45" s="54">
        <v>0</v>
      </c>
      <c r="N45" s="55"/>
      <c r="O45" s="56">
        <v>0</v>
      </c>
      <c r="P45" s="54">
        <v>0</v>
      </c>
      <c r="Q45" s="55"/>
      <c r="R45" s="56">
        <v>0</v>
      </c>
      <c r="S45" s="54">
        <v>95.4</v>
      </c>
      <c r="T45" s="55"/>
      <c r="U45" s="56">
        <v>95.4</v>
      </c>
      <c r="V45" s="54">
        <v>0</v>
      </c>
      <c r="W45" s="55"/>
      <c r="X45" s="56">
        <v>95.44</v>
      </c>
      <c r="Y45" s="54">
        <v>0</v>
      </c>
      <c r="Z45" s="55"/>
      <c r="AA45" s="56">
        <v>95.4</v>
      </c>
      <c r="AB45" s="54">
        <v>0</v>
      </c>
      <c r="AC45" s="55"/>
      <c r="AD45" s="56">
        <v>95.4</v>
      </c>
      <c r="AE45" s="54">
        <v>0</v>
      </c>
      <c r="AF45" s="55"/>
      <c r="AG45" s="56">
        <v>95.4</v>
      </c>
      <c r="AH45" s="54">
        <v>0</v>
      </c>
      <c r="AI45" s="55"/>
      <c r="AJ45" s="56">
        <v>95.4</v>
      </c>
      <c r="AK45" s="54">
        <v>0</v>
      </c>
      <c r="AL45" s="58"/>
      <c r="AM45" s="56">
        <v>0</v>
      </c>
    </row>
    <row r="46" spans="1:39" x14ac:dyDescent="0.35">
      <c r="A46" s="134"/>
      <c r="B46" s="154"/>
      <c r="C46" s="140"/>
      <c r="D46" s="61"/>
      <c r="E46" s="62">
        <v>0</v>
      </c>
      <c r="F46" s="63"/>
      <c r="G46" s="61"/>
      <c r="H46" s="62">
        <v>0</v>
      </c>
      <c r="I46" s="63"/>
      <c r="J46" s="61"/>
      <c r="K46" s="62">
        <v>0</v>
      </c>
      <c r="L46" s="63"/>
      <c r="M46" s="61"/>
      <c r="N46" s="62">
        <v>0</v>
      </c>
      <c r="O46" s="63"/>
      <c r="P46" s="61"/>
      <c r="Q46" s="62">
        <v>0</v>
      </c>
      <c r="R46" s="63"/>
      <c r="S46" s="61"/>
      <c r="T46" s="62">
        <v>95.4</v>
      </c>
      <c r="U46" s="63"/>
      <c r="V46" s="61"/>
      <c r="W46" s="62">
        <v>95.44</v>
      </c>
      <c r="X46" s="63"/>
      <c r="Y46" s="61"/>
      <c r="Z46" s="62">
        <v>95.4</v>
      </c>
      <c r="AA46" s="63"/>
      <c r="AB46" s="61"/>
      <c r="AC46" s="62">
        <v>95.4</v>
      </c>
      <c r="AD46" s="63"/>
      <c r="AE46" s="61"/>
      <c r="AF46" s="62">
        <v>95.4</v>
      </c>
      <c r="AG46" s="63"/>
      <c r="AH46" s="61"/>
      <c r="AI46" s="62">
        <v>95.4</v>
      </c>
      <c r="AJ46" s="63"/>
      <c r="AK46" s="65"/>
      <c r="AL46" s="62">
        <v>0</v>
      </c>
      <c r="AM46" s="63"/>
    </row>
    <row r="47" spans="1:39" x14ac:dyDescent="0.35">
      <c r="A47" s="133">
        <v>13</v>
      </c>
      <c r="B47" s="135" t="s">
        <v>37</v>
      </c>
      <c r="C47" s="149">
        <v>56400000</v>
      </c>
      <c r="D47" s="54"/>
      <c r="E47" s="55">
        <f>1/12*100</f>
        <v>8.3333333333333321</v>
      </c>
      <c r="F47" s="56"/>
      <c r="G47" s="54"/>
      <c r="H47" s="55">
        <f>2/12*100</f>
        <v>16.666666666666664</v>
      </c>
      <c r="I47" s="56"/>
      <c r="J47" s="54"/>
      <c r="K47" s="55">
        <f>3/12*100</f>
        <v>25</v>
      </c>
      <c r="L47" s="56"/>
      <c r="M47" s="54"/>
      <c r="N47" s="55">
        <f>4/12*100</f>
        <v>33.333333333333329</v>
      </c>
      <c r="O47" s="56"/>
      <c r="P47" s="54"/>
      <c r="Q47" s="55">
        <f>5/12*100</f>
        <v>41.666666666666671</v>
      </c>
      <c r="R47" s="56"/>
      <c r="S47" s="54"/>
      <c r="T47" s="55">
        <f>6/12*100</f>
        <v>50</v>
      </c>
      <c r="U47" s="56"/>
      <c r="V47" s="54"/>
      <c r="W47" s="55">
        <f>7/12*100</f>
        <v>58.333333333333336</v>
      </c>
      <c r="X47" s="56"/>
      <c r="Y47" s="54"/>
      <c r="Z47" s="55">
        <f>8/12*100</f>
        <v>66.666666666666657</v>
      </c>
      <c r="AA47" s="56"/>
      <c r="AB47" s="54"/>
      <c r="AC47" s="55">
        <f>9/12*100</f>
        <v>75</v>
      </c>
      <c r="AD47" s="56"/>
      <c r="AE47" s="54"/>
      <c r="AF47" s="55">
        <f>10/12*100</f>
        <v>83.333333333333343</v>
      </c>
      <c r="AG47" s="56"/>
      <c r="AH47" s="54"/>
      <c r="AI47" s="55">
        <f>11/12*100</f>
        <v>91.666666666666657</v>
      </c>
      <c r="AJ47" s="56"/>
      <c r="AK47" s="57"/>
      <c r="AL47" s="58">
        <f>12/12*100</f>
        <v>100</v>
      </c>
      <c r="AM47" s="56"/>
    </row>
    <row r="48" spans="1:39" x14ac:dyDescent="0.35">
      <c r="A48" s="133"/>
      <c r="B48" s="136"/>
      <c r="C48" s="150"/>
      <c r="D48" s="54">
        <v>0</v>
      </c>
      <c r="E48" s="55"/>
      <c r="F48" s="56">
        <f>U47</f>
        <v>0</v>
      </c>
      <c r="G48" s="54">
        <v>8.33</v>
      </c>
      <c r="H48" s="55"/>
      <c r="I48" s="56">
        <f>H49</f>
        <v>8.33</v>
      </c>
      <c r="J48" s="54">
        <f>L48-I48</f>
        <v>16.670000000000002</v>
      </c>
      <c r="K48" s="55"/>
      <c r="L48" s="56">
        <f>K49</f>
        <v>25</v>
      </c>
      <c r="M48" s="54">
        <f>O48-L48</f>
        <v>8.2999999999999972</v>
      </c>
      <c r="N48" s="55"/>
      <c r="O48" s="56">
        <v>33.299999999999997</v>
      </c>
      <c r="P48" s="72">
        <f>R48-O48</f>
        <v>8.4000000000000057</v>
      </c>
      <c r="Q48" s="55"/>
      <c r="R48" s="56">
        <v>41.7</v>
      </c>
      <c r="S48" s="54" t="s">
        <v>36</v>
      </c>
      <c r="T48" s="55"/>
      <c r="U48" s="56">
        <v>41.7</v>
      </c>
      <c r="V48" s="54">
        <f>X48-U48</f>
        <v>16.629999999999995</v>
      </c>
      <c r="W48" s="55"/>
      <c r="X48" s="56">
        <v>58.33</v>
      </c>
      <c r="Y48" s="54">
        <f>AA48-W49</f>
        <v>8.3700000000000045</v>
      </c>
      <c r="Z48" s="55"/>
      <c r="AA48" s="56">
        <v>66.7</v>
      </c>
      <c r="AB48" s="54">
        <v>0</v>
      </c>
      <c r="AC48" s="55"/>
      <c r="AD48" s="56">
        <v>66.7</v>
      </c>
      <c r="AE48" s="54">
        <v>0</v>
      </c>
      <c r="AF48" s="55"/>
      <c r="AG48" s="56">
        <v>75</v>
      </c>
      <c r="AH48" s="54">
        <f>AI49-AG48</f>
        <v>8.2999999999999972</v>
      </c>
      <c r="AI48" s="55"/>
      <c r="AJ48" s="56">
        <f>AI49</f>
        <v>83.3</v>
      </c>
      <c r="AK48" s="54">
        <v>0</v>
      </c>
      <c r="AL48" s="58"/>
      <c r="AM48" s="56">
        <f>AL49</f>
        <v>0</v>
      </c>
    </row>
    <row r="49" spans="1:39" x14ac:dyDescent="0.35">
      <c r="A49" s="134"/>
      <c r="B49" s="137"/>
      <c r="C49" s="151"/>
      <c r="D49" s="61"/>
      <c r="E49" s="62">
        <v>0</v>
      </c>
      <c r="F49" s="63"/>
      <c r="G49" s="61"/>
      <c r="H49" s="62">
        <v>8.33</v>
      </c>
      <c r="I49" s="63"/>
      <c r="J49" s="61"/>
      <c r="K49" s="62">
        <v>25</v>
      </c>
      <c r="L49" s="63"/>
      <c r="M49" s="61"/>
      <c r="N49" s="62">
        <v>33.299999999999997</v>
      </c>
      <c r="O49" s="63"/>
      <c r="P49" s="61"/>
      <c r="Q49" s="62">
        <v>41.7</v>
      </c>
      <c r="R49" s="63"/>
      <c r="S49" s="61"/>
      <c r="T49" s="62">
        <v>41.7</v>
      </c>
      <c r="U49" s="63"/>
      <c r="V49" s="61"/>
      <c r="W49" s="62">
        <v>58.33</v>
      </c>
      <c r="X49" s="63"/>
      <c r="Y49" s="61"/>
      <c r="Z49" s="62">
        <v>66.7</v>
      </c>
      <c r="AA49" s="63"/>
      <c r="AB49" s="61"/>
      <c r="AC49" s="62">
        <v>66.7</v>
      </c>
      <c r="AD49" s="63"/>
      <c r="AE49" s="61"/>
      <c r="AF49" s="62">
        <v>75</v>
      </c>
      <c r="AG49" s="63"/>
      <c r="AH49" s="61"/>
      <c r="AI49" s="62">
        <v>83.3</v>
      </c>
      <c r="AJ49" s="63"/>
      <c r="AK49" s="65"/>
      <c r="AL49" s="62">
        <v>0</v>
      </c>
      <c r="AM49" s="63"/>
    </row>
    <row r="50" spans="1:39" x14ac:dyDescent="0.35">
      <c r="A50" s="132">
        <v>14</v>
      </c>
      <c r="B50" s="152" t="s">
        <v>38</v>
      </c>
      <c r="C50" s="138">
        <v>22700000</v>
      </c>
      <c r="D50" s="66"/>
      <c r="E50" s="55">
        <f>1/12*100</f>
        <v>8.3333333333333321</v>
      </c>
      <c r="F50" s="68"/>
      <c r="G50" s="66"/>
      <c r="H50" s="67">
        <f>2/12*100</f>
        <v>16.666666666666664</v>
      </c>
      <c r="I50" s="68"/>
      <c r="J50" s="66"/>
      <c r="K50" s="67">
        <f>3/12*100</f>
        <v>25</v>
      </c>
      <c r="L50" s="68"/>
      <c r="M50" s="66"/>
      <c r="N50" s="67">
        <f>4/12*100</f>
        <v>33.333333333333329</v>
      </c>
      <c r="O50" s="68"/>
      <c r="P50" s="66"/>
      <c r="Q50" s="67">
        <f>5/12*100</f>
        <v>41.666666666666671</v>
      </c>
      <c r="R50" s="68"/>
      <c r="S50" s="66"/>
      <c r="T50" s="67">
        <v>50</v>
      </c>
      <c r="U50" s="68"/>
      <c r="V50" s="66"/>
      <c r="W50" s="67">
        <f>7/12*100</f>
        <v>58.333333333333336</v>
      </c>
      <c r="X50" s="68"/>
      <c r="Y50" s="66"/>
      <c r="Z50" s="67">
        <f>8/12*100</f>
        <v>66.666666666666657</v>
      </c>
      <c r="AA50" s="68"/>
      <c r="AB50" s="66"/>
      <c r="AC50" s="67">
        <f>9/12*100</f>
        <v>75</v>
      </c>
      <c r="AD50" s="68"/>
      <c r="AE50" s="66"/>
      <c r="AF50" s="67">
        <f>10/12*100</f>
        <v>83.333333333333343</v>
      </c>
      <c r="AG50" s="68"/>
      <c r="AH50" s="66"/>
      <c r="AI50" s="67">
        <f>11/12*100</f>
        <v>91.666666666666657</v>
      </c>
      <c r="AJ50" s="68"/>
      <c r="AK50" s="69"/>
      <c r="AL50" s="70">
        <f>12/12*100</f>
        <v>100</v>
      </c>
      <c r="AM50" s="68"/>
    </row>
    <row r="51" spans="1:39" x14ac:dyDescent="0.35">
      <c r="A51" s="133"/>
      <c r="B51" s="153"/>
      <c r="C51" s="139"/>
      <c r="D51" s="54">
        <v>0</v>
      </c>
      <c r="E51" s="55"/>
      <c r="F51" s="56">
        <f>U50</f>
        <v>0</v>
      </c>
      <c r="G51" s="54">
        <v>7.41</v>
      </c>
      <c r="H51" s="55"/>
      <c r="I51" s="56">
        <f>H52</f>
        <v>7.41</v>
      </c>
      <c r="J51" s="54">
        <f>L51-I51</f>
        <v>17.59</v>
      </c>
      <c r="K51" s="55"/>
      <c r="L51" s="56">
        <f>K52</f>
        <v>25</v>
      </c>
      <c r="M51" s="54">
        <f>O51-L51</f>
        <v>8</v>
      </c>
      <c r="N51" s="55"/>
      <c r="O51" s="56">
        <v>33</v>
      </c>
      <c r="P51" s="54">
        <f>R51-O51</f>
        <v>7.3999999999999986</v>
      </c>
      <c r="Q51" s="55"/>
      <c r="R51" s="56">
        <v>40.4</v>
      </c>
      <c r="S51" s="54">
        <f>U51-R51</f>
        <v>7</v>
      </c>
      <c r="T51" s="55"/>
      <c r="U51" s="56">
        <v>47.4</v>
      </c>
      <c r="V51" s="54">
        <f>X51-U51</f>
        <v>7.7800000000000011</v>
      </c>
      <c r="W51" s="55"/>
      <c r="X51" s="56">
        <v>55.18</v>
      </c>
      <c r="Y51" s="54">
        <f>AA51-W52</f>
        <v>7.6199999999999974</v>
      </c>
      <c r="Z51" s="55"/>
      <c r="AA51" s="56">
        <v>62.8</v>
      </c>
      <c r="AB51" s="54">
        <v>0</v>
      </c>
      <c r="AC51" s="55"/>
      <c r="AD51" s="56">
        <v>62.8</v>
      </c>
      <c r="AE51" s="54">
        <f>AG51-AC52</f>
        <v>8.2000000000000028</v>
      </c>
      <c r="AF51" s="55"/>
      <c r="AG51" s="56">
        <v>71</v>
      </c>
      <c r="AH51" s="54">
        <f>AI52-AG51</f>
        <v>1.9000000000000057</v>
      </c>
      <c r="AI51" s="55"/>
      <c r="AJ51" s="56">
        <v>72.900000000000006</v>
      </c>
      <c r="AK51" s="54">
        <v>0</v>
      </c>
      <c r="AL51" s="58"/>
      <c r="AM51" s="56">
        <v>0</v>
      </c>
    </row>
    <row r="52" spans="1:39" x14ac:dyDescent="0.35">
      <c r="A52" s="134"/>
      <c r="B52" s="154"/>
      <c r="C52" s="140"/>
      <c r="D52" s="61"/>
      <c r="E52" s="62">
        <v>0</v>
      </c>
      <c r="F52" s="63"/>
      <c r="G52" s="61"/>
      <c r="H52" s="62">
        <v>7.41</v>
      </c>
      <c r="I52" s="63"/>
      <c r="J52" s="61"/>
      <c r="K52" s="62">
        <v>25</v>
      </c>
      <c r="L52" s="63"/>
      <c r="M52" s="61"/>
      <c r="N52" s="62">
        <v>33</v>
      </c>
      <c r="O52" s="63"/>
      <c r="P52" s="61"/>
      <c r="Q52" s="62">
        <v>40.4</v>
      </c>
      <c r="R52" s="63"/>
      <c r="S52" s="61"/>
      <c r="T52" s="62">
        <v>47.4</v>
      </c>
      <c r="U52" s="63"/>
      <c r="V52" s="61"/>
      <c r="W52" s="62">
        <v>55.18</v>
      </c>
      <c r="X52" s="63"/>
      <c r="Y52" s="61"/>
      <c r="Z52" s="62">
        <v>62.8</v>
      </c>
      <c r="AA52" s="63"/>
      <c r="AB52" s="61"/>
      <c r="AC52" s="62">
        <v>62.8</v>
      </c>
      <c r="AD52" s="63"/>
      <c r="AE52" s="61"/>
      <c r="AF52" s="62">
        <v>71</v>
      </c>
      <c r="AG52" s="63"/>
      <c r="AH52" s="61"/>
      <c r="AI52" s="62">
        <v>72.900000000000006</v>
      </c>
      <c r="AJ52" s="63"/>
      <c r="AK52" s="65"/>
      <c r="AL52" s="62">
        <v>0</v>
      </c>
      <c r="AM52" s="63"/>
    </row>
    <row r="53" spans="1:39" x14ac:dyDescent="0.35">
      <c r="A53" s="133">
        <v>15</v>
      </c>
      <c r="B53" s="155" t="s">
        <v>39</v>
      </c>
      <c r="C53" s="138">
        <v>52200000</v>
      </c>
      <c r="D53" s="54"/>
      <c r="E53" s="55">
        <f>1/12*100</f>
        <v>8.3333333333333321</v>
      </c>
      <c r="F53" s="56"/>
      <c r="G53" s="54"/>
      <c r="H53" s="55">
        <f>2/12*100</f>
        <v>16.666666666666664</v>
      </c>
      <c r="I53" s="56"/>
      <c r="J53" s="54"/>
      <c r="K53" s="55">
        <f>3/12*100</f>
        <v>25</v>
      </c>
      <c r="L53" s="56"/>
      <c r="M53" s="54"/>
      <c r="N53" s="55">
        <f>4/12*100</f>
        <v>33.333333333333329</v>
      </c>
      <c r="O53" s="56"/>
      <c r="P53" s="54"/>
      <c r="Q53" s="55">
        <f>5/12*100</f>
        <v>41.666666666666671</v>
      </c>
      <c r="R53" s="56"/>
      <c r="S53" s="54"/>
      <c r="T53" s="55">
        <f>6/12*100</f>
        <v>50</v>
      </c>
      <c r="U53" s="56"/>
      <c r="V53" s="54"/>
      <c r="W53" s="55">
        <f>7/12*100</f>
        <v>58.333333333333336</v>
      </c>
      <c r="X53" s="56"/>
      <c r="Y53" s="54"/>
      <c r="Z53" s="55">
        <f>8/12*100</f>
        <v>66.666666666666657</v>
      </c>
      <c r="AA53" s="56"/>
      <c r="AB53" s="54"/>
      <c r="AC53" s="55">
        <f>9/12*100</f>
        <v>75</v>
      </c>
      <c r="AD53" s="56"/>
      <c r="AE53" s="54"/>
      <c r="AF53" s="55">
        <f>10/12*100</f>
        <v>83.333333333333343</v>
      </c>
      <c r="AG53" s="56"/>
      <c r="AH53" s="54"/>
      <c r="AI53" s="55">
        <f>11/12*100</f>
        <v>91.666666666666657</v>
      </c>
      <c r="AJ53" s="56"/>
      <c r="AK53" s="57"/>
      <c r="AL53" s="58">
        <f>12/12*100</f>
        <v>100</v>
      </c>
      <c r="AM53" s="56"/>
    </row>
    <row r="54" spans="1:39" x14ac:dyDescent="0.35">
      <c r="A54" s="133"/>
      <c r="B54" s="136"/>
      <c r="C54" s="139"/>
      <c r="D54" s="54">
        <v>0</v>
      </c>
      <c r="E54" s="55"/>
      <c r="F54" s="56">
        <f>U53</f>
        <v>0</v>
      </c>
      <c r="G54" s="54">
        <v>8.33</v>
      </c>
      <c r="H54" s="55"/>
      <c r="I54" s="56">
        <f>H55</f>
        <v>8.33</v>
      </c>
      <c r="J54" s="54">
        <f>K55-I54</f>
        <v>16.670000000000002</v>
      </c>
      <c r="K54" s="55"/>
      <c r="L54" s="56">
        <v>25</v>
      </c>
      <c r="M54" s="54">
        <f>O54-L54</f>
        <v>8.2999999999999972</v>
      </c>
      <c r="N54" s="55"/>
      <c r="O54" s="56">
        <v>33.299999999999997</v>
      </c>
      <c r="P54" s="54">
        <f>R54-O54</f>
        <v>8.4000000000000057</v>
      </c>
      <c r="Q54" s="55"/>
      <c r="R54" s="56">
        <v>41.7</v>
      </c>
      <c r="S54" s="54">
        <v>0</v>
      </c>
      <c r="T54" s="55"/>
      <c r="U54" s="56">
        <v>41.7</v>
      </c>
      <c r="V54" s="54">
        <f>X54-U54</f>
        <v>16.629999999999995</v>
      </c>
      <c r="W54" s="55"/>
      <c r="X54" s="56">
        <v>58.33</v>
      </c>
      <c r="Y54" s="54">
        <f>AA54-W55</f>
        <v>8.3700000000000045</v>
      </c>
      <c r="Z54" s="55"/>
      <c r="AA54" s="56">
        <v>66.7</v>
      </c>
      <c r="AB54" s="54">
        <v>0</v>
      </c>
      <c r="AC54" s="55"/>
      <c r="AD54" s="56">
        <v>66.7</v>
      </c>
      <c r="AE54" s="54">
        <f>AF55-AC55</f>
        <v>8.2999999999999972</v>
      </c>
      <c r="AF54" s="55"/>
      <c r="AG54" s="56">
        <v>75</v>
      </c>
      <c r="AH54" s="54">
        <f>AI55-AG54</f>
        <v>8.2999999999999972</v>
      </c>
      <c r="AI54" s="55"/>
      <c r="AJ54" s="56">
        <f>AI55</f>
        <v>83.3</v>
      </c>
      <c r="AK54" s="54">
        <v>0</v>
      </c>
      <c r="AL54" s="58"/>
      <c r="AM54" s="56">
        <f>AL55</f>
        <v>0</v>
      </c>
    </row>
    <row r="55" spans="1:39" x14ac:dyDescent="0.35">
      <c r="A55" s="134"/>
      <c r="B55" s="137"/>
      <c r="C55" s="140"/>
      <c r="D55" s="54"/>
      <c r="E55" s="62">
        <v>0</v>
      </c>
      <c r="F55" s="56"/>
      <c r="G55" s="54"/>
      <c r="H55" s="55">
        <v>8.33</v>
      </c>
      <c r="I55" s="56"/>
      <c r="J55" s="54"/>
      <c r="K55" s="62">
        <v>25</v>
      </c>
      <c r="L55" s="56"/>
      <c r="M55" s="54"/>
      <c r="N55" s="55">
        <v>33.299999999999997</v>
      </c>
      <c r="O55" s="56"/>
      <c r="P55" s="54"/>
      <c r="Q55" s="55">
        <v>41.7</v>
      </c>
      <c r="R55" s="56"/>
      <c r="S55" s="54"/>
      <c r="T55" s="55">
        <v>41.7</v>
      </c>
      <c r="U55" s="56"/>
      <c r="V55" s="54"/>
      <c r="W55" s="55">
        <v>58.33</v>
      </c>
      <c r="X55" s="56"/>
      <c r="Y55" s="54"/>
      <c r="Z55" s="55">
        <v>66.7</v>
      </c>
      <c r="AA55" s="56"/>
      <c r="AB55" s="54"/>
      <c r="AC55" s="55">
        <v>66.7</v>
      </c>
      <c r="AD55" s="56"/>
      <c r="AE55" s="54"/>
      <c r="AF55" s="55">
        <v>75</v>
      </c>
      <c r="AG55" s="56"/>
      <c r="AH55" s="54"/>
      <c r="AI55" s="55">
        <v>83.3</v>
      </c>
      <c r="AJ55" s="56"/>
      <c r="AK55" s="57"/>
      <c r="AL55" s="55">
        <v>0</v>
      </c>
      <c r="AM55" s="56"/>
    </row>
    <row r="56" spans="1:39" ht="14.5" customHeight="1" x14ac:dyDescent="0.35">
      <c r="A56" s="132">
        <v>16</v>
      </c>
      <c r="B56" s="152" t="s">
        <v>58</v>
      </c>
      <c r="C56" s="149">
        <v>41955500</v>
      </c>
      <c r="D56" s="66"/>
      <c r="E56" s="55">
        <f>1/12*100</f>
        <v>8.3333333333333321</v>
      </c>
      <c r="F56" s="68"/>
      <c r="G56" s="66"/>
      <c r="H56" s="67">
        <f>2/12*100</f>
        <v>16.666666666666664</v>
      </c>
      <c r="I56" s="68"/>
      <c r="J56" s="66"/>
      <c r="K56" s="67">
        <f>3/12*100</f>
        <v>25</v>
      </c>
      <c r="L56" s="68"/>
      <c r="M56" s="66"/>
      <c r="N56" s="67">
        <f>4/12*100</f>
        <v>33.333333333333329</v>
      </c>
      <c r="O56" s="68"/>
      <c r="P56" s="66"/>
      <c r="Q56" s="67">
        <f>5/12*100</f>
        <v>41.666666666666671</v>
      </c>
      <c r="R56" s="68"/>
      <c r="S56" s="66"/>
      <c r="T56" s="67">
        <f>6/12*100</f>
        <v>50</v>
      </c>
      <c r="U56" s="68"/>
      <c r="V56" s="66"/>
      <c r="W56" s="67">
        <f>7/12*100</f>
        <v>58.333333333333336</v>
      </c>
      <c r="X56" s="68"/>
      <c r="Y56" s="66"/>
      <c r="Z56" s="67">
        <f>8/12*100</f>
        <v>66.666666666666657</v>
      </c>
      <c r="AA56" s="68"/>
      <c r="AB56" s="66"/>
      <c r="AC56" s="67">
        <f>9/12*100</f>
        <v>75</v>
      </c>
      <c r="AD56" s="68"/>
      <c r="AE56" s="66"/>
      <c r="AF56" s="67">
        <f>10/12*100</f>
        <v>83.333333333333343</v>
      </c>
      <c r="AG56" s="68"/>
      <c r="AH56" s="66"/>
      <c r="AI56" s="67">
        <f>11/12*100</f>
        <v>91.666666666666657</v>
      </c>
      <c r="AJ56" s="68"/>
      <c r="AK56" s="69"/>
      <c r="AL56" s="70">
        <f>12/12*100</f>
        <v>100</v>
      </c>
      <c r="AM56" s="68"/>
    </row>
    <row r="57" spans="1:39" x14ac:dyDescent="0.35">
      <c r="A57" s="133"/>
      <c r="B57" s="153"/>
      <c r="C57" s="150"/>
      <c r="D57" s="54">
        <v>0</v>
      </c>
      <c r="E57" s="55"/>
      <c r="F57" s="56">
        <f>U56</f>
        <v>0</v>
      </c>
      <c r="G57" s="54">
        <v>5.96</v>
      </c>
      <c r="H57" s="55"/>
      <c r="I57" s="56">
        <v>6</v>
      </c>
      <c r="J57" s="54">
        <f>L57-I57</f>
        <v>14.39</v>
      </c>
      <c r="K57" s="55"/>
      <c r="L57" s="56">
        <f>K58</f>
        <v>20.39</v>
      </c>
      <c r="M57" s="54">
        <f>N58-L57</f>
        <v>17.71</v>
      </c>
      <c r="N57" s="55"/>
      <c r="O57" s="56">
        <v>38.1</v>
      </c>
      <c r="P57" s="54">
        <f>R57-O57</f>
        <v>5.8999999999999986</v>
      </c>
      <c r="Q57" s="55"/>
      <c r="R57" s="56">
        <v>44</v>
      </c>
      <c r="S57" s="54">
        <v>0</v>
      </c>
      <c r="T57" s="55"/>
      <c r="U57" s="56">
        <v>44</v>
      </c>
      <c r="V57" s="54">
        <f>X57-U57</f>
        <v>12.100000000000001</v>
      </c>
      <c r="W57" s="55"/>
      <c r="X57" s="56">
        <v>56.1</v>
      </c>
      <c r="Y57" s="54">
        <f>AA57-W58</f>
        <v>6.1000000000000014</v>
      </c>
      <c r="Z57" s="55"/>
      <c r="AA57" s="56">
        <v>62.2</v>
      </c>
      <c r="AB57" s="54">
        <v>0</v>
      </c>
      <c r="AC57" s="55"/>
      <c r="AD57" s="56">
        <v>64.099999999999994</v>
      </c>
      <c r="AE57" s="54">
        <f>AG57-AC58</f>
        <v>6</v>
      </c>
      <c r="AF57" s="55"/>
      <c r="AG57" s="56">
        <v>70.099999999999994</v>
      </c>
      <c r="AH57" s="54">
        <f>AJ57-AG57</f>
        <v>10.600000000000009</v>
      </c>
      <c r="AI57" s="55"/>
      <c r="AJ57" s="56">
        <v>80.7</v>
      </c>
      <c r="AK57" s="54">
        <v>0</v>
      </c>
      <c r="AL57" s="58"/>
      <c r="AM57" s="56">
        <f>AL58</f>
        <v>0</v>
      </c>
    </row>
    <row r="58" spans="1:39" x14ac:dyDescent="0.35">
      <c r="A58" s="134"/>
      <c r="B58" s="154"/>
      <c r="C58" s="151"/>
      <c r="D58" s="61"/>
      <c r="E58" s="62">
        <f>D57</f>
        <v>0</v>
      </c>
      <c r="F58" s="63"/>
      <c r="G58" s="61"/>
      <c r="H58" s="62">
        <v>5.96</v>
      </c>
      <c r="I58" s="63"/>
      <c r="J58" s="61"/>
      <c r="K58" s="62">
        <v>20.39</v>
      </c>
      <c r="L58" s="63"/>
      <c r="M58" s="61"/>
      <c r="N58" s="62">
        <v>38.1</v>
      </c>
      <c r="O58" s="63"/>
      <c r="P58" s="61"/>
      <c r="Q58" s="62">
        <v>44</v>
      </c>
      <c r="R58" s="63"/>
      <c r="S58" s="61"/>
      <c r="T58" s="62">
        <v>44</v>
      </c>
      <c r="U58" s="63"/>
      <c r="V58" s="61"/>
      <c r="W58" s="62">
        <v>56.1</v>
      </c>
      <c r="X58" s="63"/>
      <c r="Y58" s="61"/>
      <c r="Z58" s="62">
        <v>62.2</v>
      </c>
      <c r="AA58" s="63"/>
      <c r="AB58" s="61"/>
      <c r="AC58" s="62">
        <v>64.099999999999994</v>
      </c>
      <c r="AD58" s="63"/>
      <c r="AE58" s="61"/>
      <c r="AF58" s="62">
        <v>70.099999999999994</v>
      </c>
      <c r="AG58" s="63"/>
      <c r="AH58" s="61"/>
      <c r="AI58" s="62">
        <v>80.7</v>
      </c>
      <c r="AJ58" s="63"/>
      <c r="AK58" s="65"/>
      <c r="AL58" s="62">
        <v>0</v>
      </c>
      <c r="AM58" s="63"/>
    </row>
    <row r="59" spans="1:39" x14ac:dyDescent="0.35">
      <c r="A59" s="133">
        <v>17</v>
      </c>
      <c r="B59" s="135" t="s">
        <v>40</v>
      </c>
      <c r="C59" s="138">
        <v>41787500</v>
      </c>
      <c r="D59" s="54"/>
      <c r="E59" s="55">
        <f>1/12*100</f>
        <v>8.3333333333333321</v>
      </c>
      <c r="F59" s="56"/>
      <c r="G59" s="54"/>
      <c r="H59" s="55">
        <f>2/12*100</f>
        <v>16.666666666666664</v>
      </c>
      <c r="I59" s="56"/>
      <c r="J59" s="54"/>
      <c r="K59" s="55">
        <f>3/12*100</f>
        <v>25</v>
      </c>
      <c r="L59" s="56"/>
      <c r="M59" s="54"/>
      <c r="N59" s="55">
        <f>4/12*100</f>
        <v>33.333333333333329</v>
      </c>
      <c r="O59" s="56"/>
      <c r="P59" s="54"/>
      <c r="Q59" s="55">
        <f>5/12*100</f>
        <v>41.666666666666671</v>
      </c>
      <c r="R59" s="56"/>
      <c r="S59" s="54"/>
      <c r="T59" s="55">
        <f>6/12*100</f>
        <v>50</v>
      </c>
      <c r="U59" s="56"/>
      <c r="V59" s="54"/>
      <c r="W59" s="55">
        <f>7/12*100</f>
        <v>58.333333333333336</v>
      </c>
      <c r="X59" s="56"/>
      <c r="Y59" s="54"/>
      <c r="Z59" s="55">
        <f>8/12*100</f>
        <v>66.666666666666657</v>
      </c>
      <c r="AA59" s="56"/>
      <c r="AB59" s="54"/>
      <c r="AC59" s="55">
        <f>9/12*100</f>
        <v>75</v>
      </c>
      <c r="AD59" s="56"/>
      <c r="AE59" s="54"/>
      <c r="AF59" s="55">
        <f>10/12*100</f>
        <v>83.333333333333343</v>
      </c>
      <c r="AG59" s="56"/>
      <c r="AH59" s="54"/>
      <c r="AI59" s="55">
        <f>11/12*100</f>
        <v>91.666666666666657</v>
      </c>
      <c r="AJ59" s="56"/>
      <c r="AK59" s="57"/>
      <c r="AL59" s="58">
        <f>12/12*100</f>
        <v>100</v>
      </c>
      <c r="AM59" s="56"/>
    </row>
    <row r="60" spans="1:39" x14ac:dyDescent="0.35">
      <c r="A60" s="133"/>
      <c r="B60" s="136"/>
      <c r="C60" s="139"/>
      <c r="D60" s="54">
        <v>0</v>
      </c>
      <c r="E60" s="55"/>
      <c r="F60" s="56">
        <f>U59</f>
        <v>0</v>
      </c>
      <c r="G60" s="54">
        <v>0</v>
      </c>
      <c r="H60" s="55"/>
      <c r="I60" s="56">
        <v>0</v>
      </c>
      <c r="J60" s="54">
        <v>0</v>
      </c>
      <c r="K60" s="55"/>
      <c r="L60" s="56">
        <v>0</v>
      </c>
      <c r="M60" s="54">
        <v>0</v>
      </c>
      <c r="N60" s="55"/>
      <c r="O60" s="56">
        <v>0</v>
      </c>
      <c r="P60" s="54">
        <v>0</v>
      </c>
      <c r="Q60" s="55"/>
      <c r="R60" s="56">
        <v>0</v>
      </c>
      <c r="S60" s="54">
        <v>0</v>
      </c>
      <c r="T60" s="55"/>
      <c r="U60" s="73">
        <v>0</v>
      </c>
      <c r="V60" s="54">
        <v>0</v>
      </c>
      <c r="W60" s="55"/>
      <c r="X60" s="56">
        <v>0</v>
      </c>
      <c r="Y60" s="54">
        <v>0</v>
      </c>
      <c r="Z60" s="55"/>
      <c r="AA60" s="56">
        <v>0</v>
      </c>
      <c r="AB60" s="57">
        <v>100</v>
      </c>
      <c r="AC60" s="55"/>
      <c r="AD60" s="60">
        <v>100</v>
      </c>
      <c r="AE60" s="54">
        <v>0</v>
      </c>
      <c r="AF60" s="55"/>
      <c r="AG60" s="60">
        <v>100</v>
      </c>
      <c r="AH60" s="54">
        <v>40.200000000000003</v>
      </c>
      <c r="AI60" s="55"/>
      <c r="AJ60" s="56">
        <f>AI61</f>
        <v>40.17</v>
      </c>
      <c r="AK60" s="54">
        <v>0</v>
      </c>
      <c r="AL60" s="58"/>
      <c r="AM60" s="56">
        <f>AL61</f>
        <v>0</v>
      </c>
    </row>
    <row r="61" spans="1:39" x14ac:dyDescent="0.35">
      <c r="A61" s="134"/>
      <c r="B61" s="137"/>
      <c r="C61" s="140"/>
      <c r="D61" s="54"/>
      <c r="E61" s="55">
        <f>R61</f>
        <v>0</v>
      </c>
      <c r="F61" s="56"/>
      <c r="G61" s="54"/>
      <c r="H61" s="55">
        <v>0</v>
      </c>
      <c r="I61" s="56"/>
      <c r="J61" s="54"/>
      <c r="K61" s="55">
        <v>0</v>
      </c>
      <c r="L61" s="56"/>
      <c r="M61" s="54"/>
      <c r="N61" s="55">
        <v>0</v>
      </c>
      <c r="O61" s="56"/>
      <c r="P61" s="54"/>
      <c r="Q61" s="55">
        <v>0</v>
      </c>
      <c r="R61" s="56"/>
      <c r="S61" s="54"/>
      <c r="T61" s="55">
        <f>U60</f>
        <v>0</v>
      </c>
      <c r="U61" s="56"/>
      <c r="V61" s="54"/>
      <c r="W61" s="55">
        <v>0</v>
      </c>
      <c r="X61" s="56"/>
      <c r="Y61" s="54"/>
      <c r="Z61" s="74">
        <v>0</v>
      </c>
      <c r="AA61" s="56"/>
      <c r="AB61" s="54"/>
      <c r="AC61" s="58">
        <v>100</v>
      </c>
      <c r="AD61" s="56"/>
      <c r="AE61" s="54"/>
      <c r="AF61" s="58">
        <v>100</v>
      </c>
      <c r="AG61" s="56"/>
      <c r="AH61" s="54"/>
      <c r="AI61" s="55">
        <v>40.17</v>
      </c>
      <c r="AJ61" s="56"/>
      <c r="AK61" s="57"/>
      <c r="AL61" s="55">
        <v>0</v>
      </c>
      <c r="AM61" s="56"/>
    </row>
    <row r="62" spans="1:39" x14ac:dyDescent="0.35">
      <c r="A62" s="132">
        <v>18</v>
      </c>
      <c r="B62" s="135" t="s">
        <v>41</v>
      </c>
      <c r="C62" s="138">
        <v>36253450</v>
      </c>
      <c r="D62" s="54"/>
      <c r="E62" s="55">
        <f>1/12*100</f>
        <v>8.3333333333333321</v>
      </c>
      <c r="F62" s="56"/>
      <c r="G62" s="54"/>
      <c r="H62" s="55">
        <f>2/12*100</f>
        <v>16.666666666666664</v>
      </c>
      <c r="I62" s="56"/>
      <c r="J62" s="54"/>
      <c r="K62" s="55">
        <f>3/12*100</f>
        <v>25</v>
      </c>
      <c r="L62" s="56"/>
      <c r="M62" s="54"/>
      <c r="N62" s="55">
        <f>4/12*100</f>
        <v>33.333333333333329</v>
      </c>
      <c r="O62" s="56"/>
      <c r="P62" s="54"/>
      <c r="Q62" s="55">
        <f>5/12*100</f>
        <v>41.666666666666671</v>
      </c>
      <c r="R62" s="56"/>
      <c r="S62" s="54"/>
      <c r="T62" s="55">
        <f>6/12*100</f>
        <v>50</v>
      </c>
      <c r="U62" s="56"/>
      <c r="V62" s="54"/>
      <c r="W62" s="55">
        <f>7/12*100</f>
        <v>58.333333333333336</v>
      </c>
      <c r="X62" s="56"/>
      <c r="Y62" s="54"/>
      <c r="Z62" s="55">
        <f>8/12*100</f>
        <v>66.666666666666657</v>
      </c>
      <c r="AA62" s="56"/>
      <c r="AB62" s="54"/>
      <c r="AC62" s="55">
        <f>9/12*100</f>
        <v>75</v>
      </c>
      <c r="AD62" s="56"/>
      <c r="AE62" s="54"/>
      <c r="AF62" s="55">
        <f>10/12*100</f>
        <v>83.333333333333343</v>
      </c>
      <c r="AG62" s="56"/>
      <c r="AH62" s="54"/>
      <c r="AI62" s="55">
        <f>11/12*100</f>
        <v>91.666666666666657</v>
      </c>
      <c r="AJ62" s="56"/>
      <c r="AK62" s="57"/>
      <c r="AL62" s="58">
        <f>12/12*100</f>
        <v>100</v>
      </c>
      <c r="AM62" s="56"/>
    </row>
    <row r="63" spans="1:39" x14ac:dyDescent="0.35">
      <c r="A63" s="133"/>
      <c r="B63" s="136"/>
      <c r="C63" s="139"/>
      <c r="D63" s="54">
        <f>0/453600000</f>
        <v>0</v>
      </c>
      <c r="E63" s="55"/>
      <c r="F63" s="56">
        <f>U62</f>
        <v>0</v>
      </c>
      <c r="G63" s="54">
        <v>7.72</v>
      </c>
      <c r="H63" s="55"/>
      <c r="I63" s="56">
        <v>7.7</v>
      </c>
      <c r="J63" s="54">
        <f>L63-H64</f>
        <v>16.41</v>
      </c>
      <c r="K63" s="55"/>
      <c r="L63" s="56">
        <v>24.13</v>
      </c>
      <c r="M63" s="54">
        <f>O63-L63</f>
        <v>7.6700000000000017</v>
      </c>
      <c r="N63" s="55"/>
      <c r="O63" s="56">
        <v>31.8</v>
      </c>
      <c r="P63" s="54">
        <f>R63-O63</f>
        <v>7.8000000000000007</v>
      </c>
      <c r="Q63" s="55"/>
      <c r="R63" s="56">
        <v>39.6</v>
      </c>
      <c r="S63" s="54">
        <f>T64-R63</f>
        <v>0.89999999999999858</v>
      </c>
      <c r="T63" s="55"/>
      <c r="U63" s="73">
        <v>40.5</v>
      </c>
      <c r="V63" s="54">
        <f>X63-U63</f>
        <v>16.439999999999998</v>
      </c>
      <c r="W63" s="55"/>
      <c r="X63" s="56">
        <v>56.94</v>
      </c>
      <c r="Y63" s="54">
        <f>AA63-W64</f>
        <v>7.7600000000000051</v>
      </c>
      <c r="Z63" s="55"/>
      <c r="AA63" s="56">
        <v>64.7</v>
      </c>
      <c r="AB63" s="54">
        <f>AC64-Z64</f>
        <v>0.89999999999999147</v>
      </c>
      <c r="AC63" s="55"/>
      <c r="AD63" s="56">
        <v>65.599999999999994</v>
      </c>
      <c r="AE63" s="54">
        <f>AG63-AC64</f>
        <v>7.7000000000000028</v>
      </c>
      <c r="AF63" s="55"/>
      <c r="AG63" s="56">
        <v>73.3</v>
      </c>
      <c r="AH63" s="54">
        <f>AI64-AG63</f>
        <v>7.7000000000000028</v>
      </c>
      <c r="AI63" s="55"/>
      <c r="AJ63" s="56">
        <f>AI64</f>
        <v>81</v>
      </c>
      <c r="AK63" s="54">
        <v>0</v>
      </c>
      <c r="AL63" s="58"/>
      <c r="AM63" s="56">
        <f>AL64</f>
        <v>0</v>
      </c>
    </row>
    <row r="64" spans="1:39" x14ac:dyDescent="0.35">
      <c r="A64" s="134"/>
      <c r="B64" s="137"/>
      <c r="C64" s="140"/>
      <c r="D64" s="54"/>
      <c r="E64" s="55">
        <f>R64</f>
        <v>0</v>
      </c>
      <c r="F64" s="56"/>
      <c r="G64" s="54"/>
      <c r="H64" s="55">
        <v>7.72</v>
      </c>
      <c r="I64" s="56"/>
      <c r="J64" s="54"/>
      <c r="K64" s="55">
        <v>24.13</v>
      </c>
      <c r="L64" s="56"/>
      <c r="M64" s="54"/>
      <c r="N64" s="55">
        <v>31.8</v>
      </c>
      <c r="O64" s="56"/>
      <c r="P64" s="54"/>
      <c r="Q64" s="55">
        <v>39.6</v>
      </c>
      <c r="R64" s="56"/>
      <c r="S64" s="54"/>
      <c r="T64" s="55">
        <v>40.5</v>
      </c>
      <c r="U64" s="56"/>
      <c r="V64" s="54"/>
      <c r="W64" s="55">
        <v>56.94</v>
      </c>
      <c r="X64" s="56"/>
      <c r="Y64" s="54"/>
      <c r="Z64" s="74">
        <v>64.7</v>
      </c>
      <c r="AA64" s="56"/>
      <c r="AB64" s="54"/>
      <c r="AC64" s="55">
        <v>65.599999999999994</v>
      </c>
      <c r="AD64" s="56"/>
      <c r="AE64" s="54"/>
      <c r="AF64" s="55">
        <v>73.3</v>
      </c>
      <c r="AG64" s="56"/>
      <c r="AH64" s="54"/>
      <c r="AI64" s="55">
        <v>81</v>
      </c>
      <c r="AJ64" s="56"/>
      <c r="AK64" s="57"/>
      <c r="AL64" s="55">
        <v>0</v>
      </c>
      <c r="AM64" s="56"/>
    </row>
    <row r="65" spans="1:39" x14ac:dyDescent="0.35">
      <c r="A65" s="133">
        <v>19</v>
      </c>
      <c r="B65" s="135" t="s">
        <v>42</v>
      </c>
      <c r="C65" s="149">
        <v>3750000</v>
      </c>
      <c r="D65" s="66"/>
      <c r="E65" s="67">
        <f>1/12*100</f>
        <v>8.3333333333333321</v>
      </c>
      <c r="F65" s="68"/>
      <c r="G65" s="66"/>
      <c r="H65" s="67">
        <f>2/12*100</f>
        <v>16.666666666666664</v>
      </c>
      <c r="I65" s="68"/>
      <c r="J65" s="66"/>
      <c r="K65" s="67">
        <f>3/12*100</f>
        <v>25</v>
      </c>
      <c r="L65" s="68"/>
      <c r="M65" s="66"/>
      <c r="N65" s="67">
        <f>4/12*100</f>
        <v>33.333333333333329</v>
      </c>
      <c r="O65" s="68"/>
      <c r="P65" s="66"/>
      <c r="Q65" s="67">
        <f>5/12*100</f>
        <v>41.666666666666671</v>
      </c>
      <c r="R65" s="68"/>
      <c r="S65" s="66"/>
      <c r="T65" s="67">
        <f>6/12*100</f>
        <v>50</v>
      </c>
      <c r="U65" s="68"/>
      <c r="V65" s="66"/>
      <c r="W65" s="67">
        <f>7/12*100</f>
        <v>58.333333333333336</v>
      </c>
      <c r="X65" s="68"/>
      <c r="Y65" s="66"/>
      <c r="Z65" s="67">
        <f>8/12*100</f>
        <v>66.666666666666657</v>
      </c>
      <c r="AA65" s="68"/>
      <c r="AB65" s="66"/>
      <c r="AC65" s="67">
        <f>9/12*100</f>
        <v>75</v>
      </c>
      <c r="AD65" s="68"/>
      <c r="AE65" s="66"/>
      <c r="AF65" s="67">
        <f>10/12*100</f>
        <v>83.333333333333343</v>
      </c>
      <c r="AG65" s="68"/>
      <c r="AH65" s="66"/>
      <c r="AI65" s="67">
        <f>11/12*100</f>
        <v>91.666666666666657</v>
      </c>
      <c r="AJ65" s="68"/>
      <c r="AK65" s="69"/>
      <c r="AL65" s="70">
        <f>12/12*100</f>
        <v>100</v>
      </c>
      <c r="AM65" s="68"/>
    </row>
    <row r="66" spans="1:39" x14ac:dyDescent="0.35">
      <c r="A66" s="133"/>
      <c r="B66" s="136"/>
      <c r="C66" s="150"/>
      <c r="D66" s="54">
        <f>0/32222200</f>
        <v>0</v>
      </c>
      <c r="E66" s="55"/>
      <c r="F66" s="56">
        <f>U65</f>
        <v>0</v>
      </c>
      <c r="G66" s="54">
        <v>0</v>
      </c>
      <c r="H66" s="55"/>
      <c r="I66" s="56">
        <f>H67</f>
        <v>0</v>
      </c>
      <c r="J66" s="57">
        <v>100</v>
      </c>
      <c r="K66" s="55"/>
      <c r="L66" s="60">
        <v>100</v>
      </c>
      <c r="M66" s="54">
        <v>0</v>
      </c>
      <c r="N66" s="55"/>
      <c r="O66" s="60">
        <v>100</v>
      </c>
      <c r="P66" s="54">
        <v>0</v>
      </c>
      <c r="Q66" s="55"/>
      <c r="R66" s="75">
        <v>100</v>
      </c>
      <c r="S66" s="54">
        <v>0</v>
      </c>
      <c r="T66" s="55"/>
      <c r="U66" s="56">
        <v>100</v>
      </c>
      <c r="V66" s="54">
        <v>0</v>
      </c>
      <c r="W66" s="55"/>
      <c r="X66" s="60">
        <v>100</v>
      </c>
      <c r="Y66" s="54">
        <v>0</v>
      </c>
      <c r="Z66" s="55"/>
      <c r="AA66" s="60">
        <v>100</v>
      </c>
      <c r="AB66" s="54">
        <v>0</v>
      </c>
      <c r="AC66" s="55"/>
      <c r="AD66" s="60">
        <f>AC67</f>
        <v>100</v>
      </c>
      <c r="AE66" s="54">
        <v>0</v>
      </c>
      <c r="AF66" s="55"/>
      <c r="AG66" s="60">
        <v>100</v>
      </c>
      <c r="AH66" s="54">
        <v>0</v>
      </c>
      <c r="AI66" s="55"/>
      <c r="AJ66" s="60">
        <f>AI67</f>
        <v>100</v>
      </c>
      <c r="AK66" s="54">
        <v>0</v>
      </c>
      <c r="AL66" s="58"/>
      <c r="AM66" s="56">
        <f>AL67</f>
        <v>0</v>
      </c>
    </row>
    <row r="67" spans="1:39" ht="18.5" customHeight="1" x14ac:dyDescent="0.35">
      <c r="A67" s="134"/>
      <c r="B67" s="137"/>
      <c r="C67" s="151"/>
      <c r="D67" s="61"/>
      <c r="E67" s="62">
        <f>R67</f>
        <v>0</v>
      </c>
      <c r="F67" s="63"/>
      <c r="G67" s="61"/>
      <c r="H67" s="62">
        <f>D66+G66</f>
        <v>0</v>
      </c>
      <c r="I67" s="63"/>
      <c r="J67" s="61"/>
      <c r="K67" s="64">
        <v>100</v>
      </c>
      <c r="L67" s="63"/>
      <c r="M67" s="61"/>
      <c r="N67" s="64">
        <v>100</v>
      </c>
      <c r="O67" s="63"/>
      <c r="P67" s="61"/>
      <c r="Q67" s="64">
        <v>100</v>
      </c>
      <c r="R67" s="63"/>
      <c r="S67" s="61"/>
      <c r="T67" s="62">
        <v>100</v>
      </c>
      <c r="U67" s="63"/>
      <c r="V67" s="61"/>
      <c r="W67" s="64">
        <v>100</v>
      </c>
      <c r="X67" s="63"/>
      <c r="Y67" s="61"/>
      <c r="Z67" s="64">
        <v>100</v>
      </c>
      <c r="AA67" s="63"/>
      <c r="AB67" s="61"/>
      <c r="AC67" s="64">
        <v>100</v>
      </c>
      <c r="AD67" s="63"/>
      <c r="AE67" s="61"/>
      <c r="AF67" s="64">
        <v>100</v>
      </c>
      <c r="AG67" s="63"/>
      <c r="AH67" s="61"/>
      <c r="AI67" s="64">
        <v>100</v>
      </c>
      <c r="AJ67" s="63"/>
      <c r="AK67" s="65"/>
      <c r="AL67" s="62">
        <v>0</v>
      </c>
      <c r="AM67" s="63"/>
    </row>
    <row r="68" spans="1:39" x14ac:dyDescent="0.35">
      <c r="A68" s="132">
        <v>20</v>
      </c>
      <c r="B68" s="135" t="s">
        <v>53</v>
      </c>
      <c r="C68" s="138">
        <v>64845000</v>
      </c>
      <c r="D68" s="54"/>
      <c r="E68" s="55">
        <f>1/12*100</f>
        <v>8.3333333333333321</v>
      </c>
      <c r="F68" s="56"/>
      <c r="G68" s="54"/>
      <c r="H68" s="55">
        <f>2/12*100</f>
        <v>16.666666666666664</v>
      </c>
      <c r="I68" s="56"/>
      <c r="J68" s="54"/>
      <c r="K68" s="55">
        <f>3/12*100</f>
        <v>25</v>
      </c>
      <c r="L68" s="56"/>
      <c r="M68" s="54"/>
      <c r="N68" s="55">
        <f>4/12*100</f>
        <v>33.333333333333329</v>
      </c>
      <c r="O68" s="56"/>
      <c r="P68" s="54"/>
      <c r="Q68" s="55">
        <f>5/12*100</f>
        <v>41.666666666666671</v>
      </c>
      <c r="R68" s="56"/>
      <c r="S68" s="54"/>
      <c r="T68" s="55">
        <f>6/12*100</f>
        <v>50</v>
      </c>
      <c r="U68" s="56"/>
      <c r="V68" s="54"/>
      <c r="W68" s="55">
        <f>7/12*100</f>
        <v>58.333333333333336</v>
      </c>
      <c r="X68" s="56"/>
      <c r="Y68" s="54"/>
      <c r="Z68" s="55">
        <f>8/12*100</f>
        <v>66.666666666666657</v>
      </c>
      <c r="AA68" s="56"/>
      <c r="AB68" s="54"/>
      <c r="AC68" s="55">
        <f>9/12*100</f>
        <v>75</v>
      </c>
      <c r="AD68" s="56"/>
      <c r="AE68" s="54"/>
      <c r="AF68" s="55">
        <f>10/12*100</f>
        <v>83.333333333333343</v>
      </c>
      <c r="AG68" s="56"/>
      <c r="AH68" s="54"/>
      <c r="AI68" s="55">
        <f>11/12*100</f>
        <v>91.666666666666657</v>
      </c>
      <c r="AJ68" s="56"/>
      <c r="AK68" s="57"/>
      <c r="AL68" s="58">
        <f>12/12*100</f>
        <v>100</v>
      </c>
      <c r="AM68" s="56"/>
    </row>
    <row r="69" spans="1:39" x14ac:dyDescent="0.35">
      <c r="A69" s="133"/>
      <c r="B69" s="136"/>
      <c r="C69" s="139"/>
      <c r="D69" s="54">
        <v>0</v>
      </c>
      <c r="E69" s="55"/>
      <c r="F69" s="56">
        <f>U68</f>
        <v>0</v>
      </c>
      <c r="G69" s="54">
        <v>6.88</v>
      </c>
      <c r="H69" s="55"/>
      <c r="I69" s="56">
        <v>6.9</v>
      </c>
      <c r="J69" s="54">
        <f>L69-I69</f>
        <v>16.700000000000003</v>
      </c>
      <c r="K69" s="55"/>
      <c r="L69" s="56">
        <v>23.6</v>
      </c>
      <c r="M69" s="54">
        <f>N70-K70</f>
        <v>6</v>
      </c>
      <c r="N69" s="55"/>
      <c r="O69" s="56">
        <v>29.6</v>
      </c>
      <c r="P69" s="54">
        <f>Q70-O69</f>
        <v>7.2999999999999972</v>
      </c>
      <c r="Q69" s="55"/>
      <c r="R69" s="56">
        <v>36.9</v>
      </c>
      <c r="S69" s="54">
        <f>T70-R69</f>
        <v>0.5</v>
      </c>
      <c r="T69" s="55"/>
      <c r="U69" s="56">
        <v>37.4</v>
      </c>
      <c r="V69" s="54">
        <f>X69-U69</f>
        <v>14.04</v>
      </c>
      <c r="W69" s="55"/>
      <c r="X69" s="56">
        <v>51.44</v>
      </c>
      <c r="Y69" s="54">
        <f>AA69-W70</f>
        <v>5.9600000000000009</v>
      </c>
      <c r="Z69" s="55"/>
      <c r="AA69" s="56">
        <v>57.4</v>
      </c>
      <c r="AB69" s="54">
        <f>AC70-Z70</f>
        <v>3.1000000000000014</v>
      </c>
      <c r="AC69" s="55"/>
      <c r="AD69" s="56">
        <v>60.5</v>
      </c>
      <c r="AE69" s="54">
        <f>AG69-AC70</f>
        <v>5.9000000000000057</v>
      </c>
      <c r="AF69" s="55"/>
      <c r="AG69" s="56">
        <v>66.400000000000006</v>
      </c>
      <c r="AH69" s="54">
        <f>AI70-AG69</f>
        <v>14.899999999999991</v>
      </c>
      <c r="AI69" s="55"/>
      <c r="AJ69" s="56">
        <f>AI70</f>
        <v>81.3</v>
      </c>
      <c r="AK69" s="54">
        <v>0</v>
      </c>
      <c r="AL69" s="58"/>
      <c r="AM69" s="56">
        <f>AL70</f>
        <v>0</v>
      </c>
    </row>
    <row r="70" spans="1:39" ht="21" customHeight="1" x14ac:dyDescent="0.35">
      <c r="A70" s="134"/>
      <c r="B70" s="137"/>
      <c r="C70" s="140"/>
      <c r="D70" s="54"/>
      <c r="E70" s="55">
        <v>0</v>
      </c>
      <c r="F70" s="56"/>
      <c r="G70" s="54"/>
      <c r="H70" s="62">
        <v>6.88</v>
      </c>
      <c r="I70" s="56"/>
      <c r="J70" s="54"/>
      <c r="K70" s="62">
        <v>23.6</v>
      </c>
      <c r="L70" s="56"/>
      <c r="M70" s="54"/>
      <c r="N70" s="55">
        <v>29.6</v>
      </c>
      <c r="O70" s="56"/>
      <c r="P70" s="54"/>
      <c r="Q70" s="55">
        <v>36.9</v>
      </c>
      <c r="R70" s="56"/>
      <c r="S70" s="54"/>
      <c r="T70" s="55">
        <v>37.4</v>
      </c>
      <c r="U70" s="56"/>
      <c r="V70" s="54"/>
      <c r="W70" s="55">
        <v>51.44</v>
      </c>
      <c r="X70" s="56"/>
      <c r="Y70" s="54"/>
      <c r="Z70" s="55">
        <v>57.4</v>
      </c>
      <c r="AA70" s="56"/>
      <c r="AB70" s="54"/>
      <c r="AC70" s="55">
        <v>60.5</v>
      </c>
      <c r="AD70" s="56"/>
      <c r="AE70" s="54"/>
      <c r="AF70" s="55">
        <v>66.400000000000006</v>
      </c>
      <c r="AG70" s="56"/>
      <c r="AH70" s="54"/>
      <c r="AI70" s="55">
        <v>81.3</v>
      </c>
      <c r="AJ70" s="56"/>
      <c r="AK70" s="57"/>
      <c r="AL70" s="55">
        <v>0</v>
      </c>
      <c r="AM70" s="56"/>
    </row>
    <row r="71" spans="1:39" x14ac:dyDescent="0.35">
      <c r="A71" s="133">
        <v>21</v>
      </c>
      <c r="B71" s="146" t="s">
        <v>43</v>
      </c>
      <c r="C71" s="149">
        <v>143700000</v>
      </c>
      <c r="D71" s="66"/>
      <c r="E71" s="67">
        <f>1/12*100</f>
        <v>8.3333333333333321</v>
      </c>
      <c r="F71" s="68"/>
      <c r="G71" s="66"/>
      <c r="H71" s="67">
        <f>2/12*100</f>
        <v>16.666666666666664</v>
      </c>
      <c r="I71" s="68"/>
      <c r="J71" s="66"/>
      <c r="K71" s="67">
        <f>3/12*100</f>
        <v>25</v>
      </c>
      <c r="L71" s="68"/>
      <c r="M71" s="66"/>
      <c r="N71" s="67">
        <f>4/12*100</f>
        <v>33.333333333333329</v>
      </c>
      <c r="O71" s="68"/>
      <c r="P71" s="66"/>
      <c r="Q71" s="67">
        <f>5/12*100</f>
        <v>41.666666666666671</v>
      </c>
      <c r="R71" s="68"/>
      <c r="S71" s="66"/>
      <c r="T71" s="67">
        <v>50</v>
      </c>
      <c r="U71" s="68"/>
      <c r="V71" s="66"/>
      <c r="W71" s="67">
        <f>7/12*100</f>
        <v>58.333333333333336</v>
      </c>
      <c r="X71" s="68"/>
      <c r="Y71" s="66"/>
      <c r="Z71" s="67">
        <f>8/12*100</f>
        <v>66.666666666666657</v>
      </c>
      <c r="AA71" s="68"/>
      <c r="AB71" s="66"/>
      <c r="AC71" s="67">
        <f>9/12*100</f>
        <v>75</v>
      </c>
      <c r="AD71" s="68"/>
      <c r="AE71" s="66"/>
      <c r="AF71" s="67">
        <f>10/12*100</f>
        <v>83.333333333333343</v>
      </c>
      <c r="AG71" s="68"/>
      <c r="AH71" s="66"/>
      <c r="AI71" s="67">
        <f>11/12*100</f>
        <v>91.666666666666657</v>
      </c>
      <c r="AJ71" s="68"/>
      <c r="AK71" s="69"/>
      <c r="AL71" s="70">
        <f>12/12*100</f>
        <v>100</v>
      </c>
      <c r="AM71" s="68"/>
    </row>
    <row r="72" spans="1:39" x14ac:dyDescent="0.35">
      <c r="A72" s="133"/>
      <c r="B72" s="147"/>
      <c r="C72" s="150"/>
      <c r="D72" s="54">
        <v>0</v>
      </c>
      <c r="E72" s="55"/>
      <c r="F72" s="56">
        <f>U71</f>
        <v>0</v>
      </c>
      <c r="G72" s="54">
        <v>8.2100000000000009</v>
      </c>
      <c r="H72" s="55"/>
      <c r="I72" s="56">
        <f>H73</f>
        <v>8.2100000000000009</v>
      </c>
      <c r="J72" s="54">
        <f>L72-I72</f>
        <v>16.39</v>
      </c>
      <c r="K72" s="55"/>
      <c r="L72" s="56">
        <v>24.6</v>
      </c>
      <c r="M72" s="54">
        <f>O72-K73</f>
        <v>8.6000000000000014</v>
      </c>
      <c r="N72" s="55"/>
      <c r="O72" s="56">
        <v>33.200000000000003</v>
      </c>
      <c r="P72" s="54">
        <f>R72-N73</f>
        <v>8.1999999999999957</v>
      </c>
      <c r="Q72" s="55"/>
      <c r="R72" s="56">
        <v>41.4</v>
      </c>
      <c r="S72" s="54">
        <f>T73-R72</f>
        <v>0.39999999999999858</v>
      </c>
      <c r="T72" s="55"/>
      <c r="U72" s="56">
        <v>41.8</v>
      </c>
      <c r="V72" s="54">
        <f>W73-T73</f>
        <v>16.78</v>
      </c>
      <c r="W72" s="55"/>
      <c r="X72" s="56">
        <v>58.58</v>
      </c>
      <c r="Y72" s="54">
        <f>AA72-W73</f>
        <v>8.2199999999999989</v>
      </c>
      <c r="Z72" s="55"/>
      <c r="AA72" s="56">
        <v>66.8</v>
      </c>
      <c r="AB72" s="54">
        <f>AD72-Z73</f>
        <v>0.40000000000000568</v>
      </c>
      <c r="AC72" s="55"/>
      <c r="AD72" s="56">
        <v>67.2</v>
      </c>
      <c r="AE72" s="54">
        <f>AG72-AC73</f>
        <v>8.2000000000000028</v>
      </c>
      <c r="AF72" s="55"/>
      <c r="AG72" s="56">
        <v>75.400000000000006</v>
      </c>
      <c r="AH72" s="54">
        <f>AI73-AG72</f>
        <v>8.1999999999999886</v>
      </c>
      <c r="AI72" s="55"/>
      <c r="AJ72" s="56">
        <v>83.6</v>
      </c>
      <c r="AK72" s="54">
        <v>0</v>
      </c>
      <c r="AL72" s="58"/>
      <c r="AM72" s="56">
        <v>0</v>
      </c>
    </row>
    <row r="73" spans="1:39" x14ac:dyDescent="0.35">
      <c r="A73" s="134"/>
      <c r="B73" s="148"/>
      <c r="C73" s="151"/>
      <c r="D73" s="61"/>
      <c r="E73" s="62">
        <v>0</v>
      </c>
      <c r="F73" s="63"/>
      <c r="G73" s="61"/>
      <c r="H73" s="62">
        <v>8.2100000000000009</v>
      </c>
      <c r="I73" s="63"/>
      <c r="J73" s="61"/>
      <c r="K73" s="62">
        <v>24.6</v>
      </c>
      <c r="L73" s="63"/>
      <c r="M73" s="61"/>
      <c r="N73" s="62">
        <v>33.200000000000003</v>
      </c>
      <c r="O73" s="63"/>
      <c r="P73" s="61"/>
      <c r="Q73" s="62">
        <v>41.4</v>
      </c>
      <c r="R73" s="63"/>
      <c r="S73" s="61"/>
      <c r="T73" s="62">
        <v>41.8</v>
      </c>
      <c r="U73" s="63"/>
      <c r="V73" s="61"/>
      <c r="W73" s="62">
        <v>58.58</v>
      </c>
      <c r="X73" s="63"/>
      <c r="Y73" s="61"/>
      <c r="Z73" s="62">
        <v>66.8</v>
      </c>
      <c r="AA73" s="63"/>
      <c r="AB73" s="61"/>
      <c r="AC73" s="62">
        <v>67.2</v>
      </c>
      <c r="AD73" s="63"/>
      <c r="AE73" s="61"/>
      <c r="AF73" s="62">
        <v>75.400000000000006</v>
      </c>
      <c r="AG73" s="63"/>
      <c r="AH73" s="61"/>
      <c r="AI73" s="62">
        <v>83.6</v>
      </c>
      <c r="AJ73" s="63"/>
      <c r="AK73" s="65"/>
      <c r="AL73" s="62">
        <v>0</v>
      </c>
      <c r="AM73" s="63"/>
    </row>
    <row r="74" spans="1:39" x14ac:dyDescent="0.35">
      <c r="A74" s="132">
        <v>22</v>
      </c>
      <c r="B74" s="135" t="s">
        <v>54</v>
      </c>
      <c r="C74" s="138">
        <v>68560000</v>
      </c>
      <c r="D74" s="54"/>
      <c r="E74" s="55">
        <f>1/12*100</f>
        <v>8.3333333333333321</v>
      </c>
      <c r="F74" s="56"/>
      <c r="G74" s="54"/>
      <c r="H74" s="55">
        <f>2/12*100</f>
        <v>16.666666666666664</v>
      </c>
      <c r="I74" s="56"/>
      <c r="J74" s="54"/>
      <c r="K74" s="55">
        <f>3/12*100</f>
        <v>25</v>
      </c>
      <c r="L74" s="56"/>
      <c r="M74" s="54"/>
      <c r="N74" s="55">
        <f>4/12*100</f>
        <v>33.333333333333329</v>
      </c>
      <c r="O74" s="56"/>
      <c r="P74" s="54"/>
      <c r="Q74" s="55">
        <f>5/12*100</f>
        <v>41.666666666666671</v>
      </c>
      <c r="R74" s="56"/>
      <c r="S74" s="54"/>
      <c r="T74" s="55">
        <f>6/12*100</f>
        <v>50</v>
      </c>
      <c r="U74" s="56"/>
      <c r="V74" s="54"/>
      <c r="W74" s="55">
        <f>7/12*100</f>
        <v>58.333333333333336</v>
      </c>
      <c r="X74" s="56"/>
      <c r="Y74" s="54"/>
      <c r="Z74" s="55">
        <f>8/12*100</f>
        <v>66.666666666666657</v>
      </c>
      <c r="AA74" s="56"/>
      <c r="AB74" s="54"/>
      <c r="AC74" s="55">
        <f>9/12*100</f>
        <v>75</v>
      </c>
      <c r="AD74" s="56"/>
      <c r="AE74" s="54"/>
      <c r="AF74" s="55">
        <f>10/12*100</f>
        <v>83.333333333333343</v>
      </c>
      <c r="AG74" s="56"/>
      <c r="AH74" s="54"/>
      <c r="AI74" s="55">
        <f>11/12*100</f>
        <v>91.666666666666657</v>
      </c>
      <c r="AJ74" s="56"/>
      <c r="AK74" s="57"/>
      <c r="AL74" s="58">
        <f>12/12*100</f>
        <v>100</v>
      </c>
      <c r="AM74" s="56"/>
    </row>
    <row r="75" spans="1:39" x14ac:dyDescent="0.35">
      <c r="A75" s="133"/>
      <c r="B75" s="144"/>
      <c r="C75" s="139"/>
      <c r="D75" s="54">
        <f>0/1499800*100</f>
        <v>0</v>
      </c>
      <c r="E75" s="55"/>
      <c r="F75" s="56">
        <f>U74</f>
        <v>0</v>
      </c>
      <c r="G75" s="54">
        <f ca="1">G75</f>
        <v>0</v>
      </c>
      <c r="H75" s="55"/>
      <c r="I75" s="56">
        <f ca="1">I75</f>
        <v>0</v>
      </c>
      <c r="J75" s="54">
        <f>0/1499800*100</f>
        <v>0</v>
      </c>
      <c r="K75" s="55"/>
      <c r="L75" s="56">
        <f>0/1499800*100</f>
        <v>0</v>
      </c>
      <c r="M75" s="54">
        <f>0/1499800*100</f>
        <v>0</v>
      </c>
      <c r="N75" s="55"/>
      <c r="O75" s="56">
        <f>0/1499800*100</f>
        <v>0</v>
      </c>
      <c r="P75" s="54">
        <f>0/1499800*100</f>
        <v>0</v>
      </c>
      <c r="Q75" s="55"/>
      <c r="R75" s="56">
        <f>0/14998008100</f>
        <v>0</v>
      </c>
      <c r="S75" s="54">
        <f>0</f>
        <v>0</v>
      </c>
      <c r="T75" s="55"/>
      <c r="U75" s="56">
        <f>0</f>
        <v>0</v>
      </c>
      <c r="V75" s="54">
        <v>58.35</v>
      </c>
      <c r="W75" s="55"/>
      <c r="X75" s="56">
        <v>58.35</v>
      </c>
      <c r="Y75" s="55">
        <f>AA75-W76</f>
        <v>12.449999999999996</v>
      </c>
      <c r="Z75" s="55"/>
      <c r="AA75" s="56">
        <v>70.8</v>
      </c>
      <c r="AB75" s="55">
        <f>AD75-Z76</f>
        <v>26.5</v>
      </c>
      <c r="AC75" s="55"/>
      <c r="AD75" s="56">
        <v>97.3</v>
      </c>
      <c r="AE75" s="55">
        <v>0</v>
      </c>
      <c r="AF75" s="55"/>
      <c r="AG75" s="56">
        <v>97.3</v>
      </c>
      <c r="AH75" s="55">
        <v>0</v>
      </c>
      <c r="AI75" s="55"/>
      <c r="AJ75" s="60">
        <v>100</v>
      </c>
      <c r="AK75" s="55">
        <v>0</v>
      </c>
      <c r="AL75" s="58"/>
      <c r="AM75" s="56">
        <f>AL76</f>
        <v>0</v>
      </c>
    </row>
    <row r="76" spans="1:39" x14ac:dyDescent="0.35">
      <c r="A76" s="134"/>
      <c r="B76" s="145"/>
      <c r="C76" s="140"/>
      <c r="D76" s="61"/>
      <c r="E76" s="62">
        <f>R76</f>
        <v>0</v>
      </c>
      <c r="F76" s="63"/>
      <c r="G76" s="61"/>
      <c r="H76" s="62">
        <f ca="1">H76</f>
        <v>0</v>
      </c>
      <c r="I76" s="63"/>
      <c r="J76" s="61"/>
      <c r="K76" s="62">
        <f>L75</f>
        <v>0</v>
      </c>
      <c r="L76" s="63"/>
      <c r="M76" s="61"/>
      <c r="N76" s="62">
        <f>0/1499800*100</f>
        <v>0</v>
      </c>
      <c r="O76" s="63"/>
      <c r="P76" s="61"/>
      <c r="Q76" s="62">
        <f>0/1499800*100</f>
        <v>0</v>
      </c>
      <c r="R76" s="63"/>
      <c r="S76" s="61"/>
      <c r="T76" s="62">
        <f>U75</f>
        <v>0</v>
      </c>
      <c r="U76" s="63"/>
      <c r="V76" s="61"/>
      <c r="W76" s="62">
        <v>58.35</v>
      </c>
      <c r="X76" s="63"/>
      <c r="Y76" s="61"/>
      <c r="Z76" s="62">
        <v>70.8</v>
      </c>
      <c r="AA76" s="63"/>
      <c r="AB76" s="61"/>
      <c r="AC76" s="62">
        <v>97.3</v>
      </c>
      <c r="AD76" s="63"/>
      <c r="AE76" s="61"/>
      <c r="AF76" s="62">
        <v>97.3</v>
      </c>
      <c r="AG76" s="63"/>
      <c r="AH76" s="61"/>
      <c r="AI76" s="64">
        <v>100</v>
      </c>
      <c r="AJ76" s="63"/>
      <c r="AK76" s="65"/>
      <c r="AL76" s="62">
        <v>0</v>
      </c>
      <c r="AM76" s="63"/>
    </row>
    <row r="77" spans="1:39" x14ac:dyDescent="0.35">
      <c r="A77" s="133">
        <v>23</v>
      </c>
      <c r="B77" s="135" t="s">
        <v>44</v>
      </c>
      <c r="C77" s="138">
        <v>42100000</v>
      </c>
      <c r="D77" s="54"/>
      <c r="E77" s="55">
        <f>1/12*100</f>
        <v>8.3333333333333321</v>
      </c>
      <c r="F77" s="56"/>
      <c r="G77" s="54"/>
      <c r="H77" s="55">
        <f>2/12*100</f>
        <v>16.666666666666664</v>
      </c>
      <c r="I77" s="56"/>
      <c r="J77" s="54"/>
      <c r="K77" s="55">
        <f>3/12*100</f>
        <v>25</v>
      </c>
      <c r="L77" s="56"/>
      <c r="M77" s="54"/>
      <c r="N77" s="55">
        <f>4/12*100</f>
        <v>33.333333333333329</v>
      </c>
      <c r="O77" s="56"/>
      <c r="P77" s="54"/>
      <c r="Q77" s="55">
        <f>5/12*100</f>
        <v>41.666666666666671</v>
      </c>
      <c r="R77" s="56"/>
      <c r="S77" s="54"/>
      <c r="T77" s="55">
        <f>6/12*100</f>
        <v>50</v>
      </c>
      <c r="U77" s="56"/>
      <c r="V77" s="54"/>
      <c r="W77" s="55">
        <f>7/12*100</f>
        <v>58.333333333333336</v>
      </c>
      <c r="X77" s="56"/>
      <c r="Y77" s="54"/>
      <c r="Z77" s="55">
        <f>8/12*100</f>
        <v>66.666666666666657</v>
      </c>
      <c r="AA77" s="56"/>
      <c r="AB77" s="54"/>
      <c r="AC77" s="55">
        <f>9/12*100</f>
        <v>75</v>
      </c>
      <c r="AD77" s="56"/>
      <c r="AE77" s="54"/>
      <c r="AF77" s="55">
        <f>10/12*100</f>
        <v>83.333333333333343</v>
      </c>
      <c r="AG77" s="56"/>
      <c r="AH77" s="54"/>
      <c r="AI77" s="55">
        <f>11/12*100</f>
        <v>91.666666666666657</v>
      </c>
      <c r="AJ77" s="56"/>
      <c r="AK77" s="57"/>
      <c r="AL77" s="58">
        <f>12/12*100</f>
        <v>100</v>
      </c>
      <c r="AM77" s="56"/>
    </row>
    <row r="78" spans="1:39" x14ac:dyDescent="0.35">
      <c r="A78" s="133"/>
      <c r="B78" s="136"/>
      <c r="C78" s="139"/>
      <c r="D78" s="54">
        <v>0</v>
      </c>
      <c r="E78" s="55"/>
      <c r="F78" s="56">
        <f>U77</f>
        <v>0</v>
      </c>
      <c r="G78" s="54">
        <v>6.65</v>
      </c>
      <c r="H78" s="55"/>
      <c r="I78" s="56">
        <v>6.7</v>
      </c>
      <c r="J78" s="54">
        <f>L78-I78</f>
        <v>15.3</v>
      </c>
      <c r="K78" s="55"/>
      <c r="L78" s="56">
        <v>22</v>
      </c>
      <c r="M78" s="54">
        <f>N79-K79</f>
        <v>6.6999999999999993</v>
      </c>
      <c r="N78" s="55"/>
      <c r="O78" s="56">
        <v>28.7</v>
      </c>
      <c r="P78" s="54">
        <f>R78-O78</f>
        <v>6.5999999999999979</v>
      </c>
      <c r="Q78" s="55"/>
      <c r="R78" s="76">
        <v>35.299999999999997</v>
      </c>
      <c r="S78" s="54">
        <v>0</v>
      </c>
      <c r="T78" s="55"/>
      <c r="U78" s="56">
        <v>35.299999999999997</v>
      </c>
      <c r="V78" s="54">
        <f>X78-U78</f>
        <v>29.370000000000005</v>
      </c>
      <c r="W78" s="55"/>
      <c r="X78" s="56">
        <v>64.67</v>
      </c>
      <c r="Y78" s="54">
        <f>AA78-W79</f>
        <v>6.6299999999999955</v>
      </c>
      <c r="Z78" s="55"/>
      <c r="AA78" s="56">
        <v>71.3</v>
      </c>
      <c r="AB78" s="54">
        <v>0</v>
      </c>
      <c r="AC78" s="55"/>
      <c r="AD78" s="56">
        <v>71.3</v>
      </c>
      <c r="AE78" s="54">
        <f>AG78-AC79</f>
        <v>6.7000000000000028</v>
      </c>
      <c r="AF78" s="55"/>
      <c r="AG78" s="56">
        <v>78</v>
      </c>
      <c r="AH78" s="54">
        <f>AI79-AG78</f>
        <v>6.5999999999999943</v>
      </c>
      <c r="AI78" s="55"/>
      <c r="AJ78" s="56">
        <v>84.6</v>
      </c>
      <c r="AK78" s="54">
        <v>0</v>
      </c>
      <c r="AL78" s="58"/>
      <c r="AM78" s="56">
        <v>0</v>
      </c>
    </row>
    <row r="79" spans="1:39" x14ac:dyDescent="0.35">
      <c r="A79" s="134"/>
      <c r="B79" s="137"/>
      <c r="C79" s="140"/>
      <c r="D79" s="61"/>
      <c r="E79" s="62">
        <v>0</v>
      </c>
      <c r="F79" s="63"/>
      <c r="G79" s="61"/>
      <c r="H79" s="62">
        <v>6.65</v>
      </c>
      <c r="I79" s="63"/>
      <c r="J79" s="61"/>
      <c r="K79" s="62">
        <v>22</v>
      </c>
      <c r="L79" s="63"/>
      <c r="M79" s="61"/>
      <c r="N79" s="62">
        <v>28.7</v>
      </c>
      <c r="O79" s="63"/>
      <c r="P79" s="61"/>
      <c r="Q79" s="62">
        <v>35.299999999999997</v>
      </c>
      <c r="R79" s="63"/>
      <c r="S79" s="61"/>
      <c r="T79" s="62">
        <v>35.299999999999997</v>
      </c>
      <c r="U79" s="63"/>
      <c r="V79" s="61"/>
      <c r="W79" s="62">
        <v>64.67</v>
      </c>
      <c r="X79" s="63"/>
      <c r="Y79" s="61"/>
      <c r="Z79" s="62">
        <v>71.3</v>
      </c>
      <c r="AA79" s="63"/>
      <c r="AB79" s="61"/>
      <c r="AC79" s="62">
        <v>71.3</v>
      </c>
      <c r="AD79" s="63"/>
      <c r="AE79" s="61"/>
      <c r="AF79" s="62">
        <v>78</v>
      </c>
      <c r="AG79" s="63"/>
      <c r="AH79" s="61"/>
      <c r="AI79" s="62">
        <v>84.6</v>
      </c>
      <c r="AJ79" s="63"/>
      <c r="AK79" s="65"/>
      <c r="AL79" s="62">
        <v>0</v>
      </c>
      <c r="AM79" s="63"/>
    </row>
    <row r="80" spans="1:39" x14ac:dyDescent="0.35">
      <c r="A80" s="132">
        <v>24</v>
      </c>
      <c r="B80" s="135" t="s">
        <v>45</v>
      </c>
      <c r="C80" s="138">
        <v>64000000</v>
      </c>
      <c r="D80" s="54"/>
      <c r="E80" s="55">
        <f>1/12*100</f>
        <v>8.3333333333333321</v>
      </c>
      <c r="F80" s="56"/>
      <c r="G80" s="54"/>
      <c r="H80" s="55">
        <f>2/12*100</f>
        <v>16.666666666666664</v>
      </c>
      <c r="I80" s="56"/>
      <c r="J80" s="54"/>
      <c r="K80" s="55">
        <f>3/12*100</f>
        <v>25</v>
      </c>
      <c r="L80" s="56"/>
      <c r="M80" s="54"/>
      <c r="N80" s="55">
        <f>4/12*100</f>
        <v>33.333333333333329</v>
      </c>
      <c r="O80" s="56"/>
      <c r="P80" s="54"/>
      <c r="Q80" s="55">
        <f>5/12*100</f>
        <v>41.666666666666671</v>
      </c>
      <c r="R80" s="56"/>
      <c r="S80" s="54"/>
      <c r="T80" s="55">
        <f>6/12*100</f>
        <v>50</v>
      </c>
      <c r="U80" s="56"/>
      <c r="V80" s="54"/>
      <c r="W80" s="55">
        <f>7/12*100</f>
        <v>58.333333333333336</v>
      </c>
      <c r="X80" s="56"/>
      <c r="Y80" s="54"/>
      <c r="Z80" s="55">
        <f>8/12*100</f>
        <v>66.666666666666657</v>
      </c>
      <c r="AA80" s="56"/>
      <c r="AB80" s="54"/>
      <c r="AC80" s="55">
        <f>9/12*100</f>
        <v>75</v>
      </c>
      <c r="AD80" s="56"/>
      <c r="AE80" s="54"/>
      <c r="AF80" s="55">
        <f>10/12*100</f>
        <v>83.333333333333343</v>
      </c>
      <c r="AG80" s="56"/>
      <c r="AH80" s="54"/>
      <c r="AI80" s="55">
        <f>11/12*100</f>
        <v>91.666666666666657</v>
      </c>
      <c r="AJ80" s="56"/>
      <c r="AK80" s="57"/>
      <c r="AL80" s="77">
        <f>12/12*100</f>
        <v>100</v>
      </c>
      <c r="AM80" s="56"/>
    </row>
    <row r="81" spans="1:40" x14ac:dyDescent="0.35">
      <c r="A81" s="133"/>
      <c r="B81" s="136"/>
      <c r="C81" s="139"/>
      <c r="D81" s="54">
        <v>0</v>
      </c>
      <c r="E81" s="55"/>
      <c r="F81" s="56">
        <v>0</v>
      </c>
      <c r="G81" s="54">
        <v>6.88</v>
      </c>
      <c r="H81" s="55"/>
      <c r="I81" s="56">
        <v>6.9</v>
      </c>
      <c r="J81" s="54">
        <f>K82-I81</f>
        <v>18.100000000000001</v>
      </c>
      <c r="K81" s="55"/>
      <c r="L81" s="56">
        <v>25</v>
      </c>
      <c r="M81" s="54">
        <f>N82-L81</f>
        <v>6.8999999999999986</v>
      </c>
      <c r="N81" s="55"/>
      <c r="O81" s="56">
        <v>31.9</v>
      </c>
      <c r="P81" s="54">
        <f>R81-O81</f>
        <v>6.8000000000000043</v>
      </c>
      <c r="Q81" s="55"/>
      <c r="R81" s="76">
        <v>38.700000000000003</v>
      </c>
      <c r="S81" s="54">
        <v>0</v>
      </c>
      <c r="T81" s="55"/>
      <c r="U81" s="56">
        <v>38.700000000000003</v>
      </c>
      <c r="V81" s="54">
        <f>X81-U81</f>
        <v>22.549999999999997</v>
      </c>
      <c r="W81" s="55"/>
      <c r="X81" s="56">
        <v>61.25</v>
      </c>
      <c r="Y81" s="54">
        <f>AA81-W82</f>
        <v>6.8499999999999943</v>
      </c>
      <c r="Z81" s="55"/>
      <c r="AA81" s="56">
        <v>68.099999999999994</v>
      </c>
      <c r="AB81" s="54">
        <f>AC82-Z82</f>
        <v>2.8000000000000114</v>
      </c>
      <c r="AC81" s="55"/>
      <c r="AD81" s="56">
        <v>70.900000000000006</v>
      </c>
      <c r="AE81" s="54">
        <f>AG81-AC82</f>
        <v>6.7999999999999972</v>
      </c>
      <c r="AF81" s="55"/>
      <c r="AG81" s="56">
        <v>77.7</v>
      </c>
      <c r="AH81" s="54">
        <f>AI82-AF82</f>
        <v>4.3999999999999915</v>
      </c>
      <c r="AI81" s="55"/>
      <c r="AJ81" s="56">
        <v>82.1</v>
      </c>
      <c r="AK81" s="54">
        <v>0</v>
      </c>
      <c r="AL81" s="58"/>
      <c r="AM81" s="56">
        <f>AL82</f>
        <v>0</v>
      </c>
    </row>
    <row r="82" spans="1:40" x14ac:dyDescent="0.35">
      <c r="A82" s="134"/>
      <c r="B82" s="137"/>
      <c r="C82" s="140"/>
      <c r="D82" s="61"/>
      <c r="E82" s="62">
        <v>0</v>
      </c>
      <c r="F82" s="63"/>
      <c r="G82" s="61"/>
      <c r="H82" s="62">
        <v>6.88</v>
      </c>
      <c r="I82" s="63"/>
      <c r="J82" s="61"/>
      <c r="K82" s="62">
        <v>25</v>
      </c>
      <c r="L82" s="63"/>
      <c r="M82" s="61"/>
      <c r="N82" s="62">
        <v>31.9</v>
      </c>
      <c r="O82" s="63"/>
      <c r="P82" s="61"/>
      <c r="Q82" s="62">
        <v>38.700000000000003</v>
      </c>
      <c r="R82" s="63"/>
      <c r="S82" s="61"/>
      <c r="T82" s="62">
        <v>38.700000000000003</v>
      </c>
      <c r="U82" s="63"/>
      <c r="V82" s="61"/>
      <c r="W82" s="62">
        <v>61.25</v>
      </c>
      <c r="X82" s="63"/>
      <c r="Y82" s="61"/>
      <c r="Z82" s="62">
        <v>68.099999999999994</v>
      </c>
      <c r="AA82" s="63"/>
      <c r="AB82" s="61"/>
      <c r="AC82" s="62">
        <v>70.900000000000006</v>
      </c>
      <c r="AD82" s="63"/>
      <c r="AE82" s="61"/>
      <c r="AF82" s="62">
        <v>77.7</v>
      </c>
      <c r="AG82" s="63"/>
      <c r="AH82" s="61"/>
      <c r="AI82" s="62">
        <v>82.1</v>
      </c>
      <c r="AJ82" s="63"/>
      <c r="AK82" s="65"/>
      <c r="AL82" s="62">
        <v>0</v>
      </c>
      <c r="AM82" s="63"/>
    </row>
    <row r="83" spans="1:40" x14ac:dyDescent="0.35">
      <c r="A83" s="133">
        <v>25</v>
      </c>
      <c r="B83" s="135" t="s">
        <v>55</v>
      </c>
      <c r="C83" s="141">
        <v>2800000</v>
      </c>
      <c r="D83" s="78"/>
      <c r="E83" s="79">
        <f>1/12*100</f>
        <v>8.3333333333333321</v>
      </c>
      <c r="F83" s="80"/>
      <c r="G83" s="78"/>
      <c r="H83" s="79">
        <f>2/12*100</f>
        <v>16.666666666666664</v>
      </c>
      <c r="I83" s="80"/>
      <c r="J83" s="78"/>
      <c r="K83" s="79">
        <f>3/12*100</f>
        <v>25</v>
      </c>
      <c r="L83" s="80"/>
      <c r="M83" s="78"/>
      <c r="N83" s="79">
        <f>4/12*100</f>
        <v>33.333333333333329</v>
      </c>
      <c r="O83" s="80"/>
      <c r="P83" s="78"/>
      <c r="Q83" s="79">
        <f>5/12*100</f>
        <v>41.666666666666671</v>
      </c>
      <c r="R83" s="80"/>
      <c r="S83" s="78"/>
      <c r="T83" s="79">
        <f>6/12*100</f>
        <v>50</v>
      </c>
      <c r="U83" s="80"/>
      <c r="V83" s="78"/>
      <c r="W83" s="79">
        <f>7/12*100</f>
        <v>58.333333333333336</v>
      </c>
      <c r="X83" s="80"/>
      <c r="Y83" s="78"/>
      <c r="Z83" s="79">
        <f>8/12*100</f>
        <v>66.666666666666657</v>
      </c>
      <c r="AA83" s="80"/>
      <c r="AB83" s="78"/>
      <c r="AC83" s="79">
        <f>9/12*100</f>
        <v>75</v>
      </c>
      <c r="AD83" s="80"/>
      <c r="AE83" s="78"/>
      <c r="AF83" s="79">
        <f>10/12*100</f>
        <v>83.333333333333343</v>
      </c>
      <c r="AG83" s="80"/>
      <c r="AH83" s="78"/>
      <c r="AI83" s="79">
        <f>11/12*100</f>
        <v>91.666666666666657</v>
      </c>
      <c r="AJ83" s="80"/>
      <c r="AK83" s="81"/>
      <c r="AL83" s="77">
        <f>12/12*100</f>
        <v>100</v>
      </c>
      <c r="AM83" s="80"/>
      <c r="AN83" s="26"/>
    </row>
    <row r="84" spans="1:40" x14ac:dyDescent="0.35">
      <c r="A84" s="133"/>
      <c r="B84" s="136"/>
      <c r="C84" s="142"/>
      <c r="D84" s="82">
        <f>0/27200000</f>
        <v>0</v>
      </c>
      <c r="E84" s="83"/>
      <c r="F84" s="84">
        <f>U83</f>
        <v>0</v>
      </c>
      <c r="G84" s="82">
        <v>0</v>
      </c>
      <c r="H84" s="83"/>
      <c r="I84" s="84">
        <v>0</v>
      </c>
      <c r="J84" s="82">
        <v>0</v>
      </c>
      <c r="K84" s="83"/>
      <c r="L84" s="84">
        <v>0</v>
      </c>
      <c r="M84" s="82">
        <v>0</v>
      </c>
      <c r="N84" s="83"/>
      <c r="O84" s="84">
        <v>0</v>
      </c>
      <c r="P84" s="82">
        <v>25</v>
      </c>
      <c r="Q84" s="83"/>
      <c r="R84" s="84">
        <v>25</v>
      </c>
      <c r="S84" s="82">
        <v>0</v>
      </c>
      <c r="T84" s="83"/>
      <c r="U84" s="84">
        <v>25</v>
      </c>
      <c r="V84" s="82">
        <f>W85-T85</f>
        <v>25</v>
      </c>
      <c r="W84" s="83"/>
      <c r="X84" s="84">
        <v>50</v>
      </c>
      <c r="Y84" s="82">
        <v>0</v>
      </c>
      <c r="Z84" s="83"/>
      <c r="AA84" s="84">
        <v>50</v>
      </c>
      <c r="AB84" s="82">
        <v>0</v>
      </c>
      <c r="AC84" s="83"/>
      <c r="AD84" s="84">
        <v>50</v>
      </c>
      <c r="AE84" s="82">
        <v>0</v>
      </c>
      <c r="AF84" s="83"/>
      <c r="AG84" s="84">
        <v>50</v>
      </c>
      <c r="AH84" s="82">
        <f>AI85-AG84</f>
        <v>25</v>
      </c>
      <c r="AI84" s="83"/>
      <c r="AJ84" s="84">
        <f>AI85</f>
        <v>75</v>
      </c>
      <c r="AK84" s="85">
        <f>52200000/52200000*100</f>
        <v>100</v>
      </c>
      <c r="AL84" s="86"/>
      <c r="AM84" s="87">
        <f>AL85</f>
        <v>100</v>
      </c>
      <c r="AN84" s="26"/>
    </row>
    <row r="85" spans="1:40" x14ac:dyDescent="0.35">
      <c r="A85" s="134"/>
      <c r="B85" s="137"/>
      <c r="C85" s="143"/>
      <c r="D85" s="88"/>
      <c r="E85" s="89">
        <f>R85</f>
        <v>0</v>
      </c>
      <c r="F85" s="90"/>
      <c r="G85" s="88"/>
      <c r="H85" s="89">
        <v>0</v>
      </c>
      <c r="I85" s="90"/>
      <c r="J85" s="88"/>
      <c r="K85" s="89">
        <v>0</v>
      </c>
      <c r="L85" s="90"/>
      <c r="M85" s="88"/>
      <c r="N85" s="89">
        <v>0</v>
      </c>
      <c r="O85" s="90"/>
      <c r="P85" s="88"/>
      <c r="Q85" s="89">
        <v>25</v>
      </c>
      <c r="R85" s="90"/>
      <c r="S85" s="88"/>
      <c r="T85" s="89">
        <v>25</v>
      </c>
      <c r="U85" s="90"/>
      <c r="V85" s="88"/>
      <c r="W85" s="89">
        <v>50</v>
      </c>
      <c r="X85" s="90"/>
      <c r="Y85" s="88"/>
      <c r="Z85" s="89">
        <v>50</v>
      </c>
      <c r="AA85" s="90"/>
      <c r="AB85" s="88"/>
      <c r="AC85" s="89">
        <v>50</v>
      </c>
      <c r="AD85" s="90"/>
      <c r="AE85" s="88"/>
      <c r="AF85" s="89">
        <v>50</v>
      </c>
      <c r="AG85" s="90"/>
      <c r="AH85" s="88"/>
      <c r="AI85" s="89">
        <v>75</v>
      </c>
      <c r="AJ85" s="90"/>
      <c r="AK85" s="88"/>
      <c r="AL85" s="91">
        <v>100</v>
      </c>
      <c r="AM85" s="90"/>
      <c r="AN85" s="26"/>
    </row>
    <row r="86" spans="1:4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</row>
    <row r="87" spans="1:4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 t="s">
        <v>73</v>
      </c>
      <c r="AE87" s="46"/>
      <c r="AF87" s="46"/>
      <c r="AG87" s="46"/>
      <c r="AH87" s="46"/>
      <c r="AI87" s="46"/>
      <c r="AJ87" s="46"/>
      <c r="AK87" s="46"/>
      <c r="AL87" s="46"/>
      <c r="AM87" s="46"/>
    </row>
    <row r="88" spans="1:4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</row>
    <row r="89" spans="1:4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 t="s">
        <v>67</v>
      </c>
      <c r="AE89" s="46"/>
      <c r="AF89" s="46"/>
      <c r="AG89" s="46"/>
      <c r="AH89" s="46"/>
      <c r="AI89" s="46"/>
      <c r="AJ89" s="46"/>
      <c r="AK89" s="46"/>
      <c r="AL89" s="46"/>
      <c r="AM89" s="46"/>
    </row>
    <row r="90" spans="1:4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131"/>
      <c r="AE90" s="131"/>
      <c r="AF90" s="131"/>
      <c r="AG90" s="131"/>
      <c r="AH90" s="131"/>
      <c r="AI90" s="46"/>
      <c r="AJ90" s="46"/>
      <c r="AK90" s="46"/>
      <c r="AL90" s="46"/>
      <c r="AM90" s="46"/>
    </row>
    <row r="91" spans="1:4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</row>
    <row r="92" spans="1:4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</row>
    <row r="93" spans="1:4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131" t="s">
        <v>69</v>
      </c>
      <c r="AE93" s="131"/>
      <c r="AF93" s="131"/>
      <c r="AG93" s="131"/>
      <c r="AH93" s="131"/>
      <c r="AI93" s="46"/>
      <c r="AJ93" s="46"/>
      <c r="AK93" s="46"/>
      <c r="AL93" s="46"/>
      <c r="AM93" s="46"/>
    </row>
    <row r="94" spans="1:4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131" t="s">
        <v>48</v>
      </c>
      <c r="AE94" s="131"/>
      <c r="AF94" s="131"/>
      <c r="AG94" s="131"/>
      <c r="AH94" s="131"/>
      <c r="AI94" s="46"/>
      <c r="AJ94" s="46"/>
      <c r="AK94" s="46"/>
      <c r="AL94" s="46"/>
      <c r="AM94" s="46"/>
    </row>
    <row r="95" spans="1:4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 t="s">
        <v>70</v>
      </c>
      <c r="AE95" s="46"/>
      <c r="AF95" s="46"/>
      <c r="AG95" s="46"/>
      <c r="AH95" s="46"/>
      <c r="AI95" s="46"/>
      <c r="AJ95" s="46"/>
      <c r="AK95" s="46"/>
      <c r="AL95" s="46"/>
      <c r="AM95" s="46"/>
    </row>
  </sheetData>
  <mergeCells count="97"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D90:AH90"/>
    <mergeCell ref="AD93:AH93"/>
    <mergeCell ref="AD94:AH94"/>
    <mergeCell ref="A80:A82"/>
    <mergeCell ref="B80:B82"/>
    <mergeCell ref="C80:C82"/>
    <mergeCell ref="A83:A85"/>
    <mergeCell ref="B83:B85"/>
    <mergeCell ref="C83:C85"/>
  </mergeCells>
  <pageMargins left="0.25" right="0.25" top="0.75" bottom="0.75" header="0.3" footer="0.3"/>
  <pageSetup paperSize="5" scale="72" fitToHeight="2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A745-1F5B-47C7-988F-18AFE906EC2E}">
  <sheetPr>
    <pageSetUpPr fitToPage="1"/>
  </sheetPr>
  <dimension ref="A1:AN98"/>
  <sheetViews>
    <sheetView tabSelected="1" topLeftCell="A78" workbookViewId="0">
      <selection activeCell="AK88" sqref="AK88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4.81640625" customWidth="1"/>
    <col min="10" max="10" width="4.7265625" customWidth="1"/>
    <col min="11" max="11" width="5.26953125" customWidth="1"/>
    <col min="12" max="13" width="5.08984375" customWidth="1"/>
    <col min="14" max="14" width="5.6328125" customWidth="1"/>
    <col min="15" max="15" width="5" customWidth="1"/>
    <col min="16" max="16" width="5.36328125" customWidth="1"/>
    <col min="17" max="17" width="5.81640625" customWidth="1"/>
    <col min="18" max="18" width="4.90625" customWidth="1"/>
    <col min="19" max="20" width="6" customWidth="1"/>
    <col min="21" max="21" width="5.36328125" customWidth="1"/>
    <col min="22" max="23" width="5.08984375" customWidth="1"/>
    <col min="24" max="24" width="4.90625" customWidth="1"/>
    <col min="25" max="25" width="4.7265625" customWidth="1"/>
    <col min="26" max="26" width="6.08984375" customWidth="1"/>
    <col min="27" max="27" width="5.453125" customWidth="1"/>
    <col min="28" max="28" width="5.26953125" customWidth="1"/>
    <col min="29" max="29" width="5.453125" customWidth="1"/>
    <col min="30" max="30" width="5" customWidth="1"/>
    <col min="31" max="31" width="5.26953125" customWidth="1"/>
    <col min="32" max="32" width="5" customWidth="1"/>
    <col min="33" max="33" width="4.81640625" customWidth="1"/>
    <col min="34" max="34" width="6.08984375" customWidth="1"/>
    <col min="35" max="35" width="5.08984375" customWidth="1"/>
    <col min="36" max="36" width="5.36328125" customWidth="1"/>
    <col min="37" max="37" width="4.7265625" customWidth="1"/>
    <col min="38" max="38" width="5.08984375" customWidth="1"/>
    <col min="39" max="39" width="5" customWidth="1"/>
  </cols>
  <sheetData>
    <row r="1" spans="1:39" x14ac:dyDescent="0.3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</row>
    <row r="2" spans="1:39" x14ac:dyDescent="0.35">
      <c r="A2" s="163" t="s">
        <v>57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</row>
    <row r="3" spans="1:39" x14ac:dyDescent="0.35">
      <c r="A3" s="45"/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</row>
    <row r="4" spans="1:39" x14ac:dyDescent="0.35">
      <c r="A4" s="45"/>
      <c r="B4" s="45"/>
      <c r="C4" s="45"/>
      <c r="D4" s="47"/>
      <c r="E4" s="45"/>
      <c r="F4" s="45"/>
      <c r="G4" s="46"/>
      <c r="H4" s="46"/>
      <c r="I4" s="46"/>
      <c r="J4" s="46"/>
      <c r="K4" s="46" t="s">
        <v>1</v>
      </c>
      <c r="L4" s="46"/>
      <c r="M4" s="46"/>
      <c r="N4" s="48" t="s">
        <v>2</v>
      </c>
      <c r="O4" s="49" t="s">
        <v>3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39" x14ac:dyDescent="0.35">
      <c r="A5" s="45"/>
      <c r="B5" s="45"/>
      <c r="C5" s="45"/>
      <c r="D5" s="45"/>
      <c r="E5" s="45"/>
      <c r="F5" s="45"/>
      <c r="G5" s="46"/>
      <c r="H5" s="46"/>
      <c r="I5" s="46"/>
      <c r="J5" s="46"/>
      <c r="K5" s="46" t="s">
        <v>4</v>
      </c>
      <c r="L5" s="46"/>
      <c r="M5" s="46"/>
      <c r="N5" s="48" t="s">
        <v>2</v>
      </c>
      <c r="O5" s="49" t="s">
        <v>5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</row>
    <row r="6" spans="1:39" x14ac:dyDescent="0.35">
      <c r="A6" s="163"/>
      <c r="B6" s="163"/>
      <c r="C6" s="163"/>
      <c r="D6" s="163"/>
      <c r="E6" s="163"/>
      <c r="F6" s="163"/>
      <c r="G6" s="46"/>
      <c r="H6" s="46"/>
      <c r="I6" s="46"/>
      <c r="J6" s="46"/>
      <c r="K6" s="46" t="s">
        <v>6</v>
      </c>
      <c r="L6" s="46"/>
      <c r="M6" s="46"/>
      <c r="N6" s="48" t="s">
        <v>2</v>
      </c>
      <c r="O6" s="50" t="s">
        <v>74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pans="1:39" x14ac:dyDescent="0.35">
      <c r="A7" s="46"/>
      <c r="B7" s="46"/>
      <c r="C7" s="46"/>
      <c r="D7" s="46"/>
      <c r="E7" s="46"/>
      <c r="F7" s="46"/>
      <c r="G7" s="46"/>
      <c r="H7" s="46"/>
      <c r="I7" s="46"/>
      <c r="J7" s="46"/>
      <c r="K7" s="46" t="s">
        <v>8</v>
      </c>
      <c r="L7" s="46"/>
      <c r="M7" s="46"/>
      <c r="N7" s="48" t="s">
        <v>9</v>
      </c>
      <c r="O7" s="164">
        <v>2024</v>
      </c>
      <c r="P7" s="164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</row>
    <row r="8" spans="1:39" x14ac:dyDescent="0.35">
      <c r="A8" s="165" t="s">
        <v>10</v>
      </c>
      <c r="B8" s="165" t="s">
        <v>11</v>
      </c>
      <c r="C8" s="51" t="s">
        <v>12</v>
      </c>
      <c r="D8" s="167" t="s">
        <v>13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9"/>
    </row>
    <row r="9" spans="1:39" x14ac:dyDescent="0.35">
      <c r="A9" s="133"/>
      <c r="B9" s="133"/>
      <c r="C9" s="52" t="s">
        <v>14</v>
      </c>
      <c r="D9" s="156" t="s">
        <v>7</v>
      </c>
      <c r="E9" s="157"/>
      <c r="F9" s="158"/>
      <c r="G9" s="156" t="s">
        <v>15</v>
      </c>
      <c r="H9" s="157"/>
      <c r="I9" s="158"/>
      <c r="J9" s="156" t="s">
        <v>16</v>
      </c>
      <c r="K9" s="157"/>
      <c r="L9" s="158"/>
      <c r="M9" s="156" t="s">
        <v>17</v>
      </c>
      <c r="N9" s="157"/>
      <c r="O9" s="158"/>
      <c r="P9" s="156" t="s">
        <v>18</v>
      </c>
      <c r="Q9" s="157"/>
      <c r="R9" s="158"/>
      <c r="S9" s="156" t="s">
        <v>19</v>
      </c>
      <c r="T9" s="157"/>
      <c r="U9" s="158"/>
      <c r="V9" s="156" t="s">
        <v>20</v>
      </c>
      <c r="W9" s="157"/>
      <c r="X9" s="158"/>
      <c r="Y9" s="156" t="s">
        <v>21</v>
      </c>
      <c r="Z9" s="157"/>
      <c r="AA9" s="158"/>
      <c r="AB9" s="156" t="s">
        <v>22</v>
      </c>
      <c r="AC9" s="157"/>
      <c r="AD9" s="158"/>
      <c r="AE9" s="156" t="s">
        <v>23</v>
      </c>
      <c r="AF9" s="157"/>
      <c r="AG9" s="158"/>
      <c r="AH9" s="156" t="s">
        <v>24</v>
      </c>
      <c r="AI9" s="157"/>
      <c r="AJ9" s="158"/>
      <c r="AK9" s="156" t="s">
        <v>25</v>
      </c>
      <c r="AL9" s="157"/>
      <c r="AM9" s="158"/>
    </row>
    <row r="10" spans="1:39" ht="15" thickBot="1" x14ac:dyDescent="0.4">
      <c r="A10" s="166"/>
      <c r="B10" s="133"/>
      <c r="C10" s="53" t="s">
        <v>26</v>
      </c>
      <c r="D10" s="159"/>
      <c r="E10" s="160"/>
      <c r="F10" s="161"/>
      <c r="G10" s="159"/>
      <c r="H10" s="160"/>
      <c r="I10" s="161"/>
      <c r="J10" s="159"/>
      <c r="K10" s="160"/>
      <c r="L10" s="161"/>
      <c r="M10" s="159"/>
      <c r="N10" s="160"/>
      <c r="O10" s="161"/>
      <c r="P10" s="159"/>
      <c r="Q10" s="160"/>
      <c r="R10" s="161"/>
      <c r="S10" s="159"/>
      <c r="T10" s="160"/>
      <c r="U10" s="161"/>
      <c r="V10" s="159"/>
      <c r="W10" s="160"/>
      <c r="X10" s="161"/>
      <c r="Y10" s="159"/>
      <c r="Z10" s="160"/>
      <c r="AA10" s="161"/>
      <c r="AB10" s="159"/>
      <c r="AC10" s="160"/>
      <c r="AD10" s="161"/>
      <c r="AE10" s="159"/>
      <c r="AF10" s="160"/>
      <c r="AG10" s="161"/>
      <c r="AH10" s="159"/>
      <c r="AI10" s="160"/>
      <c r="AJ10" s="161"/>
      <c r="AK10" s="159"/>
      <c r="AL10" s="160"/>
      <c r="AM10" s="161"/>
    </row>
    <row r="11" spans="1:39" ht="15" thickTop="1" x14ac:dyDescent="0.35">
      <c r="A11" s="133">
        <v>1</v>
      </c>
      <c r="B11" s="162" t="s">
        <v>27</v>
      </c>
      <c r="C11" s="139">
        <v>2216750</v>
      </c>
      <c r="D11" s="54"/>
      <c r="E11" s="55">
        <f>1/12*100</f>
        <v>8.3333333333333321</v>
      </c>
      <c r="F11" s="56"/>
      <c r="G11" s="54"/>
      <c r="H11" s="55">
        <f>2/12*100</f>
        <v>16.666666666666664</v>
      </c>
      <c r="I11" s="56"/>
      <c r="J11" s="54"/>
      <c r="K11" s="55">
        <f>2/12*100</f>
        <v>16.666666666666664</v>
      </c>
      <c r="L11" s="56"/>
      <c r="M11" s="54"/>
      <c r="N11" s="55">
        <f>4/12*100</f>
        <v>33.333333333333329</v>
      </c>
      <c r="O11" s="56"/>
      <c r="P11" s="54"/>
      <c r="Q11" s="55">
        <f>5/12*100</f>
        <v>41.666666666666671</v>
      </c>
      <c r="R11" s="56"/>
      <c r="S11" s="54"/>
      <c r="T11" s="55">
        <f>6/12*100</f>
        <v>50</v>
      </c>
      <c r="U11" s="56"/>
      <c r="V11" s="54"/>
      <c r="W11" s="55">
        <f>7/12*100</f>
        <v>58.333333333333336</v>
      </c>
      <c r="X11" s="56"/>
      <c r="Y11" s="54"/>
      <c r="Z11" s="55">
        <f>8/12*100</f>
        <v>66.666666666666657</v>
      </c>
      <c r="AA11" s="56"/>
      <c r="AB11" s="54"/>
      <c r="AC11" s="55">
        <f>9/12*100</f>
        <v>75</v>
      </c>
      <c r="AD11" s="56"/>
      <c r="AE11" s="54"/>
      <c r="AF11" s="55">
        <f>10/12*100</f>
        <v>83.333333333333343</v>
      </c>
      <c r="AG11" s="56"/>
      <c r="AH11" s="54"/>
      <c r="AI11" s="55">
        <f>11/12*100</f>
        <v>91.666666666666657</v>
      </c>
      <c r="AJ11" s="56"/>
      <c r="AK11" s="57"/>
      <c r="AL11" s="58">
        <f>12/12*100</f>
        <v>100</v>
      </c>
      <c r="AM11" s="56"/>
    </row>
    <row r="12" spans="1:39" x14ac:dyDescent="0.35">
      <c r="A12" s="133"/>
      <c r="B12" s="162"/>
      <c r="C12" s="139"/>
      <c r="D12" s="54">
        <v>0</v>
      </c>
      <c r="E12" s="55"/>
      <c r="F12" s="56">
        <v>0</v>
      </c>
      <c r="G12" s="54">
        <f>0/1880900*100</f>
        <v>0</v>
      </c>
      <c r="H12" s="55"/>
      <c r="I12" s="56">
        <f>R12</f>
        <v>0</v>
      </c>
      <c r="J12" s="54">
        <v>0</v>
      </c>
      <c r="K12" s="55"/>
      <c r="L12" s="56">
        <v>0</v>
      </c>
      <c r="M12" s="54">
        <f>0/1880900*100</f>
        <v>0</v>
      </c>
      <c r="N12" s="55"/>
      <c r="O12" s="56">
        <f>0/1880900*100</f>
        <v>0</v>
      </c>
      <c r="P12" s="54">
        <f>0/1880900*100</f>
        <v>0</v>
      </c>
      <c r="Q12" s="55"/>
      <c r="R12" s="56">
        <f>0/18808008100</f>
        <v>0</v>
      </c>
      <c r="S12" s="54">
        <v>0</v>
      </c>
      <c r="T12" s="55"/>
      <c r="U12" s="56">
        <f>0</f>
        <v>0</v>
      </c>
      <c r="V12" s="54">
        <v>0</v>
      </c>
      <c r="W12" s="55"/>
      <c r="X12" s="56">
        <v>0</v>
      </c>
      <c r="Y12" s="54">
        <v>0</v>
      </c>
      <c r="Z12" s="55"/>
      <c r="AA12" s="56">
        <f>Z13</f>
        <v>0</v>
      </c>
      <c r="AB12" s="54">
        <v>0</v>
      </c>
      <c r="AC12" s="55"/>
      <c r="AD12" s="56">
        <v>0</v>
      </c>
      <c r="AE12" s="54">
        <v>0</v>
      </c>
      <c r="AF12" s="55"/>
      <c r="AG12" s="56">
        <v>0</v>
      </c>
      <c r="AH12" s="59">
        <v>100</v>
      </c>
      <c r="AI12" s="55"/>
      <c r="AJ12" s="60">
        <v>100</v>
      </c>
      <c r="AK12" s="54">
        <v>0</v>
      </c>
      <c r="AL12" s="58"/>
      <c r="AM12" s="60">
        <v>100</v>
      </c>
    </row>
    <row r="13" spans="1:39" x14ac:dyDescent="0.35">
      <c r="A13" s="134"/>
      <c r="B13" s="162"/>
      <c r="C13" s="140"/>
      <c r="D13" s="61"/>
      <c r="E13" s="62">
        <f>D12</f>
        <v>0</v>
      </c>
      <c r="F13" s="63"/>
      <c r="G13" s="61"/>
      <c r="H13" s="62">
        <f>U13</f>
        <v>0</v>
      </c>
      <c r="I13" s="63"/>
      <c r="J13" s="61"/>
      <c r="K13" s="62">
        <v>0</v>
      </c>
      <c r="L13" s="63"/>
      <c r="M13" s="61"/>
      <c r="N13" s="62">
        <f>L13</f>
        <v>0</v>
      </c>
      <c r="O13" s="63"/>
      <c r="P13" s="61"/>
      <c r="Q13" s="62">
        <f>0/1880900*100</f>
        <v>0</v>
      </c>
      <c r="R13" s="63"/>
      <c r="S13" s="61"/>
      <c r="T13" s="62">
        <f>U12</f>
        <v>0</v>
      </c>
      <c r="U13" s="63"/>
      <c r="V13" s="61"/>
      <c r="W13" s="62">
        <v>0</v>
      </c>
      <c r="X13" s="63"/>
      <c r="Y13" s="61"/>
      <c r="Z13" s="62">
        <v>0</v>
      </c>
      <c r="AA13" s="63"/>
      <c r="AB13" s="61"/>
      <c r="AC13" s="62">
        <v>0</v>
      </c>
      <c r="AD13" s="63"/>
      <c r="AE13" s="61"/>
      <c r="AF13" s="62">
        <v>0</v>
      </c>
      <c r="AG13" s="63"/>
      <c r="AH13" s="61"/>
      <c r="AI13" s="64">
        <v>100</v>
      </c>
      <c r="AJ13" s="63"/>
      <c r="AK13" s="65"/>
      <c r="AL13" s="64">
        <v>100</v>
      </c>
      <c r="AM13" s="63"/>
    </row>
    <row r="14" spans="1:39" x14ac:dyDescent="0.35">
      <c r="A14" s="132">
        <v>2</v>
      </c>
      <c r="B14" s="152" t="s">
        <v>28</v>
      </c>
      <c r="C14" s="149">
        <v>1276700</v>
      </c>
      <c r="D14" s="66"/>
      <c r="E14" s="67">
        <f>1/12*100</f>
        <v>8.3333333333333321</v>
      </c>
      <c r="F14" s="68"/>
      <c r="G14" s="66"/>
      <c r="H14" s="67">
        <f>2/12*100</f>
        <v>16.666666666666664</v>
      </c>
      <c r="I14" s="68"/>
      <c r="J14" s="66"/>
      <c r="K14" s="67">
        <f>3/12*100</f>
        <v>25</v>
      </c>
      <c r="L14" s="68"/>
      <c r="M14" s="66"/>
      <c r="N14" s="67">
        <f>4/12*100</f>
        <v>33.333333333333329</v>
      </c>
      <c r="O14" s="68"/>
      <c r="P14" s="66"/>
      <c r="Q14" s="67">
        <f>5/12*100</f>
        <v>41.666666666666671</v>
      </c>
      <c r="R14" s="68"/>
      <c r="S14" s="66"/>
      <c r="T14" s="67">
        <v>50</v>
      </c>
      <c r="U14" s="68"/>
      <c r="V14" s="66"/>
      <c r="W14" s="67">
        <f>7/12*100</f>
        <v>58.333333333333336</v>
      </c>
      <c r="X14" s="68"/>
      <c r="Y14" s="66"/>
      <c r="Z14" s="67">
        <f>8/12*100</f>
        <v>66.666666666666657</v>
      </c>
      <c r="AA14" s="68"/>
      <c r="AB14" s="66"/>
      <c r="AC14" s="67">
        <f>9/12*100</f>
        <v>75</v>
      </c>
      <c r="AD14" s="68"/>
      <c r="AE14" s="66"/>
      <c r="AF14" s="67">
        <f>10/12*100</f>
        <v>83.333333333333343</v>
      </c>
      <c r="AG14" s="68"/>
      <c r="AH14" s="66"/>
      <c r="AI14" s="67">
        <f>11/12*100</f>
        <v>91.666666666666657</v>
      </c>
      <c r="AJ14" s="68"/>
      <c r="AK14" s="69"/>
      <c r="AL14" s="70">
        <v>100</v>
      </c>
      <c r="AM14" s="68"/>
    </row>
    <row r="15" spans="1:39" x14ac:dyDescent="0.35">
      <c r="A15" s="133"/>
      <c r="B15" s="153"/>
      <c r="C15" s="150"/>
      <c r="D15" s="54">
        <f>0/599800*100</f>
        <v>0</v>
      </c>
      <c r="E15" s="55"/>
      <c r="F15" s="56">
        <f>R14</f>
        <v>0</v>
      </c>
      <c r="G15" s="54">
        <f>0/599800*100</f>
        <v>0</v>
      </c>
      <c r="H15" s="55"/>
      <c r="I15" s="56">
        <f>U15</f>
        <v>0</v>
      </c>
      <c r="J15" s="54">
        <v>0</v>
      </c>
      <c r="K15" s="55"/>
      <c r="L15" s="56">
        <v>0</v>
      </c>
      <c r="M15" s="54">
        <f>0/599800*100</f>
        <v>0</v>
      </c>
      <c r="N15" s="55"/>
      <c r="O15" s="56">
        <f>0/599800*100</f>
        <v>0</v>
      </c>
      <c r="P15" s="54">
        <f>0/599800*100</f>
        <v>0</v>
      </c>
      <c r="Q15" s="55"/>
      <c r="R15" s="56">
        <f>0/5998008100</f>
        <v>0</v>
      </c>
      <c r="S15" s="54">
        <v>0</v>
      </c>
      <c r="T15" s="55"/>
      <c r="U15" s="56">
        <v>0</v>
      </c>
      <c r="V15" s="54">
        <v>0</v>
      </c>
      <c r="W15" s="55"/>
      <c r="X15" s="56">
        <v>0</v>
      </c>
      <c r="Y15" s="54">
        <v>0</v>
      </c>
      <c r="Z15" s="55"/>
      <c r="AA15" s="56">
        <v>0</v>
      </c>
      <c r="AB15" s="54">
        <v>0</v>
      </c>
      <c r="AC15" s="55"/>
      <c r="AD15" s="56">
        <v>0</v>
      </c>
      <c r="AE15" s="54">
        <v>0</v>
      </c>
      <c r="AF15" s="55"/>
      <c r="AG15" s="62">
        <v>0</v>
      </c>
      <c r="AH15" s="54">
        <v>0</v>
      </c>
      <c r="AI15" s="55"/>
      <c r="AJ15" s="56">
        <v>0</v>
      </c>
      <c r="AK15" s="57">
        <v>100</v>
      </c>
      <c r="AL15" s="58"/>
      <c r="AM15" s="60">
        <v>100</v>
      </c>
    </row>
    <row r="16" spans="1:39" x14ac:dyDescent="0.35">
      <c r="A16" s="134"/>
      <c r="B16" s="154"/>
      <c r="C16" s="151"/>
      <c r="D16" s="61"/>
      <c r="E16" s="62">
        <f>U16</f>
        <v>0</v>
      </c>
      <c r="F16" s="63"/>
      <c r="G16" s="61"/>
      <c r="H16" s="62">
        <f>R16</f>
        <v>0</v>
      </c>
      <c r="I16" s="63"/>
      <c r="J16" s="61"/>
      <c r="K16" s="62">
        <v>0</v>
      </c>
      <c r="L16" s="63"/>
      <c r="M16" s="61"/>
      <c r="N16" s="62">
        <f>L16</f>
        <v>0</v>
      </c>
      <c r="O16" s="63"/>
      <c r="P16" s="61"/>
      <c r="Q16" s="62">
        <f>0/5998008100</f>
        <v>0</v>
      </c>
      <c r="R16" s="63"/>
      <c r="S16" s="61"/>
      <c r="T16" s="62">
        <v>0</v>
      </c>
      <c r="U16" s="63"/>
      <c r="V16" s="61"/>
      <c r="W16" s="62">
        <v>0</v>
      </c>
      <c r="X16" s="63"/>
      <c r="Y16" s="61"/>
      <c r="Z16" s="62">
        <v>0</v>
      </c>
      <c r="AA16" s="63"/>
      <c r="AB16" s="61"/>
      <c r="AC16" s="62">
        <v>0</v>
      </c>
      <c r="AD16" s="63"/>
      <c r="AE16" s="61"/>
      <c r="AF16" s="62">
        <v>0</v>
      </c>
      <c r="AG16" s="63"/>
      <c r="AH16" s="61"/>
      <c r="AI16" s="62">
        <v>0</v>
      </c>
      <c r="AJ16" s="63"/>
      <c r="AK16" s="65"/>
      <c r="AL16" s="64">
        <v>100</v>
      </c>
      <c r="AM16" s="63"/>
    </row>
    <row r="17" spans="1:39" x14ac:dyDescent="0.35">
      <c r="A17" s="133">
        <v>3</v>
      </c>
      <c r="B17" s="153" t="s">
        <v>29</v>
      </c>
      <c r="C17" s="150">
        <v>1676307260</v>
      </c>
      <c r="D17" s="66"/>
      <c r="E17" s="67">
        <f>1/12*100</f>
        <v>8.3333333333333321</v>
      </c>
      <c r="F17" s="68"/>
      <c r="G17" s="66"/>
      <c r="H17" s="67">
        <f>2/12*100</f>
        <v>16.666666666666664</v>
      </c>
      <c r="I17" s="68"/>
      <c r="J17" s="66"/>
      <c r="K17" s="67">
        <f>3/12*100</f>
        <v>25</v>
      </c>
      <c r="L17" s="68"/>
      <c r="M17" s="66"/>
      <c r="N17" s="67">
        <f>4/12*100</f>
        <v>33.333333333333329</v>
      </c>
      <c r="O17" s="68"/>
      <c r="P17" s="66"/>
      <c r="Q17" s="67">
        <f>5/12*100</f>
        <v>41.666666666666671</v>
      </c>
      <c r="R17" s="68"/>
      <c r="S17" s="66"/>
      <c r="T17" s="67">
        <f>6/12*100</f>
        <v>50</v>
      </c>
      <c r="U17" s="68"/>
      <c r="V17" s="66"/>
      <c r="W17" s="67">
        <f>7/12*100</f>
        <v>58.333333333333336</v>
      </c>
      <c r="X17" s="68"/>
      <c r="Y17" s="66"/>
      <c r="Z17" s="67">
        <f>8/12*100</f>
        <v>66.666666666666657</v>
      </c>
      <c r="AA17" s="68"/>
      <c r="AB17" s="66"/>
      <c r="AC17" s="67">
        <f>9/12*100</f>
        <v>75</v>
      </c>
      <c r="AD17" s="68"/>
      <c r="AE17" s="66"/>
      <c r="AF17" s="67">
        <f>10/12*100</f>
        <v>83.333333333333343</v>
      </c>
      <c r="AG17" s="68"/>
      <c r="AH17" s="66"/>
      <c r="AI17" s="67">
        <f>11/12*100</f>
        <v>91.666666666666657</v>
      </c>
      <c r="AJ17" s="68"/>
      <c r="AK17" s="69"/>
      <c r="AL17" s="70">
        <f>12/12*100</f>
        <v>100</v>
      </c>
      <c r="AM17" s="68"/>
    </row>
    <row r="18" spans="1:39" x14ac:dyDescent="0.35">
      <c r="A18" s="133"/>
      <c r="B18" s="153"/>
      <c r="C18" s="150"/>
      <c r="D18" s="54">
        <v>7.09</v>
      </c>
      <c r="E18" s="55"/>
      <c r="F18" s="56">
        <f>E19</f>
        <v>7.09</v>
      </c>
      <c r="G18" s="54">
        <f>H19-D18</f>
        <v>7.120000000000001</v>
      </c>
      <c r="H18" s="55"/>
      <c r="I18" s="56">
        <f>H19</f>
        <v>14.21</v>
      </c>
      <c r="J18" s="71">
        <f>L18-I18</f>
        <v>7.3900000000000006</v>
      </c>
      <c r="K18" s="55"/>
      <c r="L18" s="56">
        <v>21.6</v>
      </c>
      <c r="M18" s="54">
        <f>N19-K19</f>
        <v>14.100000000000001</v>
      </c>
      <c r="N18" s="55"/>
      <c r="O18" s="56">
        <v>35.700000000000003</v>
      </c>
      <c r="P18" s="54">
        <f>R18-O18</f>
        <v>8.0999999999999943</v>
      </c>
      <c r="Q18" s="55"/>
      <c r="R18" s="56">
        <v>43.8</v>
      </c>
      <c r="S18" s="54">
        <f>T19-Q19</f>
        <v>14.300000000000004</v>
      </c>
      <c r="T18" s="55"/>
      <c r="U18" s="56">
        <v>58.1</v>
      </c>
      <c r="V18" s="54">
        <f>W19-T19</f>
        <v>7.4600000000000009</v>
      </c>
      <c r="W18" s="55"/>
      <c r="X18" s="56">
        <v>65.56</v>
      </c>
      <c r="Y18" s="54">
        <f>AA18-W19</f>
        <v>7.4399999999999977</v>
      </c>
      <c r="Z18" s="55"/>
      <c r="AA18" s="60">
        <v>73</v>
      </c>
      <c r="AB18" s="54">
        <f>AC19-Z19</f>
        <v>7.5</v>
      </c>
      <c r="AC18" s="55"/>
      <c r="AD18" s="56">
        <v>80.5</v>
      </c>
      <c r="AE18" s="54">
        <f>AF19-AC19</f>
        <v>4.5</v>
      </c>
      <c r="AF18" s="55"/>
      <c r="AG18" s="56">
        <v>85</v>
      </c>
      <c r="AH18" s="54">
        <f>AI19-AF19</f>
        <v>5.5</v>
      </c>
      <c r="AI18" s="55"/>
      <c r="AJ18" s="56">
        <v>90.5</v>
      </c>
      <c r="AK18" s="54">
        <f>AL19-AI19</f>
        <v>7</v>
      </c>
      <c r="AL18" s="58"/>
      <c r="AM18" s="56">
        <v>97.5</v>
      </c>
    </row>
    <row r="19" spans="1:39" x14ac:dyDescent="0.35">
      <c r="A19" s="134"/>
      <c r="B19" s="153"/>
      <c r="C19" s="150"/>
      <c r="D19" s="61"/>
      <c r="E19" s="62">
        <v>7.09</v>
      </c>
      <c r="F19" s="63"/>
      <c r="G19" s="61"/>
      <c r="H19" s="62">
        <v>14.21</v>
      </c>
      <c r="I19" s="63"/>
      <c r="J19" s="61"/>
      <c r="K19" s="62">
        <v>21.6</v>
      </c>
      <c r="L19" s="63"/>
      <c r="M19" s="61"/>
      <c r="N19" s="62">
        <v>35.700000000000003</v>
      </c>
      <c r="O19" s="63"/>
      <c r="P19" s="61"/>
      <c r="Q19" s="62">
        <v>43.8</v>
      </c>
      <c r="R19" s="63"/>
      <c r="S19" s="61"/>
      <c r="T19" s="62">
        <v>58.1</v>
      </c>
      <c r="U19" s="63"/>
      <c r="V19" s="61"/>
      <c r="W19" s="62">
        <v>65.56</v>
      </c>
      <c r="X19" s="63"/>
      <c r="Y19" s="61"/>
      <c r="Z19" s="62">
        <v>73</v>
      </c>
      <c r="AA19" s="63"/>
      <c r="AB19" s="61"/>
      <c r="AC19" s="62">
        <v>80.5</v>
      </c>
      <c r="AD19" s="63"/>
      <c r="AE19" s="61"/>
      <c r="AF19" s="62">
        <v>85</v>
      </c>
      <c r="AG19" s="63"/>
      <c r="AH19" s="61"/>
      <c r="AI19" s="62">
        <v>90.5</v>
      </c>
      <c r="AJ19" s="63"/>
      <c r="AK19" s="65"/>
      <c r="AL19" s="62">
        <v>97.5</v>
      </c>
      <c r="AM19" s="63"/>
    </row>
    <row r="20" spans="1:39" x14ac:dyDescent="0.35">
      <c r="A20" s="132">
        <v>4</v>
      </c>
      <c r="B20" s="152" t="s">
        <v>30</v>
      </c>
      <c r="C20" s="149">
        <v>5898350</v>
      </c>
      <c r="D20" s="66"/>
      <c r="E20" s="67">
        <f>1/12*100</f>
        <v>8.3333333333333321</v>
      </c>
      <c r="F20" s="68"/>
      <c r="G20" s="66"/>
      <c r="H20" s="55">
        <f>2/12*100</f>
        <v>16.666666666666664</v>
      </c>
      <c r="I20" s="68"/>
      <c r="J20" s="66"/>
      <c r="K20" s="67">
        <f>3/12*100</f>
        <v>25</v>
      </c>
      <c r="L20" s="68"/>
      <c r="M20" s="66"/>
      <c r="N20" s="67">
        <f>4/12*100</f>
        <v>33.333333333333329</v>
      </c>
      <c r="O20" s="68"/>
      <c r="P20" s="66"/>
      <c r="Q20" s="67">
        <f>5/12*100</f>
        <v>41.666666666666671</v>
      </c>
      <c r="R20" s="68"/>
      <c r="S20" s="66"/>
      <c r="T20" s="67">
        <f>6/12*100</f>
        <v>50</v>
      </c>
      <c r="U20" s="68"/>
      <c r="V20" s="66"/>
      <c r="W20" s="67">
        <f>7/12*100</f>
        <v>58.333333333333336</v>
      </c>
      <c r="X20" s="68"/>
      <c r="Y20" s="66"/>
      <c r="Z20" s="67">
        <f>8/12*100</f>
        <v>66.666666666666657</v>
      </c>
      <c r="AA20" s="68"/>
      <c r="AB20" s="66"/>
      <c r="AC20" s="67">
        <f>9/12*100</f>
        <v>75</v>
      </c>
      <c r="AD20" s="68"/>
      <c r="AE20" s="66"/>
      <c r="AF20" s="67">
        <f>10/12*100</f>
        <v>83.333333333333343</v>
      </c>
      <c r="AG20" s="68"/>
      <c r="AH20" s="66"/>
      <c r="AI20" s="67">
        <f>11/12*100</f>
        <v>91.666666666666657</v>
      </c>
      <c r="AJ20" s="68"/>
      <c r="AK20" s="69"/>
      <c r="AL20" s="70">
        <f>12/12*100</f>
        <v>100</v>
      </c>
      <c r="AM20" s="68"/>
    </row>
    <row r="21" spans="1:39" x14ac:dyDescent="0.35">
      <c r="A21" s="133"/>
      <c r="B21" s="153"/>
      <c r="C21" s="150"/>
      <c r="D21" s="54">
        <v>0</v>
      </c>
      <c r="E21" s="55"/>
      <c r="F21" s="56">
        <f>U20</f>
        <v>0</v>
      </c>
      <c r="G21" s="54">
        <v>8.3000000000000007</v>
      </c>
      <c r="H21" s="55"/>
      <c r="I21" s="56">
        <v>0</v>
      </c>
      <c r="J21" s="54">
        <v>0</v>
      </c>
      <c r="K21" s="55"/>
      <c r="L21" s="56">
        <f>K22</f>
        <v>8.3000000000000007</v>
      </c>
      <c r="M21" s="54">
        <v>0</v>
      </c>
      <c r="N21" s="55"/>
      <c r="O21" s="56">
        <v>8.3000000000000007</v>
      </c>
      <c r="P21" s="54">
        <f>R21-N22</f>
        <v>9.8000000000000007</v>
      </c>
      <c r="Q21" s="55"/>
      <c r="R21" s="56">
        <v>18.100000000000001</v>
      </c>
      <c r="S21" s="54">
        <v>0</v>
      </c>
      <c r="T21" s="55"/>
      <c r="U21" s="56">
        <v>18.100000000000001</v>
      </c>
      <c r="V21" s="54">
        <v>0</v>
      </c>
      <c r="W21" s="55"/>
      <c r="X21" s="56">
        <v>18.100000000000001</v>
      </c>
      <c r="Y21" s="54">
        <v>0</v>
      </c>
      <c r="Z21" s="55"/>
      <c r="AA21" s="56">
        <v>18.100000000000001</v>
      </c>
      <c r="AB21" s="54">
        <v>0</v>
      </c>
      <c r="AC21" s="55"/>
      <c r="AD21" s="56">
        <v>18.100000000000001</v>
      </c>
      <c r="AE21" s="54">
        <v>0</v>
      </c>
      <c r="AF21" s="55"/>
      <c r="AG21" s="56">
        <v>18.100000000000001</v>
      </c>
      <c r="AH21" s="54">
        <f>AI22-AF22</f>
        <v>29.199999999999996</v>
      </c>
      <c r="AI21" s="55"/>
      <c r="AJ21" s="56">
        <v>47.3</v>
      </c>
      <c r="AK21" s="54">
        <f>AL22-AI22</f>
        <v>52.7</v>
      </c>
      <c r="AL21" s="58"/>
      <c r="AM21" s="60">
        <v>100</v>
      </c>
    </row>
    <row r="22" spans="1:39" x14ac:dyDescent="0.35">
      <c r="A22" s="134"/>
      <c r="B22" s="154"/>
      <c r="C22" s="151"/>
      <c r="D22" s="61"/>
      <c r="E22" s="62">
        <f>D21</f>
        <v>0</v>
      </c>
      <c r="F22" s="63"/>
      <c r="G22" s="61"/>
      <c r="H22" s="62">
        <v>8.3000000000000007</v>
      </c>
      <c r="I22" s="63"/>
      <c r="J22" s="61"/>
      <c r="K22" s="62">
        <v>8.3000000000000007</v>
      </c>
      <c r="L22" s="63"/>
      <c r="M22" s="61"/>
      <c r="N22" s="62">
        <v>8.3000000000000007</v>
      </c>
      <c r="O22" s="63"/>
      <c r="P22" s="61"/>
      <c r="Q22" s="62">
        <v>18.100000000000001</v>
      </c>
      <c r="R22" s="63"/>
      <c r="S22" s="61"/>
      <c r="T22" s="62">
        <v>18.100000000000001</v>
      </c>
      <c r="U22" s="63"/>
      <c r="V22" s="61"/>
      <c r="W22" s="62">
        <v>18.100000000000001</v>
      </c>
      <c r="X22" s="63"/>
      <c r="Y22" s="61"/>
      <c r="Z22" s="62">
        <v>18.100000000000001</v>
      </c>
      <c r="AA22" s="63"/>
      <c r="AB22" s="61"/>
      <c r="AC22" s="62">
        <v>18.100000000000001</v>
      </c>
      <c r="AD22" s="63"/>
      <c r="AE22" s="61"/>
      <c r="AF22" s="62">
        <v>18.100000000000001</v>
      </c>
      <c r="AG22" s="63"/>
      <c r="AH22" s="61"/>
      <c r="AI22" s="62">
        <v>47.3</v>
      </c>
      <c r="AJ22" s="63"/>
      <c r="AK22" s="65"/>
      <c r="AL22" s="64">
        <v>100</v>
      </c>
      <c r="AM22" s="63"/>
    </row>
    <row r="23" spans="1:39" x14ac:dyDescent="0.35">
      <c r="A23" s="133">
        <v>5</v>
      </c>
      <c r="B23" s="153" t="s">
        <v>31</v>
      </c>
      <c r="C23" s="139">
        <v>21689300</v>
      </c>
      <c r="D23" s="66"/>
      <c r="E23" s="67">
        <f>1/12*100</f>
        <v>8.3333333333333321</v>
      </c>
      <c r="F23" s="68"/>
      <c r="G23" s="66"/>
      <c r="H23" s="67">
        <f>2/12*100</f>
        <v>16.666666666666664</v>
      </c>
      <c r="I23" s="68"/>
      <c r="J23" s="66"/>
      <c r="K23" s="67">
        <f>3/12*100</f>
        <v>25</v>
      </c>
      <c r="L23" s="68"/>
      <c r="M23" s="66"/>
      <c r="N23" s="67">
        <f>4/12*100</f>
        <v>33.333333333333329</v>
      </c>
      <c r="O23" s="68"/>
      <c r="P23" s="66"/>
      <c r="Q23" s="67">
        <f>5/12*100</f>
        <v>41.666666666666671</v>
      </c>
      <c r="R23" s="68"/>
      <c r="S23" s="66"/>
      <c r="T23" s="67">
        <f>6/12*100</f>
        <v>50</v>
      </c>
      <c r="U23" s="68"/>
      <c r="V23" s="66"/>
      <c r="W23" s="67">
        <f>7/12*100</f>
        <v>58.333333333333336</v>
      </c>
      <c r="X23" s="68"/>
      <c r="Y23" s="66"/>
      <c r="Z23" s="67">
        <f>8/12*100</f>
        <v>66.666666666666657</v>
      </c>
      <c r="AA23" s="68"/>
      <c r="AB23" s="66"/>
      <c r="AC23" s="67">
        <f>9/12*100</f>
        <v>75</v>
      </c>
      <c r="AD23" s="68"/>
      <c r="AE23" s="66"/>
      <c r="AF23" s="67">
        <f>10/12*100</f>
        <v>83.333333333333343</v>
      </c>
      <c r="AG23" s="68"/>
      <c r="AH23" s="66"/>
      <c r="AI23" s="67">
        <f>11/12*100</f>
        <v>91.666666666666657</v>
      </c>
      <c r="AJ23" s="68"/>
      <c r="AK23" s="69"/>
      <c r="AL23" s="70">
        <f>12/12*100</f>
        <v>100</v>
      </c>
      <c r="AM23" s="68"/>
    </row>
    <row r="24" spans="1:39" x14ac:dyDescent="0.35">
      <c r="A24" s="133"/>
      <c r="B24" s="153"/>
      <c r="C24" s="139"/>
      <c r="D24" s="54">
        <v>0</v>
      </c>
      <c r="E24" s="55"/>
      <c r="F24" s="56">
        <f>U23</f>
        <v>0</v>
      </c>
      <c r="G24" s="54">
        <v>8.35</v>
      </c>
      <c r="H24" s="55"/>
      <c r="I24" s="56">
        <f>H25</f>
        <v>8.35</v>
      </c>
      <c r="J24" s="54">
        <v>0</v>
      </c>
      <c r="K24" s="55"/>
      <c r="L24" s="56">
        <v>8.4</v>
      </c>
      <c r="M24" s="54">
        <v>0</v>
      </c>
      <c r="N24" s="55"/>
      <c r="O24" s="56">
        <v>8.4</v>
      </c>
      <c r="P24" s="54">
        <f>R24-N25</f>
        <v>11.499999999999998</v>
      </c>
      <c r="Q24" s="55"/>
      <c r="R24" s="56">
        <v>19.899999999999999</v>
      </c>
      <c r="S24" s="54">
        <v>0</v>
      </c>
      <c r="T24" s="55"/>
      <c r="U24" s="56">
        <v>19.899999999999999</v>
      </c>
      <c r="V24" s="54">
        <f>W25-T25</f>
        <v>3.110000000000003</v>
      </c>
      <c r="W24" s="55"/>
      <c r="X24" s="56">
        <v>23.01</v>
      </c>
      <c r="Y24" s="54">
        <v>0</v>
      </c>
      <c r="Z24" s="55"/>
      <c r="AA24" s="62">
        <v>23</v>
      </c>
      <c r="AB24" s="54">
        <v>0</v>
      </c>
      <c r="AC24" s="55"/>
      <c r="AD24" s="56">
        <v>23</v>
      </c>
      <c r="AE24" s="54">
        <f>AF25-AC25</f>
        <v>2.3000000000000007</v>
      </c>
      <c r="AF24" s="55"/>
      <c r="AG24" s="56">
        <v>25.3</v>
      </c>
      <c r="AH24" s="54">
        <f>AI25-AG24</f>
        <v>34.700000000000003</v>
      </c>
      <c r="AI24" s="55"/>
      <c r="AJ24" s="56">
        <v>60</v>
      </c>
      <c r="AK24" s="54">
        <f>AL25-AI25</f>
        <v>40</v>
      </c>
      <c r="AL24" s="58"/>
      <c r="AM24" s="60">
        <v>100</v>
      </c>
    </row>
    <row r="25" spans="1:39" x14ac:dyDescent="0.35">
      <c r="A25" s="134"/>
      <c r="B25" s="153"/>
      <c r="C25" s="139"/>
      <c r="D25" s="61"/>
      <c r="E25" s="62">
        <f>D24</f>
        <v>0</v>
      </c>
      <c r="F25" s="63"/>
      <c r="G25" s="61"/>
      <c r="H25" s="62">
        <v>8.35</v>
      </c>
      <c r="I25" s="63"/>
      <c r="J25" s="61"/>
      <c r="K25" s="62">
        <v>8.4</v>
      </c>
      <c r="L25" s="63"/>
      <c r="M25" s="61"/>
      <c r="N25" s="62">
        <v>8.4</v>
      </c>
      <c r="O25" s="63"/>
      <c r="P25" s="61"/>
      <c r="Q25" s="62">
        <v>19.899999999999999</v>
      </c>
      <c r="R25" s="63"/>
      <c r="S25" s="61"/>
      <c r="T25" s="62">
        <v>19.899999999999999</v>
      </c>
      <c r="U25" s="63"/>
      <c r="V25" s="61"/>
      <c r="W25" s="62">
        <v>23.01</v>
      </c>
      <c r="X25" s="63"/>
      <c r="Y25" s="61"/>
      <c r="Z25" s="62">
        <v>23</v>
      </c>
      <c r="AA25" s="63"/>
      <c r="AB25" s="61"/>
      <c r="AC25" s="62">
        <v>23</v>
      </c>
      <c r="AD25" s="63"/>
      <c r="AE25" s="61"/>
      <c r="AF25" s="62">
        <v>25.3</v>
      </c>
      <c r="AG25" s="63"/>
      <c r="AH25" s="61"/>
      <c r="AI25" s="62">
        <v>60</v>
      </c>
      <c r="AJ25" s="63"/>
      <c r="AK25" s="65"/>
      <c r="AL25" s="64">
        <v>100</v>
      </c>
      <c r="AM25" s="63"/>
    </row>
    <row r="26" spans="1:39" x14ac:dyDescent="0.35">
      <c r="A26" s="132">
        <v>6</v>
      </c>
      <c r="B26" s="135" t="s">
        <v>32</v>
      </c>
      <c r="C26" s="138">
        <v>15000000</v>
      </c>
      <c r="D26" s="66"/>
      <c r="E26" s="67">
        <f>1/12*100</f>
        <v>8.3333333333333321</v>
      </c>
      <c r="F26" s="68"/>
      <c r="G26" s="66"/>
      <c r="H26" s="67">
        <f>2/12*100</f>
        <v>16.666666666666664</v>
      </c>
      <c r="I26" s="68"/>
      <c r="J26" s="66"/>
      <c r="K26" s="67">
        <f>3/12*100</f>
        <v>25</v>
      </c>
      <c r="L26" s="68"/>
      <c r="M26" s="66"/>
      <c r="N26" s="67">
        <f>4/12*100</f>
        <v>33.333333333333329</v>
      </c>
      <c r="O26" s="68"/>
      <c r="P26" s="66"/>
      <c r="Q26" s="67">
        <f>5/12*100</f>
        <v>41.666666666666671</v>
      </c>
      <c r="R26" s="68"/>
      <c r="S26" s="66"/>
      <c r="T26" s="67">
        <f>6/12*100</f>
        <v>50</v>
      </c>
      <c r="U26" s="68"/>
      <c r="V26" s="66"/>
      <c r="W26" s="67">
        <f>7/12*100</f>
        <v>58.333333333333336</v>
      </c>
      <c r="X26" s="68"/>
      <c r="Y26" s="66"/>
      <c r="Z26" s="67">
        <f>8/12*100</f>
        <v>66.666666666666657</v>
      </c>
      <c r="AA26" s="68"/>
      <c r="AB26" s="66"/>
      <c r="AC26" s="67">
        <f>9/12*100</f>
        <v>75</v>
      </c>
      <c r="AD26" s="68"/>
      <c r="AE26" s="66"/>
      <c r="AF26" s="67">
        <f>10/12*100</f>
        <v>83.333333333333343</v>
      </c>
      <c r="AG26" s="68"/>
      <c r="AH26" s="66"/>
      <c r="AI26" s="67">
        <f>11/12*100</f>
        <v>91.666666666666657</v>
      </c>
      <c r="AJ26" s="68"/>
      <c r="AK26" s="69"/>
      <c r="AL26" s="70">
        <f>12/12*100</f>
        <v>100</v>
      </c>
      <c r="AM26" s="68"/>
    </row>
    <row r="27" spans="1:39" x14ac:dyDescent="0.35">
      <c r="A27" s="133"/>
      <c r="B27" s="136"/>
      <c r="C27" s="139"/>
      <c r="D27" s="54">
        <v>0</v>
      </c>
      <c r="E27" s="55"/>
      <c r="F27" s="56">
        <f>U26</f>
        <v>0</v>
      </c>
      <c r="G27" s="54">
        <v>8.15</v>
      </c>
      <c r="H27" s="55"/>
      <c r="I27" s="56">
        <f>H28</f>
        <v>8.15</v>
      </c>
      <c r="J27" s="54">
        <v>0</v>
      </c>
      <c r="K27" s="55"/>
      <c r="L27" s="56">
        <v>8.15</v>
      </c>
      <c r="M27" s="54">
        <f>N28-L27</f>
        <v>1.9499999999999993</v>
      </c>
      <c r="N27" s="55"/>
      <c r="O27" s="56">
        <v>10.1</v>
      </c>
      <c r="P27" s="54">
        <f>Q28-N28</f>
        <v>6.4</v>
      </c>
      <c r="Q27" s="55"/>
      <c r="R27" s="56">
        <v>16.5</v>
      </c>
      <c r="S27" s="54">
        <v>0</v>
      </c>
      <c r="T27" s="55"/>
      <c r="U27" s="56">
        <v>16.5</v>
      </c>
      <c r="V27" s="54">
        <f>X27-T28</f>
        <v>4.5599999999999987</v>
      </c>
      <c r="W27" s="55"/>
      <c r="X27" s="56">
        <v>21.06</v>
      </c>
      <c r="Y27" s="54">
        <v>0</v>
      </c>
      <c r="Z27" s="55"/>
      <c r="AA27" s="56">
        <v>21.1</v>
      </c>
      <c r="AB27" s="54">
        <f>AD27-Z28</f>
        <v>3</v>
      </c>
      <c r="AC27" s="55"/>
      <c r="AD27" s="56">
        <v>24.1</v>
      </c>
      <c r="AE27" s="54">
        <v>0</v>
      </c>
      <c r="AF27" s="55"/>
      <c r="AG27" s="56">
        <v>24.1</v>
      </c>
      <c r="AH27" s="54">
        <f>AI28-AG27</f>
        <v>37.299999999999997</v>
      </c>
      <c r="AI27" s="55"/>
      <c r="AJ27" s="56">
        <v>61.4</v>
      </c>
      <c r="AK27" s="54">
        <f>AL28-AI28</f>
        <v>38.6</v>
      </c>
      <c r="AL27" s="58"/>
      <c r="AM27" s="60">
        <v>100</v>
      </c>
    </row>
    <row r="28" spans="1:39" x14ac:dyDescent="0.35">
      <c r="A28" s="134"/>
      <c r="B28" s="137"/>
      <c r="C28" s="140"/>
      <c r="D28" s="61"/>
      <c r="E28" s="62">
        <v>0</v>
      </c>
      <c r="F28" s="63"/>
      <c r="G28" s="61"/>
      <c r="H28" s="62">
        <f>D27+G27</f>
        <v>8.15</v>
      </c>
      <c r="I28" s="63"/>
      <c r="J28" s="61"/>
      <c r="K28" s="62">
        <v>8.1999999999999993</v>
      </c>
      <c r="L28" s="63"/>
      <c r="M28" s="61"/>
      <c r="N28" s="62">
        <v>10.1</v>
      </c>
      <c r="O28" s="63"/>
      <c r="P28" s="61"/>
      <c r="Q28" s="62">
        <v>16.5</v>
      </c>
      <c r="R28" s="63"/>
      <c r="S28" s="61"/>
      <c r="T28" s="62">
        <v>16.5</v>
      </c>
      <c r="U28" s="63"/>
      <c r="V28" s="61"/>
      <c r="W28" s="62">
        <v>21.06</v>
      </c>
      <c r="X28" s="63"/>
      <c r="Y28" s="61"/>
      <c r="Z28" s="62">
        <v>21.1</v>
      </c>
      <c r="AA28" s="63"/>
      <c r="AB28" s="61"/>
      <c r="AC28" s="62">
        <v>24.1</v>
      </c>
      <c r="AD28" s="63"/>
      <c r="AE28" s="61"/>
      <c r="AF28" s="62">
        <v>24.1</v>
      </c>
      <c r="AG28" s="63"/>
      <c r="AH28" s="61"/>
      <c r="AI28" s="62">
        <v>61.4</v>
      </c>
      <c r="AJ28" s="63"/>
      <c r="AK28" s="65"/>
      <c r="AL28" s="64">
        <v>100</v>
      </c>
      <c r="AM28" s="63"/>
    </row>
    <row r="29" spans="1:39" x14ac:dyDescent="0.35">
      <c r="A29" s="133">
        <v>7</v>
      </c>
      <c r="B29" s="135" t="s">
        <v>33</v>
      </c>
      <c r="C29" s="138">
        <v>6234400</v>
      </c>
      <c r="D29" s="54"/>
      <c r="E29" s="55">
        <f>1/12*100</f>
        <v>8.3333333333333321</v>
      </c>
      <c r="F29" s="56"/>
      <c r="G29" s="54"/>
      <c r="H29" s="55">
        <f>2/12*100</f>
        <v>16.666666666666664</v>
      </c>
      <c r="I29" s="56"/>
      <c r="J29" s="54"/>
      <c r="K29" s="55">
        <f>3/12*100</f>
        <v>25</v>
      </c>
      <c r="L29" s="56"/>
      <c r="M29" s="54"/>
      <c r="N29" s="55">
        <f>4/12*100</f>
        <v>33.333333333333329</v>
      </c>
      <c r="O29" s="56"/>
      <c r="P29" s="54"/>
      <c r="Q29" s="55">
        <f>5/12*100</f>
        <v>41.666666666666671</v>
      </c>
      <c r="R29" s="56"/>
      <c r="S29" s="54"/>
      <c r="T29" s="55">
        <f>6/12*100</f>
        <v>50</v>
      </c>
      <c r="U29" s="56"/>
      <c r="V29" s="54"/>
      <c r="W29" s="55">
        <f>7/12*100</f>
        <v>58.333333333333336</v>
      </c>
      <c r="X29" s="56"/>
      <c r="Y29" s="54"/>
      <c r="Z29" s="55">
        <f>8/12*100</f>
        <v>66.666666666666657</v>
      </c>
      <c r="AA29" s="56"/>
      <c r="AB29" s="54"/>
      <c r="AC29" s="55">
        <f>9/12*100</f>
        <v>75</v>
      </c>
      <c r="AD29" s="56"/>
      <c r="AE29" s="54"/>
      <c r="AF29" s="55">
        <f>10/12*100</f>
        <v>83.333333333333343</v>
      </c>
      <c r="AG29" s="56"/>
      <c r="AH29" s="54"/>
      <c r="AI29" s="55">
        <f>11/12*100</f>
        <v>91.666666666666657</v>
      </c>
      <c r="AJ29" s="56"/>
      <c r="AK29" s="57"/>
      <c r="AL29" s="58">
        <f>12/12*100</f>
        <v>100</v>
      </c>
      <c r="AM29" s="56"/>
    </row>
    <row r="30" spans="1:39" x14ac:dyDescent="0.35">
      <c r="A30" s="133"/>
      <c r="B30" s="136"/>
      <c r="C30" s="139"/>
      <c r="D30" s="54">
        <v>0</v>
      </c>
      <c r="E30" s="55"/>
      <c r="F30" s="56">
        <f>U29</f>
        <v>0</v>
      </c>
      <c r="G30" s="54">
        <v>9.6199999999999992</v>
      </c>
      <c r="H30" s="55"/>
      <c r="I30" s="56">
        <v>9.6</v>
      </c>
      <c r="J30" s="54">
        <v>0</v>
      </c>
      <c r="K30" s="55"/>
      <c r="L30" s="56">
        <f>K31</f>
        <v>9.6199999999999992</v>
      </c>
      <c r="M30" s="54">
        <v>0</v>
      </c>
      <c r="N30" s="55"/>
      <c r="O30" s="56">
        <v>9.6</v>
      </c>
      <c r="P30" s="54">
        <v>0</v>
      </c>
      <c r="Q30" s="55"/>
      <c r="R30" s="56">
        <v>9.6</v>
      </c>
      <c r="S30" s="54">
        <f>T31-R30</f>
        <v>11.200000000000001</v>
      </c>
      <c r="T30" s="55"/>
      <c r="U30" s="56">
        <v>20.8</v>
      </c>
      <c r="V30" s="54">
        <f>W31-T31</f>
        <v>25.919999999999998</v>
      </c>
      <c r="W30" s="55"/>
      <c r="X30" s="56">
        <v>46.72</v>
      </c>
      <c r="Y30" s="54">
        <v>0</v>
      </c>
      <c r="Z30" s="55"/>
      <c r="AA30" s="56">
        <v>46.7</v>
      </c>
      <c r="AB30" s="54">
        <v>0</v>
      </c>
      <c r="AC30" s="55"/>
      <c r="AD30" s="56">
        <v>46.7</v>
      </c>
      <c r="AE30" s="54">
        <f>AF31-AC31</f>
        <v>11.399999999999999</v>
      </c>
      <c r="AF30" s="55"/>
      <c r="AG30" s="56">
        <v>58.1</v>
      </c>
      <c r="AH30" s="54">
        <f>AI31-AG30</f>
        <v>14.499999999999993</v>
      </c>
      <c r="AI30" s="55"/>
      <c r="AJ30" s="56">
        <v>72.599999999999994</v>
      </c>
      <c r="AK30" s="54">
        <f>AL31-AI31</f>
        <v>27.400000000000006</v>
      </c>
      <c r="AL30" s="58"/>
      <c r="AM30" s="60">
        <v>100</v>
      </c>
    </row>
    <row r="31" spans="1:39" x14ac:dyDescent="0.35">
      <c r="A31" s="134"/>
      <c r="B31" s="137"/>
      <c r="C31" s="140"/>
      <c r="D31" s="54"/>
      <c r="E31" s="55">
        <f>D30</f>
        <v>0</v>
      </c>
      <c r="F31" s="56"/>
      <c r="G31" s="54"/>
      <c r="H31" s="55">
        <v>9.6199999999999992</v>
      </c>
      <c r="I31" s="56"/>
      <c r="J31" s="54"/>
      <c r="K31" s="62">
        <f>D30+G30+J30</f>
        <v>9.6199999999999992</v>
      </c>
      <c r="L31" s="56"/>
      <c r="M31" s="54"/>
      <c r="N31" s="55">
        <v>9.6</v>
      </c>
      <c r="O31" s="56"/>
      <c r="P31" s="54"/>
      <c r="Q31" s="55">
        <v>9.6</v>
      </c>
      <c r="R31" s="56"/>
      <c r="S31" s="54"/>
      <c r="T31" s="55">
        <v>20.8</v>
      </c>
      <c r="U31" s="56"/>
      <c r="V31" s="54"/>
      <c r="W31" s="55">
        <v>46.72</v>
      </c>
      <c r="X31" s="56"/>
      <c r="Y31" s="54"/>
      <c r="Z31" s="55">
        <v>46.7</v>
      </c>
      <c r="AA31" s="56"/>
      <c r="AB31" s="54"/>
      <c r="AC31" s="55">
        <v>46.7</v>
      </c>
      <c r="AD31" s="56"/>
      <c r="AE31" s="54"/>
      <c r="AF31" s="55">
        <v>58.1</v>
      </c>
      <c r="AG31" s="56"/>
      <c r="AH31" s="54"/>
      <c r="AI31" s="55">
        <v>72.599999999999994</v>
      </c>
      <c r="AJ31" s="56"/>
      <c r="AK31" s="57"/>
      <c r="AL31" s="58">
        <v>100</v>
      </c>
      <c r="AM31" s="56"/>
    </row>
    <row r="32" spans="1:39" x14ac:dyDescent="0.35">
      <c r="A32" s="132">
        <v>8</v>
      </c>
      <c r="B32" s="152" t="s">
        <v>50</v>
      </c>
      <c r="C32" s="139">
        <v>1320000</v>
      </c>
      <c r="D32" s="66"/>
      <c r="E32" s="67">
        <f>1/12*100</f>
        <v>8.3333333333333321</v>
      </c>
      <c r="F32" s="68"/>
      <c r="G32" s="66"/>
      <c r="H32" s="67">
        <f>2/12*100</f>
        <v>16.666666666666664</v>
      </c>
      <c r="I32" s="68"/>
      <c r="J32" s="66"/>
      <c r="K32" s="67">
        <f>3/12*100</f>
        <v>25</v>
      </c>
      <c r="L32" s="68"/>
      <c r="M32" s="66"/>
      <c r="N32" s="67">
        <f>4/12*100</f>
        <v>33.333333333333329</v>
      </c>
      <c r="O32" s="68"/>
      <c r="P32" s="66"/>
      <c r="Q32" s="67">
        <f>4/12*100</f>
        <v>33.333333333333329</v>
      </c>
      <c r="R32" s="68"/>
      <c r="S32" s="66"/>
      <c r="T32" s="67">
        <f>6/12*100</f>
        <v>50</v>
      </c>
      <c r="U32" s="68"/>
      <c r="V32" s="66"/>
      <c r="W32" s="67">
        <f>7/12*100</f>
        <v>58.333333333333336</v>
      </c>
      <c r="X32" s="68"/>
      <c r="Y32" s="66"/>
      <c r="Z32" s="67">
        <f>8/12*100</f>
        <v>66.666666666666657</v>
      </c>
      <c r="AA32" s="68"/>
      <c r="AB32" s="66"/>
      <c r="AC32" s="67">
        <f>9/12*100</f>
        <v>75</v>
      </c>
      <c r="AD32" s="68"/>
      <c r="AE32" s="66"/>
      <c r="AF32" s="67">
        <f>10/12*100</f>
        <v>83.333333333333343</v>
      </c>
      <c r="AG32" s="68"/>
      <c r="AH32" s="66"/>
      <c r="AI32" s="67">
        <f>11/12*100</f>
        <v>91.666666666666657</v>
      </c>
      <c r="AJ32" s="68"/>
      <c r="AK32" s="69"/>
      <c r="AL32" s="70">
        <f>12/12*100</f>
        <v>100</v>
      </c>
      <c r="AM32" s="68"/>
    </row>
    <row r="33" spans="1:39" x14ac:dyDescent="0.35">
      <c r="A33" s="133"/>
      <c r="B33" s="153"/>
      <c r="C33" s="139"/>
      <c r="D33" s="54">
        <v>0</v>
      </c>
      <c r="E33" s="55"/>
      <c r="F33" s="56">
        <f>U32</f>
        <v>0</v>
      </c>
      <c r="G33" s="54">
        <v>8.33</v>
      </c>
      <c r="H33" s="55"/>
      <c r="I33" s="56">
        <v>8.3000000000000007</v>
      </c>
      <c r="J33" s="54">
        <f>L33-H34</f>
        <v>16.670000000000002</v>
      </c>
      <c r="K33" s="55"/>
      <c r="L33" s="56">
        <f>K34</f>
        <v>25</v>
      </c>
      <c r="M33" s="54">
        <f>O33-L33</f>
        <v>8.2999999999999972</v>
      </c>
      <c r="N33" s="55"/>
      <c r="O33" s="56">
        <v>33.299999999999997</v>
      </c>
      <c r="P33" s="54">
        <f>Q34-O33</f>
        <v>8.4000000000000057</v>
      </c>
      <c r="Q33" s="55"/>
      <c r="R33" s="56">
        <v>41.7</v>
      </c>
      <c r="S33" s="54">
        <v>0</v>
      </c>
      <c r="T33" s="55"/>
      <c r="U33" s="56">
        <v>41.7</v>
      </c>
      <c r="V33" s="54">
        <f>X33-T34</f>
        <v>16.629999999999995</v>
      </c>
      <c r="W33" s="55"/>
      <c r="X33" s="56">
        <v>58.33</v>
      </c>
      <c r="Y33" s="54">
        <f>AA33-W34</f>
        <v>8.3700000000000045</v>
      </c>
      <c r="Z33" s="55"/>
      <c r="AA33" s="56">
        <v>66.7</v>
      </c>
      <c r="AB33" s="54">
        <v>0</v>
      </c>
      <c r="AC33" s="55"/>
      <c r="AD33" s="56">
        <v>66.7</v>
      </c>
      <c r="AE33" s="54">
        <f>AG33-AC34</f>
        <v>8.2999999999999972</v>
      </c>
      <c r="AF33" s="55"/>
      <c r="AG33" s="56">
        <v>75</v>
      </c>
      <c r="AH33" s="54">
        <f>AI34-AG33</f>
        <v>8.2999999999999972</v>
      </c>
      <c r="AI33" s="55"/>
      <c r="AJ33" s="56">
        <f>AI34</f>
        <v>83.3</v>
      </c>
      <c r="AK33" s="54">
        <f>AL34-AI34</f>
        <v>16.700000000000003</v>
      </c>
      <c r="AL33" s="58"/>
      <c r="AM33" s="60">
        <v>100</v>
      </c>
    </row>
    <row r="34" spans="1:39" x14ac:dyDescent="0.35">
      <c r="A34" s="134"/>
      <c r="B34" s="154"/>
      <c r="C34" s="140"/>
      <c r="D34" s="61"/>
      <c r="E34" s="62">
        <f>D33</f>
        <v>0</v>
      </c>
      <c r="F34" s="63"/>
      <c r="G34" s="61"/>
      <c r="H34" s="62">
        <v>8.33</v>
      </c>
      <c r="I34" s="63"/>
      <c r="J34" s="61"/>
      <c r="K34" s="62">
        <v>25</v>
      </c>
      <c r="L34" s="63"/>
      <c r="M34" s="61"/>
      <c r="N34" s="62">
        <v>33.299999999999997</v>
      </c>
      <c r="O34" s="63"/>
      <c r="P34" s="61"/>
      <c r="Q34" s="62">
        <v>41.7</v>
      </c>
      <c r="R34" s="63"/>
      <c r="S34" s="61"/>
      <c r="T34" s="62">
        <v>41.7</v>
      </c>
      <c r="U34" s="63"/>
      <c r="V34" s="61"/>
      <c r="W34" s="62">
        <v>58.33</v>
      </c>
      <c r="X34" s="63"/>
      <c r="Y34" s="61"/>
      <c r="Z34" s="62">
        <v>66.7</v>
      </c>
      <c r="AA34" s="63"/>
      <c r="AB34" s="61"/>
      <c r="AC34" s="62">
        <v>66.7</v>
      </c>
      <c r="AD34" s="63"/>
      <c r="AE34" s="61"/>
      <c r="AF34" s="62">
        <v>75</v>
      </c>
      <c r="AG34" s="63"/>
      <c r="AH34" s="61"/>
      <c r="AI34" s="62">
        <v>83.3</v>
      </c>
      <c r="AJ34" s="63"/>
      <c r="AK34" s="65"/>
      <c r="AL34" s="64">
        <v>100</v>
      </c>
      <c r="AM34" s="63"/>
    </row>
    <row r="35" spans="1:39" x14ac:dyDescent="0.35">
      <c r="A35" s="133">
        <v>9</v>
      </c>
      <c r="B35" s="152" t="s">
        <v>34</v>
      </c>
      <c r="C35" s="149">
        <v>90000000</v>
      </c>
      <c r="D35" s="66"/>
      <c r="E35" s="67">
        <f>1/12*100</f>
        <v>8.3333333333333321</v>
      </c>
      <c r="F35" s="68"/>
      <c r="G35" s="66"/>
      <c r="H35" s="67">
        <f>2/12*100</f>
        <v>16.666666666666664</v>
      </c>
      <c r="I35" s="68"/>
      <c r="J35" s="66"/>
      <c r="K35" s="67">
        <f>3/12*100</f>
        <v>25</v>
      </c>
      <c r="L35" s="68"/>
      <c r="M35" s="66"/>
      <c r="N35" s="67">
        <f>4/12*100</f>
        <v>33.333333333333329</v>
      </c>
      <c r="O35" s="68"/>
      <c r="P35" s="66"/>
      <c r="Q35" s="67">
        <f>5/12*100</f>
        <v>41.666666666666671</v>
      </c>
      <c r="R35" s="68"/>
      <c r="S35" s="66"/>
      <c r="T35" s="67">
        <f>6/12*100</f>
        <v>50</v>
      </c>
      <c r="U35" s="68"/>
      <c r="V35" s="66"/>
      <c r="W35" s="67">
        <f>7/12*100</f>
        <v>58.333333333333336</v>
      </c>
      <c r="X35" s="68"/>
      <c r="Y35" s="66"/>
      <c r="Z35" s="67">
        <f>8/12*100</f>
        <v>66.666666666666657</v>
      </c>
      <c r="AA35" s="68"/>
      <c r="AB35" s="66"/>
      <c r="AC35" s="67">
        <f>9/12*100</f>
        <v>75</v>
      </c>
      <c r="AD35" s="68"/>
      <c r="AE35" s="66"/>
      <c r="AF35" s="67">
        <f>10/12*100</f>
        <v>83.333333333333343</v>
      </c>
      <c r="AG35" s="68"/>
      <c r="AH35" s="66"/>
      <c r="AI35" s="67">
        <f>11/12*100</f>
        <v>91.666666666666657</v>
      </c>
      <c r="AJ35" s="68"/>
      <c r="AK35" s="69"/>
      <c r="AL35" s="70">
        <f>12/12*100</f>
        <v>100</v>
      </c>
      <c r="AM35" s="68"/>
    </row>
    <row r="36" spans="1:39" x14ac:dyDescent="0.35">
      <c r="A36" s="133"/>
      <c r="B36" s="153"/>
      <c r="C36" s="150"/>
      <c r="D36" s="54">
        <v>0</v>
      </c>
      <c r="E36" s="55"/>
      <c r="F36" s="56">
        <v>0</v>
      </c>
      <c r="G36" s="54">
        <v>2.33</v>
      </c>
      <c r="H36" s="55"/>
      <c r="I36" s="56">
        <f>H37</f>
        <v>2.33</v>
      </c>
      <c r="J36" s="54">
        <f>L36-I36</f>
        <v>2.34</v>
      </c>
      <c r="K36" s="55"/>
      <c r="L36" s="56">
        <f>K37</f>
        <v>4.67</v>
      </c>
      <c r="M36" s="54">
        <v>0</v>
      </c>
      <c r="N36" s="55"/>
      <c r="O36" s="56">
        <v>4.7</v>
      </c>
      <c r="P36" s="54">
        <f>R36-O36</f>
        <v>1.0999999999999996</v>
      </c>
      <c r="Q36" s="55"/>
      <c r="R36" s="56">
        <v>5.8</v>
      </c>
      <c r="S36" s="54">
        <f>T37-R36</f>
        <v>79.400000000000006</v>
      </c>
      <c r="T36" s="55"/>
      <c r="U36" s="56">
        <v>85.2</v>
      </c>
      <c r="V36" s="54">
        <v>0</v>
      </c>
      <c r="W36" s="55"/>
      <c r="X36" s="56">
        <v>85.18</v>
      </c>
      <c r="Y36" s="54">
        <v>0</v>
      </c>
      <c r="Z36" s="55"/>
      <c r="AA36" s="56">
        <v>85.2</v>
      </c>
      <c r="AB36" s="54">
        <v>0</v>
      </c>
      <c r="AC36" s="55"/>
      <c r="AD36" s="56">
        <v>85.2</v>
      </c>
      <c r="AE36" s="54">
        <v>0</v>
      </c>
      <c r="AF36" s="55"/>
      <c r="AG36" s="56">
        <v>85.2</v>
      </c>
      <c r="AH36" s="54">
        <f>AI37-AG36</f>
        <v>7.0999999999999943</v>
      </c>
      <c r="AI36" s="55"/>
      <c r="AJ36" s="56">
        <v>92.3</v>
      </c>
      <c r="AK36" s="54">
        <f>AL37-AI37</f>
        <v>6.9000000000000057</v>
      </c>
      <c r="AL36" s="58"/>
      <c r="AM36" s="56">
        <v>99.2</v>
      </c>
    </row>
    <row r="37" spans="1:39" x14ac:dyDescent="0.35">
      <c r="A37" s="134"/>
      <c r="B37" s="154"/>
      <c r="C37" s="151"/>
      <c r="D37" s="61"/>
      <c r="E37" s="62">
        <v>0</v>
      </c>
      <c r="F37" s="63"/>
      <c r="G37" s="61"/>
      <c r="H37" s="62">
        <v>2.33</v>
      </c>
      <c r="I37" s="63"/>
      <c r="J37" s="61"/>
      <c r="K37" s="62">
        <v>4.67</v>
      </c>
      <c r="L37" s="63"/>
      <c r="M37" s="61"/>
      <c r="N37" s="62">
        <v>4.7</v>
      </c>
      <c r="O37" s="63"/>
      <c r="P37" s="61"/>
      <c r="Q37" s="62">
        <v>5.8</v>
      </c>
      <c r="R37" s="63"/>
      <c r="S37" s="61"/>
      <c r="T37" s="62">
        <v>85.2</v>
      </c>
      <c r="U37" s="63"/>
      <c r="V37" s="61"/>
      <c r="W37" s="62">
        <v>85.18</v>
      </c>
      <c r="X37" s="63"/>
      <c r="Y37" s="61"/>
      <c r="Z37" s="62">
        <v>85.2</v>
      </c>
      <c r="AA37" s="63"/>
      <c r="AB37" s="61"/>
      <c r="AC37" s="62">
        <v>85.2</v>
      </c>
      <c r="AD37" s="63"/>
      <c r="AE37" s="61"/>
      <c r="AF37" s="62">
        <v>85.2</v>
      </c>
      <c r="AG37" s="63"/>
      <c r="AH37" s="61"/>
      <c r="AI37" s="62">
        <v>92.3</v>
      </c>
      <c r="AJ37" s="63"/>
      <c r="AK37" s="65"/>
      <c r="AL37" s="62">
        <v>99.2</v>
      </c>
      <c r="AM37" s="63"/>
    </row>
    <row r="38" spans="1:39" x14ac:dyDescent="0.35">
      <c r="A38" s="132">
        <v>10</v>
      </c>
      <c r="B38" s="135" t="s">
        <v>35</v>
      </c>
      <c r="C38" s="149">
        <v>2117000</v>
      </c>
      <c r="D38" s="54"/>
      <c r="E38" s="55">
        <f>1/12*100</f>
        <v>8.3333333333333321</v>
      </c>
      <c r="F38" s="56"/>
      <c r="G38" s="54"/>
      <c r="H38" s="55">
        <f>2/12*100</f>
        <v>16.666666666666664</v>
      </c>
      <c r="I38" s="56"/>
      <c r="J38" s="54"/>
      <c r="K38" s="55">
        <f>3/12*100</f>
        <v>25</v>
      </c>
      <c r="L38" s="56"/>
      <c r="M38" s="54"/>
      <c r="N38" s="55">
        <f>4/12*100</f>
        <v>33.333333333333329</v>
      </c>
      <c r="O38" s="56"/>
      <c r="P38" s="54"/>
      <c r="Q38" s="55">
        <f>5/12*100</f>
        <v>41.666666666666671</v>
      </c>
      <c r="R38" s="56"/>
      <c r="S38" s="54"/>
      <c r="T38" s="55">
        <f>6/12*100</f>
        <v>50</v>
      </c>
      <c r="U38" s="56"/>
      <c r="V38" s="54"/>
      <c r="W38" s="55">
        <f>7/12*100</f>
        <v>58.333333333333336</v>
      </c>
      <c r="X38" s="56"/>
      <c r="Y38" s="54"/>
      <c r="Z38" s="55">
        <f>8/12*100</f>
        <v>66.666666666666657</v>
      </c>
      <c r="AA38" s="56"/>
      <c r="AB38" s="54"/>
      <c r="AC38" s="55">
        <f>9/12*100</f>
        <v>75</v>
      </c>
      <c r="AD38" s="56"/>
      <c r="AE38" s="54"/>
      <c r="AF38" s="55">
        <f>10/12*100</f>
        <v>83.333333333333343</v>
      </c>
      <c r="AG38" s="56"/>
      <c r="AH38" s="54"/>
      <c r="AI38" s="55">
        <f>11/12*100</f>
        <v>91.666666666666657</v>
      </c>
      <c r="AJ38" s="56"/>
      <c r="AK38" s="57"/>
      <c r="AL38" s="58">
        <f>12/12*100</f>
        <v>100</v>
      </c>
      <c r="AM38" s="56"/>
    </row>
    <row r="39" spans="1:39" x14ac:dyDescent="0.35">
      <c r="A39" s="133"/>
      <c r="B39" s="136"/>
      <c r="C39" s="150"/>
      <c r="D39" s="54">
        <v>0</v>
      </c>
      <c r="E39" s="55"/>
      <c r="F39" s="56">
        <f>U38</f>
        <v>0</v>
      </c>
      <c r="G39" s="54">
        <v>0</v>
      </c>
      <c r="H39" s="55"/>
      <c r="I39" s="56">
        <f>H40</f>
        <v>0</v>
      </c>
      <c r="J39" s="54">
        <v>0</v>
      </c>
      <c r="K39" s="55"/>
      <c r="L39" s="56">
        <f>K40</f>
        <v>0</v>
      </c>
      <c r="M39" s="54">
        <v>0</v>
      </c>
      <c r="N39" s="55"/>
      <c r="O39" s="56">
        <v>0</v>
      </c>
      <c r="P39" s="72">
        <v>0</v>
      </c>
      <c r="Q39" s="55"/>
      <c r="R39" s="56">
        <v>0</v>
      </c>
      <c r="S39" s="54" t="s">
        <v>36</v>
      </c>
      <c r="T39" s="55"/>
      <c r="U39" s="56">
        <v>0</v>
      </c>
      <c r="V39" s="54">
        <v>0</v>
      </c>
      <c r="W39" s="55"/>
      <c r="X39" s="56">
        <v>0</v>
      </c>
      <c r="Y39" s="54">
        <v>0</v>
      </c>
      <c r="Z39" s="55"/>
      <c r="AA39" s="56">
        <f>Z40</f>
        <v>0</v>
      </c>
      <c r="AB39" s="54">
        <v>0</v>
      </c>
      <c r="AC39" s="55"/>
      <c r="AD39" s="56">
        <v>0</v>
      </c>
      <c r="AE39" s="54">
        <v>0</v>
      </c>
      <c r="AF39" s="55"/>
      <c r="AG39" s="56">
        <v>0</v>
      </c>
      <c r="AH39" s="57">
        <v>100</v>
      </c>
      <c r="AI39" s="55"/>
      <c r="AJ39" s="60">
        <f>AI40</f>
        <v>100</v>
      </c>
      <c r="AK39" s="54">
        <v>0</v>
      </c>
      <c r="AL39" s="58"/>
      <c r="AM39" s="60">
        <v>100</v>
      </c>
    </row>
    <row r="40" spans="1:39" x14ac:dyDescent="0.35">
      <c r="A40" s="134"/>
      <c r="B40" s="137"/>
      <c r="C40" s="151"/>
      <c r="D40" s="61"/>
      <c r="E40" s="62">
        <v>0</v>
      </c>
      <c r="F40" s="63"/>
      <c r="G40" s="61"/>
      <c r="H40" s="62">
        <v>0</v>
      </c>
      <c r="I40" s="63"/>
      <c r="J40" s="61"/>
      <c r="K40" s="62">
        <v>0</v>
      </c>
      <c r="L40" s="63"/>
      <c r="M40" s="61"/>
      <c r="N40" s="62">
        <v>0</v>
      </c>
      <c r="O40" s="63"/>
      <c r="P40" s="61"/>
      <c r="Q40" s="62">
        <v>0</v>
      </c>
      <c r="R40" s="63"/>
      <c r="S40" s="61"/>
      <c r="T40" s="62">
        <f>U39</f>
        <v>0</v>
      </c>
      <c r="U40" s="63"/>
      <c r="V40" s="61"/>
      <c r="W40" s="62">
        <v>0</v>
      </c>
      <c r="X40" s="63"/>
      <c r="Y40" s="61"/>
      <c r="Z40" s="62">
        <v>0</v>
      </c>
      <c r="AA40" s="63"/>
      <c r="AB40" s="61"/>
      <c r="AC40" s="62">
        <v>0</v>
      </c>
      <c r="AD40" s="63"/>
      <c r="AE40" s="61"/>
      <c r="AF40" s="62">
        <v>0</v>
      </c>
      <c r="AG40" s="63"/>
      <c r="AH40" s="61"/>
      <c r="AI40" s="64">
        <v>100</v>
      </c>
      <c r="AJ40" s="63"/>
      <c r="AK40" s="65"/>
      <c r="AL40" s="62">
        <v>100</v>
      </c>
      <c r="AM40" s="63"/>
    </row>
    <row r="41" spans="1:39" x14ac:dyDescent="0.35">
      <c r="A41" s="133">
        <v>11</v>
      </c>
      <c r="B41" s="135" t="s">
        <v>51</v>
      </c>
      <c r="C41" s="149">
        <v>25000000</v>
      </c>
      <c r="D41" s="54"/>
      <c r="E41" s="55">
        <f>1/12*100</f>
        <v>8.3333333333333321</v>
      </c>
      <c r="F41" s="56"/>
      <c r="G41" s="54"/>
      <c r="H41" s="55">
        <f>2/12*100</f>
        <v>16.666666666666664</v>
      </c>
      <c r="I41" s="56"/>
      <c r="J41" s="54"/>
      <c r="K41" s="55">
        <f>3/12*100</f>
        <v>25</v>
      </c>
      <c r="L41" s="56"/>
      <c r="M41" s="54"/>
      <c r="N41" s="55">
        <f>4/12*100</f>
        <v>33.333333333333329</v>
      </c>
      <c r="O41" s="56"/>
      <c r="P41" s="54"/>
      <c r="Q41" s="55">
        <f>5/12*100</f>
        <v>41.666666666666671</v>
      </c>
      <c r="R41" s="56"/>
      <c r="S41" s="54"/>
      <c r="T41" s="55">
        <f>6/12*100</f>
        <v>50</v>
      </c>
      <c r="U41" s="56"/>
      <c r="V41" s="54"/>
      <c r="W41" s="55">
        <f>7/12*100</f>
        <v>58.333333333333336</v>
      </c>
      <c r="X41" s="56"/>
      <c r="Y41" s="54"/>
      <c r="Z41" s="55">
        <f>8/12*100</f>
        <v>66.666666666666657</v>
      </c>
      <c r="AA41" s="56"/>
      <c r="AB41" s="54"/>
      <c r="AC41" s="55">
        <f>9/12*100</f>
        <v>75</v>
      </c>
      <c r="AD41" s="56"/>
      <c r="AE41" s="54"/>
      <c r="AF41" s="55">
        <f>10/12*100</f>
        <v>83.333333333333343</v>
      </c>
      <c r="AG41" s="56"/>
      <c r="AH41" s="54"/>
      <c r="AI41" s="55">
        <f>11/12*100</f>
        <v>91.666666666666657</v>
      </c>
      <c r="AJ41" s="56"/>
      <c r="AK41" s="57"/>
      <c r="AL41" s="58">
        <f>12/12*100</f>
        <v>100</v>
      </c>
      <c r="AM41" s="56"/>
    </row>
    <row r="42" spans="1:39" x14ac:dyDescent="0.35">
      <c r="A42" s="133"/>
      <c r="B42" s="136"/>
      <c r="C42" s="150"/>
      <c r="D42" s="54">
        <v>0</v>
      </c>
      <c r="E42" s="55"/>
      <c r="F42" s="56">
        <f>U41</f>
        <v>0</v>
      </c>
      <c r="G42" s="54">
        <v>0</v>
      </c>
      <c r="H42" s="55"/>
      <c r="I42" s="56">
        <f>H43</f>
        <v>0</v>
      </c>
      <c r="J42" s="54">
        <v>0</v>
      </c>
      <c r="K42" s="55"/>
      <c r="L42" s="56">
        <f>K43</f>
        <v>0</v>
      </c>
      <c r="M42" s="54">
        <v>0</v>
      </c>
      <c r="N42" s="55"/>
      <c r="O42" s="56">
        <v>0</v>
      </c>
      <c r="P42" s="72">
        <v>0</v>
      </c>
      <c r="Q42" s="55"/>
      <c r="R42" s="56">
        <v>0</v>
      </c>
      <c r="S42" s="54">
        <v>95.8</v>
      </c>
      <c r="T42" s="55"/>
      <c r="U42" s="56">
        <v>95.8</v>
      </c>
      <c r="V42" s="54">
        <v>0</v>
      </c>
      <c r="W42" s="55"/>
      <c r="X42" s="56">
        <v>95.8</v>
      </c>
      <c r="Y42" s="54">
        <v>0</v>
      </c>
      <c r="Z42" s="55"/>
      <c r="AA42" s="56">
        <v>95.8</v>
      </c>
      <c r="AB42" s="54">
        <v>0</v>
      </c>
      <c r="AC42" s="55"/>
      <c r="AD42" s="56">
        <v>95.8</v>
      </c>
      <c r="AE42" s="54">
        <v>0</v>
      </c>
      <c r="AF42" s="55"/>
      <c r="AG42" s="56">
        <v>95.8</v>
      </c>
      <c r="AH42" s="54">
        <v>0</v>
      </c>
      <c r="AI42" s="55"/>
      <c r="AJ42" s="56">
        <f>AI43</f>
        <v>95.8</v>
      </c>
      <c r="AK42" s="54">
        <v>0</v>
      </c>
      <c r="AL42" s="58"/>
      <c r="AM42" s="56">
        <v>95.8</v>
      </c>
    </row>
    <row r="43" spans="1:39" x14ac:dyDescent="0.35">
      <c r="A43" s="134"/>
      <c r="B43" s="137"/>
      <c r="C43" s="151"/>
      <c r="D43" s="61"/>
      <c r="E43" s="62">
        <v>0</v>
      </c>
      <c r="F43" s="63"/>
      <c r="G43" s="61"/>
      <c r="H43" s="62">
        <v>0</v>
      </c>
      <c r="I43" s="63"/>
      <c r="J43" s="61"/>
      <c r="K43" s="62">
        <v>0</v>
      </c>
      <c r="L43" s="63"/>
      <c r="M43" s="61"/>
      <c r="N43" s="62">
        <v>0</v>
      </c>
      <c r="O43" s="63"/>
      <c r="P43" s="61"/>
      <c r="Q43" s="62">
        <v>0</v>
      </c>
      <c r="R43" s="63"/>
      <c r="S43" s="61"/>
      <c r="T43" s="62">
        <v>95.8</v>
      </c>
      <c r="U43" s="63"/>
      <c r="V43" s="61"/>
      <c r="W43" s="62">
        <v>95.8</v>
      </c>
      <c r="X43" s="63"/>
      <c r="Y43" s="61"/>
      <c r="Z43" s="62">
        <v>95.8</v>
      </c>
      <c r="AA43" s="63"/>
      <c r="AB43" s="61"/>
      <c r="AC43" s="62">
        <v>95.8</v>
      </c>
      <c r="AD43" s="63"/>
      <c r="AE43" s="61"/>
      <c r="AF43" s="62">
        <v>95.8</v>
      </c>
      <c r="AG43" s="63"/>
      <c r="AH43" s="61"/>
      <c r="AI43" s="62">
        <v>95.8</v>
      </c>
      <c r="AJ43" s="63"/>
      <c r="AK43" s="65"/>
      <c r="AL43" s="62">
        <v>95.8</v>
      </c>
      <c r="AM43" s="63"/>
    </row>
    <row r="44" spans="1:39" x14ac:dyDescent="0.35">
      <c r="A44" s="132">
        <v>12</v>
      </c>
      <c r="B44" s="152" t="s">
        <v>52</v>
      </c>
      <c r="C44" s="138">
        <v>17000000</v>
      </c>
      <c r="D44" s="66"/>
      <c r="E44" s="55">
        <f>1/12*100</f>
        <v>8.3333333333333321</v>
      </c>
      <c r="F44" s="68"/>
      <c r="G44" s="66"/>
      <c r="H44" s="67">
        <f>2/12*100</f>
        <v>16.666666666666664</v>
      </c>
      <c r="I44" s="68"/>
      <c r="J44" s="66"/>
      <c r="K44" s="67">
        <f>3/12*100</f>
        <v>25</v>
      </c>
      <c r="L44" s="68"/>
      <c r="M44" s="66"/>
      <c r="N44" s="67">
        <f>4/12*100</f>
        <v>33.333333333333329</v>
      </c>
      <c r="O44" s="68"/>
      <c r="P44" s="66"/>
      <c r="Q44" s="67">
        <f>5/12*100</f>
        <v>41.666666666666671</v>
      </c>
      <c r="R44" s="68"/>
      <c r="S44" s="66"/>
      <c r="T44" s="67">
        <v>50</v>
      </c>
      <c r="U44" s="68"/>
      <c r="V44" s="66"/>
      <c r="W44" s="67">
        <f>7/12*100</f>
        <v>58.333333333333336</v>
      </c>
      <c r="X44" s="68"/>
      <c r="Y44" s="66"/>
      <c r="Z44" s="67">
        <f>8/12*100</f>
        <v>66.666666666666657</v>
      </c>
      <c r="AA44" s="68"/>
      <c r="AB44" s="66"/>
      <c r="AC44" s="67">
        <f>9/12*100</f>
        <v>75</v>
      </c>
      <c r="AD44" s="68"/>
      <c r="AE44" s="66"/>
      <c r="AF44" s="67">
        <f>10/12*100</f>
        <v>83.333333333333343</v>
      </c>
      <c r="AG44" s="68"/>
      <c r="AH44" s="66"/>
      <c r="AI44" s="67">
        <f>11/12*100</f>
        <v>91.666666666666657</v>
      </c>
      <c r="AJ44" s="68"/>
      <c r="AK44" s="69"/>
      <c r="AL44" s="70">
        <f>12/12*100</f>
        <v>100</v>
      </c>
      <c r="AM44" s="68"/>
    </row>
    <row r="45" spans="1:39" x14ac:dyDescent="0.35">
      <c r="A45" s="133"/>
      <c r="B45" s="153"/>
      <c r="C45" s="139"/>
      <c r="D45" s="54">
        <v>0</v>
      </c>
      <c r="E45" s="55"/>
      <c r="F45" s="56">
        <f>U44</f>
        <v>0</v>
      </c>
      <c r="G45" s="54">
        <v>0</v>
      </c>
      <c r="H45" s="55"/>
      <c r="I45" s="56">
        <f>H46</f>
        <v>0</v>
      </c>
      <c r="J45" s="54">
        <v>0</v>
      </c>
      <c r="K45" s="55"/>
      <c r="L45" s="56">
        <f>K46</f>
        <v>0</v>
      </c>
      <c r="M45" s="54">
        <v>0</v>
      </c>
      <c r="N45" s="55"/>
      <c r="O45" s="56">
        <v>0</v>
      </c>
      <c r="P45" s="54">
        <v>0</v>
      </c>
      <c r="Q45" s="55"/>
      <c r="R45" s="56">
        <v>0</v>
      </c>
      <c r="S45" s="54">
        <v>95.4</v>
      </c>
      <c r="T45" s="55"/>
      <c r="U45" s="56">
        <v>95.4</v>
      </c>
      <c r="V45" s="54">
        <v>0</v>
      </c>
      <c r="W45" s="55"/>
      <c r="X45" s="56">
        <v>95.44</v>
      </c>
      <c r="Y45" s="54">
        <v>0</v>
      </c>
      <c r="Z45" s="55"/>
      <c r="AA45" s="56">
        <v>95.4</v>
      </c>
      <c r="AB45" s="54">
        <v>0</v>
      </c>
      <c r="AC45" s="55"/>
      <c r="AD45" s="56">
        <v>95.4</v>
      </c>
      <c r="AE45" s="54">
        <v>0</v>
      </c>
      <c r="AF45" s="55"/>
      <c r="AG45" s="56">
        <v>95.4</v>
      </c>
      <c r="AH45" s="54">
        <v>0</v>
      </c>
      <c r="AI45" s="55"/>
      <c r="AJ45" s="56">
        <v>95.4</v>
      </c>
      <c r="AK45" s="54">
        <v>0</v>
      </c>
      <c r="AL45" s="58"/>
      <c r="AM45" s="56">
        <v>95.4</v>
      </c>
    </row>
    <row r="46" spans="1:39" x14ac:dyDescent="0.35">
      <c r="A46" s="134"/>
      <c r="B46" s="154"/>
      <c r="C46" s="140"/>
      <c r="D46" s="61"/>
      <c r="E46" s="62">
        <v>0</v>
      </c>
      <c r="F46" s="63"/>
      <c r="G46" s="61"/>
      <c r="H46" s="62">
        <v>0</v>
      </c>
      <c r="I46" s="63"/>
      <c r="J46" s="61"/>
      <c r="K46" s="62">
        <v>0</v>
      </c>
      <c r="L46" s="63"/>
      <c r="M46" s="61"/>
      <c r="N46" s="62">
        <v>0</v>
      </c>
      <c r="O46" s="63"/>
      <c r="P46" s="61"/>
      <c r="Q46" s="62">
        <v>0</v>
      </c>
      <c r="R46" s="63"/>
      <c r="S46" s="61"/>
      <c r="T46" s="62">
        <v>95.4</v>
      </c>
      <c r="U46" s="63"/>
      <c r="V46" s="61"/>
      <c r="W46" s="62">
        <v>95.44</v>
      </c>
      <c r="X46" s="63"/>
      <c r="Y46" s="61"/>
      <c r="Z46" s="62">
        <v>95.4</v>
      </c>
      <c r="AA46" s="63"/>
      <c r="AB46" s="61"/>
      <c r="AC46" s="62">
        <v>95.4</v>
      </c>
      <c r="AD46" s="63"/>
      <c r="AE46" s="61"/>
      <c r="AF46" s="62">
        <v>95.4</v>
      </c>
      <c r="AG46" s="63"/>
      <c r="AH46" s="61"/>
      <c r="AI46" s="62">
        <v>95.4</v>
      </c>
      <c r="AJ46" s="63"/>
      <c r="AK46" s="65"/>
      <c r="AL46" s="62">
        <v>95.4</v>
      </c>
      <c r="AM46" s="63"/>
    </row>
    <row r="47" spans="1:39" x14ac:dyDescent="0.35">
      <c r="A47" s="133">
        <v>13</v>
      </c>
      <c r="B47" s="135" t="s">
        <v>37</v>
      </c>
      <c r="C47" s="149">
        <v>56400000</v>
      </c>
      <c r="D47" s="54"/>
      <c r="E47" s="55">
        <f>1/12*100</f>
        <v>8.3333333333333321</v>
      </c>
      <c r="F47" s="56"/>
      <c r="G47" s="54"/>
      <c r="H47" s="55">
        <f>2/12*100</f>
        <v>16.666666666666664</v>
      </c>
      <c r="I47" s="56"/>
      <c r="J47" s="54"/>
      <c r="K47" s="55">
        <f>3/12*100</f>
        <v>25</v>
      </c>
      <c r="L47" s="56"/>
      <c r="M47" s="54"/>
      <c r="N47" s="55">
        <f>4/12*100</f>
        <v>33.333333333333329</v>
      </c>
      <c r="O47" s="56"/>
      <c r="P47" s="54"/>
      <c r="Q47" s="55">
        <f>5/12*100</f>
        <v>41.666666666666671</v>
      </c>
      <c r="R47" s="56"/>
      <c r="S47" s="54"/>
      <c r="T47" s="55">
        <f>6/12*100</f>
        <v>50</v>
      </c>
      <c r="U47" s="56"/>
      <c r="V47" s="54"/>
      <c r="W47" s="55">
        <f>7/12*100</f>
        <v>58.333333333333336</v>
      </c>
      <c r="X47" s="56"/>
      <c r="Y47" s="54"/>
      <c r="Z47" s="55">
        <f>8/12*100</f>
        <v>66.666666666666657</v>
      </c>
      <c r="AA47" s="56"/>
      <c r="AB47" s="54"/>
      <c r="AC47" s="55">
        <f>9/12*100</f>
        <v>75</v>
      </c>
      <c r="AD47" s="56"/>
      <c r="AE47" s="54"/>
      <c r="AF47" s="55">
        <f>10/12*100</f>
        <v>83.333333333333343</v>
      </c>
      <c r="AG47" s="56"/>
      <c r="AH47" s="54"/>
      <c r="AI47" s="55">
        <f>11/12*100</f>
        <v>91.666666666666657</v>
      </c>
      <c r="AJ47" s="56"/>
      <c r="AK47" s="57"/>
      <c r="AL47" s="58">
        <f>12/12*100</f>
        <v>100</v>
      </c>
      <c r="AM47" s="56"/>
    </row>
    <row r="48" spans="1:39" x14ac:dyDescent="0.35">
      <c r="A48" s="133"/>
      <c r="B48" s="136"/>
      <c r="C48" s="150"/>
      <c r="D48" s="54">
        <v>0</v>
      </c>
      <c r="E48" s="55"/>
      <c r="F48" s="56">
        <f>U47</f>
        <v>0</v>
      </c>
      <c r="G48" s="54">
        <v>8.33</v>
      </c>
      <c r="H48" s="55"/>
      <c r="I48" s="56">
        <f>H49</f>
        <v>8.33</v>
      </c>
      <c r="J48" s="54">
        <f>L48-I48</f>
        <v>16.670000000000002</v>
      </c>
      <c r="K48" s="55"/>
      <c r="L48" s="56">
        <f>K49</f>
        <v>25</v>
      </c>
      <c r="M48" s="54">
        <f>O48-L48</f>
        <v>8.2999999999999972</v>
      </c>
      <c r="N48" s="55"/>
      <c r="O48" s="56">
        <v>33.299999999999997</v>
      </c>
      <c r="P48" s="72">
        <f>R48-O48</f>
        <v>8.4000000000000057</v>
      </c>
      <c r="Q48" s="55"/>
      <c r="R48" s="56">
        <v>41.7</v>
      </c>
      <c r="S48" s="54" t="s">
        <v>36</v>
      </c>
      <c r="T48" s="55"/>
      <c r="U48" s="56">
        <v>41.7</v>
      </c>
      <c r="V48" s="54">
        <f>X48-U48</f>
        <v>16.629999999999995</v>
      </c>
      <c r="W48" s="55"/>
      <c r="X48" s="56">
        <v>58.33</v>
      </c>
      <c r="Y48" s="54">
        <f>AA48-W49</f>
        <v>8.3700000000000045</v>
      </c>
      <c r="Z48" s="55"/>
      <c r="AA48" s="56">
        <v>66.7</v>
      </c>
      <c r="AB48" s="54">
        <v>0</v>
      </c>
      <c r="AC48" s="55"/>
      <c r="AD48" s="56">
        <v>66.7</v>
      </c>
      <c r="AE48" s="54">
        <v>0</v>
      </c>
      <c r="AF48" s="55"/>
      <c r="AG48" s="56">
        <v>75</v>
      </c>
      <c r="AH48" s="54">
        <f>AI49-AG48</f>
        <v>8.2999999999999972</v>
      </c>
      <c r="AI48" s="55"/>
      <c r="AJ48" s="56">
        <f>AI49</f>
        <v>83.3</v>
      </c>
      <c r="AK48" s="54">
        <f>AL49-AI49</f>
        <v>16.700000000000003</v>
      </c>
      <c r="AL48" s="58"/>
      <c r="AM48" s="60">
        <v>100</v>
      </c>
    </row>
    <row r="49" spans="1:39" x14ac:dyDescent="0.35">
      <c r="A49" s="134"/>
      <c r="B49" s="137"/>
      <c r="C49" s="151"/>
      <c r="D49" s="61"/>
      <c r="E49" s="62">
        <v>0</v>
      </c>
      <c r="F49" s="63"/>
      <c r="G49" s="61"/>
      <c r="H49" s="62">
        <v>8.33</v>
      </c>
      <c r="I49" s="63"/>
      <c r="J49" s="61"/>
      <c r="K49" s="62">
        <v>25</v>
      </c>
      <c r="L49" s="63"/>
      <c r="M49" s="61"/>
      <c r="N49" s="62">
        <v>33.299999999999997</v>
      </c>
      <c r="O49" s="63"/>
      <c r="P49" s="61"/>
      <c r="Q49" s="62">
        <v>41.7</v>
      </c>
      <c r="R49" s="63"/>
      <c r="S49" s="61"/>
      <c r="T49" s="62">
        <v>41.7</v>
      </c>
      <c r="U49" s="63"/>
      <c r="V49" s="61"/>
      <c r="W49" s="62">
        <v>58.33</v>
      </c>
      <c r="X49" s="63"/>
      <c r="Y49" s="61"/>
      <c r="Z49" s="62">
        <v>66.7</v>
      </c>
      <c r="AA49" s="63"/>
      <c r="AB49" s="61"/>
      <c r="AC49" s="62">
        <v>66.7</v>
      </c>
      <c r="AD49" s="63"/>
      <c r="AE49" s="61"/>
      <c r="AF49" s="62">
        <v>75</v>
      </c>
      <c r="AG49" s="63"/>
      <c r="AH49" s="61"/>
      <c r="AI49" s="62">
        <v>83.3</v>
      </c>
      <c r="AJ49" s="63"/>
      <c r="AK49" s="65"/>
      <c r="AL49" s="64">
        <v>100</v>
      </c>
      <c r="AM49" s="63"/>
    </row>
    <row r="50" spans="1:39" x14ac:dyDescent="0.35">
      <c r="A50" s="132">
        <v>14</v>
      </c>
      <c r="B50" s="152" t="s">
        <v>38</v>
      </c>
      <c r="C50" s="138">
        <v>22700000</v>
      </c>
      <c r="D50" s="66"/>
      <c r="E50" s="55">
        <f>1/12*100</f>
        <v>8.3333333333333321</v>
      </c>
      <c r="F50" s="68"/>
      <c r="G50" s="66"/>
      <c r="H50" s="67">
        <f>2/12*100</f>
        <v>16.666666666666664</v>
      </c>
      <c r="I50" s="68"/>
      <c r="J50" s="66"/>
      <c r="K50" s="67">
        <f>3/12*100</f>
        <v>25</v>
      </c>
      <c r="L50" s="68"/>
      <c r="M50" s="66"/>
      <c r="N50" s="67">
        <f>4/12*100</f>
        <v>33.333333333333329</v>
      </c>
      <c r="O50" s="68"/>
      <c r="P50" s="66"/>
      <c r="Q50" s="67">
        <f>5/12*100</f>
        <v>41.666666666666671</v>
      </c>
      <c r="R50" s="68"/>
      <c r="S50" s="66"/>
      <c r="T50" s="67">
        <v>50</v>
      </c>
      <c r="U50" s="68"/>
      <c r="V50" s="66"/>
      <c r="W50" s="67">
        <f>7/12*100</f>
        <v>58.333333333333336</v>
      </c>
      <c r="X50" s="68"/>
      <c r="Y50" s="66"/>
      <c r="Z50" s="67">
        <f>8/12*100</f>
        <v>66.666666666666657</v>
      </c>
      <c r="AA50" s="68"/>
      <c r="AB50" s="66"/>
      <c r="AC50" s="67">
        <f>9/12*100</f>
        <v>75</v>
      </c>
      <c r="AD50" s="68"/>
      <c r="AE50" s="66"/>
      <c r="AF50" s="67">
        <f>10/12*100</f>
        <v>83.333333333333343</v>
      </c>
      <c r="AG50" s="68"/>
      <c r="AH50" s="66"/>
      <c r="AI50" s="67">
        <f>11/12*100</f>
        <v>91.666666666666657</v>
      </c>
      <c r="AJ50" s="68"/>
      <c r="AK50" s="69"/>
      <c r="AL50" s="70">
        <f>12/12*100</f>
        <v>100</v>
      </c>
      <c r="AM50" s="68"/>
    </row>
    <row r="51" spans="1:39" x14ac:dyDescent="0.35">
      <c r="A51" s="133"/>
      <c r="B51" s="153"/>
      <c r="C51" s="139"/>
      <c r="D51" s="54">
        <v>0</v>
      </c>
      <c r="E51" s="55"/>
      <c r="F51" s="56">
        <f>U50</f>
        <v>0</v>
      </c>
      <c r="G51" s="54">
        <v>7.41</v>
      </c>
      <c r="H51" s="55"/>
      <c r="I51" s="56">
        <f>H52</f>
        <v>7.41</v>
      </c>
      <c r="J51" s="54">
        <f>L51-I51</f>
        <v>17.59</v>
      </c>
      <c r="K51" s="55"/>
      <c r="L51" s="56">
        <f>K52</f>
        <v>25</v>
      </c>
      <c r="M51" s="54">
        <f>O51-L51</f>
        <v>8</v>
      </c>
      <c r="N51" s="55"/>
      <c r="O51" s="56">
        <v>33</v>
      </c>
      <c r="P51" s="54">
        <f>R51-O51</f>
        <v>7.3999999999999986</v>
      </c>
      <c r="Q51" s="55"/>
      <c r="R51" s="56">
        <v>40.4</v>
      </c>
      <c r="S51" s="54">
        <f>U51-R51</f>
        <v>7</v>
      </c>
      <c r="T51" s="55"/>
      <c r="U51" s="56">
        <v>47.4</v>
      </c>
      <c r="V51" s="54">
        <f>X51-U51</f>
        <v>7.7800000000000011</v>
      </c>
      <c r="W51" s="55"/>
      <c r="X51" s="56">
        <v>55.18</v>
      </c>
      <c r="Y51" s="54">
        <f>AA51-W52</f>
        <v>7.6199999999999974</v>
      </c>
      <c r="Z51" s="55"/>
      <c r="AA51" s="56">
        <v>62.8</v>
      </c>
      <c r="AB51" s="54">
        <v>0</v>
      </c>
      <c r="AC51" s="55"/>
      <c r="AD51" s="56">
        <v>62.8</v>
      </c>
      <c r="AE51" s="54">
        <f>AG51-AC52</f>
        <v>8.2000000000000028</v>
      </c>
      <c r="AF51" s="55"/>
      <c r="AG51" s="56">
        <v>71</v>
      </c>
      <c r="AH51" s="54">
        <f>AI52-AG51</f>
        <v>1.9000000000000057</v>
      </c>
      <c r="AI51" s="55"/>
      <c r="AJ51" s="56">
        <v>72.900000000000006</v>
      </c>
      <c r="AK51" s="54">
        <f>AL52-AI52</f>
        <v>13.699999999999989</v>
      </c>
      <c r="AL51" s="58"/>
      <c r="AM51" s="56">
        <v>86.6</v>
      </c>
    </row>
    <row r="52" spans="1:39" x14ac:dyDescent="0.35">
      <c r="A52" s="134"/>
      <c r="B52" s="154"/>
      <c r="C52" s="140"/>
      <c r="D52" s="61"/>
      <c r="E52" s="62">
        <v>0</v>
      </c>
      <c r="F52" s="63"/>
      <c r="G52" s="61"/>
      <c r="H52" s="62">
        <v>7.41</v>
      </c>
      <c r="I52" s="63"/>
      <c r="J52" s="61"/>
      <c r="K52" s="62">
        <v>25</v>
      </c>
      <c r="L52" s="63"/>
      <c r="M52" s="61"/>
      <c r="N52" s="62">
        <v>33</v>
      </c>
      <c r="O52" s="63"/>
      <c r="P52" s="61"/>
      <c r="Q52" s="62">
        <v>40.4</v>
      </c>
      <c r="R52" s="63"/>
      <c r="S52" s="61"/>
      <c r="T52" s="62">
        <v>47.4</v>
      </c>
      <c r="U52" s="63"/>
      <c r="V52" s="61"/>
      <c r="W52" s="62">
        <v>55.18</v>
      </c>
      <c r="X52" s="63"/>
      <c r="Y52" s="61"/>
      <c r="Z52" s="62">
        <v>62.8</v>
      </c>
      <c r="AA52" s="63"/>
      <c r="AB52" s="61"/>
      <c r="AC52" s="62">
        <v>62.8</v>
      </c>
      <c r="AD52" s="63"/>
      <c r="AE52" s="61"/>
      <c r="AF52" s="62">
        <v>71</v>
      </c>
      <c r="AG52" s="63"/>
      <c r="AH52" s="61"/>
      <c r="AI52" s="62">
        <v>72.900000000000006</v>
      </c>
      <c r="AJ52" s="63"/>
      <c r="AK52" s="65"/>
      <c r="AL52" s="62">
        <v>86.6</v>
      </c>
      <c r="AM52" s="63"/>
    </row>
    <row r="53" spans="1:39" x14ac:dyDescent="0.35">
      <c r="A53" s="133">
        <v>15</v>
      </c>
      <c r="B53" s="155" t="s">
        <v>39</v>
      </c>
      <c r="C53" s="138">
        <v>52200000</v>
      </c>
      <c r="D53" s="54"/>
      <c r="E53" s="55">
        <f>1/12*100</f>
        <v>8.3333333333333321</v>
      </c>
      <c r="F53" s="56"/>
      <c r="G53" s="54"/>
      <c r="H53" s="55">
        <f>2/12*100</f>
        <v>16.666666666666664</v>
      </c>
      <c r="I53" s="56"/>
      <c r="J53" s="54"/>
      <c r="K53" s="55">
        <f>3/12*100</f>
        <v>25</v>
      </c>
      <c r="L53" s="56"/>
      <c r="M53" s="54"/>
      <c r="N53" s="55">
        <f>4/12*100</f>
        <v>33.333333333333329</v>
      </c>
      <c r="O53" s="56"/>
      <c r="P53" s="54"/>
      <c r="Q53" s="55">
        <f>5/12*100</f>
        <v>41.666666666666671</v>
      </c>
      <c r="R53" s="56"/>
      <c r="S53" s="54"/>
      <c r="T53" s="55">
        <f>6/12*100</f>
        <v>50</v>
      </c>
      <c r="U53" s="56"/>
      <c r="V53" s="54"/>
      <c r="W53" s="55">
        <f>7/12*100</f>
        <v>58.333333333333336</v>
      </c>
      <c r="X53" s="56"/>
      <c r="Y53" s="54"/>
      <c r="Z53" s="55">
        <f>8/12*100</f>
        <v>66.666666666666657</v>
      </c>
      <c r="AA53" s="56"/>
      <c r="AB53" s="54"/>
      <c r="AC53" s="55">
        <f>9/12*100</f>
        <v>75</v>
      </c>
      <c r="AD53" s="56"/>
      <c r="AE53" s="54"/>
      <c r="AF53" s="55">
        <f>10/12*100</f>
        <v>83.333333333333343</v>
      </c>
      <c r="AG53" s="56"/>
      <c r="AH53" s="54"/>
      <c r="AI53" s="55">
        <f>11/12*100</f>
        <v>91.666666666666657</v>
      </c>
      <c r="AJ53" s="56"/>
      <c r="AK53" s="57"/>
      <c r="AL53" s="58">
        <f>12/12*100</f>
        <v>100</v>
      </c>
      <c r="AM53" s="56"/>
    </row>
    <row r="54" spans="1:39" x14ac:dyDescent="0.35">
      <c r="A54" s="133"/>
      <c r="B54" s="136"/>
      <c r="C54" s="139"/>
      <c r="D54" s="54">
        <v>0</v>
      </c>
      <c r="E54" s="55"/>
      <c r="F54" s="56">
        <f>U53</f>
        <v>0</v>
      </c>
      <c r="G54" s="54">
        <v>8.33</v>
      </c>
      <c r="H54" s="55"/>
      <c r="I54" s="56">
        <f>H55</f>
        <v>8.33</v>
      </c>
      <c r="J54" s="54">
        <f>K55-I54</f>
        <v>16.670000000000002</v>
      </c>
      <c r="K54" s="55"/>
      <c r="L54" s="56">
        <v>25</v>
      </c>
      <c r="M54" s="54">
        <f>O54-L54</f>
        <v>8.2999999999999972</v>
      </c>
      <c r="N54" s="55"/>
      <c r="O54" s="56">
        <v>33.299999999999997</v>
      </c>
      <c r="P54" s="54">
        <f>R54-O54</f>
        <v>8.4000000000000057</v>
      </c>
      <c r="Q54" s="55"/>
      <c r="R54" s="56">
        <v>41.7</v>
      </c>
      <c r="S54" s="54">
        <v>0</v>
      </c>
      <c r="T54" s="55"/>
      <c r="U54" s="56">
        <v>41.7</v>
      </c>
      <c r="V54" s="54">
        <f>X54-U54</f>
        <v>16.629999999999995</v>
      </c>
      <c r="W54" s="55"/>
      <c r="X54" s="56">
        <v>58.33</v>
      </c>
      <c r="Y54" s="54">
        <f>AA54-W55</f>
        <v>8.3700000000000045</v>
      </c>
      <c r="Z54" s="55"/>
      <c r="AA54" s="56">
        <v>66.7</v>
      </c>
      <c r="AB54" s="54">
        <v>0</v>
      </c>
      <c r="AC54" s="55"/>
      <c r="AD54" s="56">
        <v>66.7</v>
      </c>
      <c r="AE54" s="54">
        <f>AF55-AC55</f>
        <v>8.2999999999999972</v>
      </c>
      <c r="AF54" s="55"/>
      <c r="AG54" s="56">
        <v>75</v>
      </c>
      <c r="AH54" s="54">
        <f>AI55-AG54</f>
        <v>8.2999999999999972</v>
      </c>
      <c r="AI54" s="55"/>
      <c r="AJ54" s="56">
        <f>AI55</f>
        <v>83.3</v>
      </c>
      <c r="AK54" s="54">
        <f>AL55-AI55</f>
        <v>16.700000000000003</v>
      </c>
      <c r="AL54" s="58"/>
      <c r="AM54" s="60">
        <v>100</v>
      </c>
    </row>
    <row r="55" spans="1:39" x14ac:dyDescent="0.35">
      <c r="A55" s="134"/>
      <c r="B55" s="137"/>
      <c r="C55" s="140"/>
      <c r="D55" s="54"/>
      <c r="E55" s="62">
        <v>0</v>
      </c>
      <c r="F55" s="56"/>
      <c r="G55" s="54"/>
      <c r="H55" s="55">
        <v>8.33</v>
      </c>
      <c r="I55" s="56"/>
      <c r="J55" s="54"/>
      <c r="K55" s="62">
        <v>25</v>
      </c>
      <c r="L55" s="56"/>
      <c r="M55" s="54"/>
      <c r="N55" s="55">
        <v>33.299999999999997</v>
      </c>
      <c r="O55" s="56"/>
      <c r="P55" s="54"/>
      <c r="Q55" s="55">
        <v>41.7</v>
      </c>
      <c r="R55" s="56"/>
      <c r="S55" s="54"/>
      <c r="T55" s="55">
        <v>41.7</v>
      </c>
      <c r="U55" s="56"/>
      <c r="V55" s="54"/>
      <c r="W55" s="55">
        <v>58.33</v>
      </c>
      <c r="X55" s="56"/>
      <c r="Y55" s="54"/>
      <c r="Z55" s="55">
        <v>66.7</v>
      </c>
      <c r="AA55" s="56"/>
      <c r="AB55" s="54"/>
      <c r="AC55" s="55">
        <v>66.7</v>
      </c>
      <c r="AD55" s="56"/>
      <c r="AE55" s="54"/>
      <c r="AF55" s="55">
        <v>75</v>
      </c>
      <c r="AG55" s="56"/>
      <c r="AH55" s="54"/>
      <c r="AI55" s="55">
        <v>83.3</v>
      </c>
      <c r="AJ55" s="56"/>
      <c r="AK55" s="57"/>
      <c r="AL55" s="58">
        <v>100</v>
      </c>
      <c r="AM55" s="56"/>
    </row>
    <row r="56" spans="1:39" ht="14.5" customHeight="1" x14ac:dyDescent="0.35">
      <c r="A56" s="132">
        <v>16</v>
      </c>
      <c r="B56" s="152" t="s">
        <v>58</v>
      </c>
      <c r="C56" s="149">
        <v>41955500</v>
      </c>
      <c r="D56" s="66"/>
      <c r="E56" s="55">
        <f>1/12*100</f>
        <v>8.3333333333333321</v>
      </c>
      <c r="F56" s="68"/>
      <c r="G56" s="66"/>
      <c r="H56" s="67">
        <f>2/12*100</f>
        <v>16.666666666666664</v>
      </c>
      <c r="I56" s="68"/>
      <c r="J56" s="66"/>
      <c r="K56" s="67">
        <f>3/12*100</f>
        <v>25</v>
      </c>
      <c r="L56" s="68"/>
      <c r="M56" s="66"/>
      <c r="N56" s="67">
        <f>4/12*100</f>
        <v>33.333333333333329</v>
      </c>
      <c r="O56" s="68"/>
      <c r="P56" s="66"/>
      <c r="Q56" s="67">
        <f>5/12*100</f>
        <v>41.666666666666671</v>
      </c>
      <c r="R56" s="68"/>
      <c r="S56" s="66"/>
      <c r="T56" s="67">
        <f>6/12*100</f>
        <v>50</v>
      </c>
      <c r="U56" s="68"/>
      <c r="V56" s="66"/>
      <c r="W56" s="67">
        <f>7/12*100</f>
        <v>58.333333333333336</v>
      </c>
      <c r="X56" s="68"/>
      <c r="Y56" s="66"/>
      <c r="Z56" s="67">
        <f>8/12*100</f>
        <v>66.666666666666657</v>
      </c>
      <c r="AA56" s="68"/>
      <c r="AB56" s="66"/>
      <c r="AC56" s="67">
        <f>9/12*100</f>
        <v>75</v>
      </c>
      <c r="AD56" s="68"/>
      <c r="AE56" s="66"/>
      <c r="AF56" s="67">
        <f>10/12*100</f>
        <v>83.333333333333343</v>
      </c>
      <c r="AG56" s="68"/>
      <c r="AH56" s="66"/>
      <c r="AI56" s="67">
        <f>11/12*100</f>
        <v>91.666666666666657</v>
      </c>
      <c r="AJ56" s="68"/>
      <c r="AK56" s="69"/>
      <c r="AL56" s="70">
        <f>12/12*100</f>
        <v>100</v>
      </c>
      <c r="AM56" s="68"/>
    </row>
    <row r="57" spans="1:39" x14ac:dyDescent="0.35">
      <c r="A57" s="133"/>
      <c r="B57" s="153"/>
      <c r="C57" s="150"/>
      <c r="D57" s="54">
        <v>0</v>
      </c>
      <c r="E57" s="55"/>
      <c r="F57" s="56">
        <f>U56</f>
        <v>0</v>
      </c>
      <c r="G57" s="54">
        <v>5.96</v>
      </c>
      <c r="H57" s="55"/>
      <c r="I57" s="56">
        <v>6</v>
      </c>
      <c r="J57" s="54">
        <f>L57-I57</f>
        <v>14.39</v>
      </c>
      <c r="K57" s="55"/>
      <c r="L57" s="56">
        <f>K58</f>
        <v>20.39</v>
      </c>
      <c r="M57" s="54">
        <f>N58-L57</f>
        <v>17.71</v>
      </c>
      <c r="N57" s="55"/>
      <c r="O57" s="56">
        <v>38.1</v>
      </c>
      <c r="P57" s="54">
        <f>R57-O57</f>
        <v>5.8999999999999986</v>
      </c>
      <c r="Q57" s="55"/>
      <c r="R57" s="56">
        <v>44</v>
      </c>
      <c r="S57" s="54">
        <v>0</v>
      </c>
      <c r="T57" s="55"/>
      <c r="U57" s="56">
        <v>44</v>
      </c>
      <c r="V57" s="54">
        <f>X57-U57</f>
        <v>12.100000000000001</v>
      </c>
      <c r="W57" s="55"/>
      <c r="X57" s="56">
        <v>56.1</v>
      </c>
      <c r="Y57" s="54">
        <f>AA57-W58</f>
        <v>6.1000000000000014</v>
      </c>
      <c r="Z57" s="55"/>
      <c r="AA57" s="56">
        <v>62.2</v>
      </c>
      <c r="AB57" s="54">
        <v>0</v>
      </c>
      <c r="AC57" s="55"/>
      <c r="AD57" s="56">
        <v>64.099999999999994</v>
      </c>
      <c r="AE57" s="54">
        <f>AG57-AC58</f>
        <v>6</v>
      </c>
      <c r="AF57" s="55"/>
      <c r="AG57" s="56">
        <v>70.099999999999994</v>
      </c>
      <c r="AH57" s="54">
        <f>AJ57-AG57</f>
        <v>10.600000000000009</v>
      </c>
      <c r="AI57" s="55"/>
      <c r="AJ57" s="56">
        <v>80.7</v>
      </c>
      <c r="AK57" s="54">
        <f>96.1-80.7</f>
        <v>15.399999999999991</v>
      </c>
      <c r="AL57" s="58"/>
      <c r="AM57" s="56">
        <v>96.1</v>
      </c>
    </row>
    <row r="58" spans="1:39" x14ac:dyDescent="0.35">
      <c r="A58" s="134"/>
      <c r="B58" s="154"/>
      <c r="C58" s="151"/>
      <c r="D58" s="61"/>
      <c r="E58" s="62">
        <f>D57</f>
        <v>0</v>
      </c>
      <c r="F58" s="63"/>
      <c r="G58" s="61"/>
      <c r="H58" s="62">
        <v>5.96</v>
      </c>
      <c r="I58" s="63"/>
      <c r="J58" s="61"/>
      <c r="K58" s="62">
        <v>20.39</v>
      </c>
      <c r="L58" s="63"/>
      <c r="M58" s="61"/>
      <c r="N58" s="62">
        <v>38.1</v>
      </c>
      <c r="O58" s="63"/>
      <c r="P58" s="61"/>
      <c r="Q58" s="62">
        <v>44</v>
      </c>
      <c r="R58" s="63"/>
      <c r="S58" s="61"/>
      <c r="T58" s="62">
        <v>44</v>
      </c>
      <c r="U58" s="63"/>
      <c r="V58" s="61"/>
      <c r="W58" s="62">
        <v>56.1</v>
      </c>
      <c r="X58" s="63"/>
      <c r="Y58" s="61"/>
      <c r="Z58" s="62">
        <v>62.2</v>
      </c>
      <c r="AA58" s="63"/>
      <c r="AB58" s="61"/>
      <c r="AC58" s="62">
        <v>64.099999999999994</v>
      </c>
      <c r="AD58" s="63"/>
      <c r="AE58" s="61"/>
      <c r="AF58" s="62">
        <v>70.099999999999994</v>
      </c>
      <c r="AG58" s="63"/>
      <c r="AH58" s="61"/>
      <c r="AI58" s="62">
        <v>80.7</v>
      </c>
      <c r="AJ58" s="63"/>
      <c r="AK58" s="65"/>
      <c r="AL58" s="62">
        <v>96.1</v>
      </c>
      <c r="AM58" s="63"/>
    </row>
    <row r="59" spans="1:39" x14ac:dyDescent="0.35">
      <c r="A59" s="133">
        <v>17</v>
      </c>
      <c r="B59" s="135" t="s">
        <v>40</v>
      </c>
      <c r="C59" s="138">
        <v>41787500</v>
      </c>
      <c r="D59" s="54"/>
      <c r="E59" s="55">
        <f>1/12*100</f>
        <v>8.3333333333333321</v>
      </c>
      <c r="F59" s="56"/>
      <c r="G59" s="54"/>
      <c r="H59" s="55">
        <f>2/12*100</f>
        <v>16.666666666666664</v>
      </c>
      <c r="I59" s="56"/>
      <c r="J59" s="54"/>
      <c r="K59" s="55">
        <f>3/12*100</f>
        <v>25</v>
      </c>
      <c r="L59" s="56"/>
      <c r="M59" s="54"/>
      <c r="N59" s="55">
        <f>4/12*100</f>
        <v>33.333333333333329</v>
      </c>
      <c r="O59" s="56"/>
      <c r="P59" s="54"/>
      <c r="Q59" s="55">
        <f>5/12*100</f>
        <v>41.666666666666671</v>
      </c>
      <c r="R59" s="56"/>
      <c r="S59" s="54"/>
      <c r="T59" s="55">
        <f>6/12*100</f>
        <v>50</v>
      </c>
      <c r="U59" s="56"/>
      <c r="V59" s="54"/>
      <c r="W59" s="55">
        <f>7/12*100</f>
        <v>58.333333333333336</v>
      </c>
      <c r="X59" s="56"/>
      <c r="Y59" s="54"/>
      <c r="Z59" s="55">
        <f>8/12*100</f>
        <v>66.666666666666657</v>
      </c>
      <c r="AA59" s="56"/>
      <c r="AB59" s="54"/>
      <c r="AC59" s="55">
        <f>9/12*100</f>
        <v>75</v>
      </c>
      <c r="AD59" s="56"/>
      <c r="AE59" s="54"/>
      <c r="AF59" s="55">
        <f>10/12*100</f>
        <v>83.333333333333343</v>
      </c>
      <c r="AG59" s="56"/>
      <c r="AH59" s="54"/>
      <c r="AI59" s="55">
        <f>11/12*100</f>
        <v>91.666666666666657</v>
      </c>
      <c r="AJ59" s="56"/>
      <c r="AK59" s="57"/>
      <c r="AL59" s="58">
        <f>12/12*100</f>
        <v>100</v>
      </c>
      <c r="AM59" s="56"/>
    </row>
    <row r="60" spans="1:39" x14ac:dyDescent="0.35">
      <c r="A60" s="133"/>
      <c r="B60" s="136"/>
      <c r="C60" s="139"/>
      <c r="D60" s="54">
        <v>0</v>
      </c>
      <c r="E60" s="55"/>
      <c r="F60" s="56">
        <f>U59</f>
        <v>0</v>
      </c>
      <c r="G60" s="54">
        <v>0</v>
      </c>
      <c r="H60" s="55"/>
      <c r="I60" s="56">
        <v>0</v>
      </c>
      <c r="J60" s="54">
        <v>0</v>
      </c>
      <c r="K60" s="55"/>
      <c r="L60" s="56">
        <v>0</v>
      </c>
      <c r="M60" s="54">
        <v>0</v>
      </c>
      <c r="N60" s="55"/>
      <c r="O60" s="56">
        <v>0</v>
      </c>
      <c r="P60" s="54">
        <v>0</v>
      </c>
      <c r="Q60" s="55"/>
      <c r="R60" s="56">
        <v>0</v>
      </c>
      <c r="S60" s="54">
        <v>0</v>
      </c>
      <c r="T60" s="55"/>
      <c r="U60" s="73">
        <v>0</v>
      </c>
      <c r="V60" s="54">
        <v>0</v>
      </c>
      <c r="W60" s="55"/>
      <c r="X60" s="56">
        <v>0</v>
      </c>
      <c r="Y60" s="54">
        <v>0</v>
      </c>
      <c r="Z60" s="55"/>
      <c r="AA60" s="56">
        <v>0</v>
      </c>
      <c r="AB60" s="57">
        <v>100</v>
      </c>
      <c r="AC60" s="55"/>
      <c r="AD60" s="60">
        <v>100</v>
      </c>
      <c r="AE60" s="54">
        <v>0</v>
      </c>
      <c r="AF60" s="55"/>
      <c r="AG60" s="60">
        <v>100</v>
      </c>
      <c r="AH60" s="54">
        <v>40.200000000000003</v>
      </c>
      <c r="AI60" s="55"/>
      <c r="AJ60" s="56">
        <f>AI61</f>
        <v>40.17</v>
      </c>
      <c r="AK60" s="54">
        <f>AL61-AI61</f>
        <v>59.429999999999993</v>
      </c>
      <c r="AL60" s="58"/>
      <c r="AM60" s="56">
        <v>99.6</v>
      </c>
    </row>
    <row r="61" spans="1:39" x14ac:dyDescent="0.35">
      <c r="A61" s="134"/>
      <c r="B61" s="137"/>
      <c r="C61" s="140"/>
      <c r="D61" s="54"/>
      <c r="E61" s="55">
        <f>R61</f>
        <v>0</v>
      </c>
      <c r="F61" s="56"/>
      <c r="G61" s="54"/>
      <c r="H61" s="55">
        <v>0</v>
      </c>
      <c r="I61" s="56"/>
      <c r="J61" s="54"/>
      <c r="K61" s="55">
        <v>0</v>
      </c>
      <c r="L61" s="56"/>
      <c r="M61" s="54"/>
      <c r="N61" s="55">
        <v>0</v>
      </c>
      <c r="O61" s="56"/>
      <c r="P61" s="54"/>
      <c r="Q61" s="55">
        <v>0</v>
      </c>
      <c r="R61" s="56"/>
      <c r="S61" s="54"/>
      <c r="T61" s="55">
        <f>U60</f>
        <v>0</v>
      </c>
      <c r="U61" s="56"/>
      <c r="V61" s="54"/>
      <c r="W61" s="55">
        <v>0</v>
      </c>
      <c r="X61" s="56"/>
      <c r="Y61" s="54"/>
      <c r="Z61" s="74">
        <v>0</v>
      </c>
      <c r="AA61" s="56"/>
      <c r="AB61" s="54"/>
      <c r="AC61" s="58">
        <v>100</v>
      </c>
      <c r="AD61" s="56"/>
      <c r="AE61" s="54"/>
      <c r="AF61" s="58">
        <v>100</v>
      </c>
      <c r="AG61" s="56"/>
      <c r="AH61" s="54"/>
      <c r="AI61" s="55">
        <v>40.17</v>
      </c>
      <c r="AJ61" s="56"/>
      <c r="AK61" s="57"/>
      <c r="AL61" s="55">
        <v>99.6</v>
      </c>
      <c r="AM61" s="56"/>
    </row>
    <row r="62" spans="1:39" x14ac:dyDescent="0.35">
      <c r="A62" s="132">
        <v>18</v>
      </c>
      <c r="B62" s="135" t="s">
        <v>41</v>
      </c>
      <c r="C62" s="138">
        <v>36253450</v>
      </c>
      <c r="D62" s="54"/>
      <c r="E62" s="55">
        <f>1/12*100</f>
        <v>8.3333333333333321</v>
      </c>
      <c r="F62" s="56"/>
      <c r="G62" s="54"/>
      <c r="H62" s="55">
        <f>2/12*100</f>
        <v>16.666666666666664</v>
      </c>
      <c r="I62" s="56"/>
      <c r="J62" s="54"/>
      <c r="K62" s="55">
        <f>3/12*100</f>
        <v>25</v>
      </c>
      <c r="L62" s="56"/>
      <c r="M62" s="54"/>
      <c r="N62" s="55">
        <f>4/12*100</f>
        <v>33.333333333333329</v>
      </c>
      <c r="O62" s="56"/>
      <c r="P62" s="54"/>
      <c r="Q62" s="55">
        <f>5/12*100</f>
        <v>41.666666666666671</v>
      </c>
      <c r="R62" s="56"/>
      <c r="S62" s="54"/>
      <c r="T62" s="55">
        <f>6/12*100</f>
        <v>50</v>
      </c>
      <c r="U62" s="56"/>
      <c r="V62" s="54"/>
      <c r="W62" s="55">
        <f>7/12*100</f>
        <v>58.333333333333336</v>
      </c>
      <c r="X62" s="56"/>
      <c r="Y62" s="54"/>
      <c r="Z62" s="55">
        <f>8/12*100</f>
        <v>66.666666666666657</v>
      </c>
      <c r="AA62" s="56"/>
      <c r="AB62" s="54"/>
      <c r="AC62" s="55">
        <f>9/12*100</f>
        <v>75</v>
      </c>
      <c r="AD62" s="56"/>
      <c r="AE62" s="54"/>
      <c r="AF62" s="55">
        <f>10/12*100</f>
        <v>83.333333333333343</v>
      </c>
      <c r="AG62" s="56"/>
      <c r="AH62" s="54"/>
      <c r="AI62" s="55">
        <f>11/12*100</f>
        <v>91.666666666666657</v>
      </c>
      <c r="AJ62" s="56"/>
      <c r="AK62" s="57"/>
      <c r="AL62" s="58">
        <f>12/12*100</f>
        <v>100</v>
      </c>
      <c r="AM62" s="56"/>
    </row>
    <row r="63" spans="1:39" x14ac:dyDescent="0.35">
      <c r="A63" s="133"/>
      <c r="B63" s="136"/>
      <c r="C63" s="139"/>
      <c r="D63" s="54">
        <f>0/453600000</f>
        <v>0</v>
      </c>
      <c r="E63" s="55"/>
      <c r="F63" s="56">
        <f>U62</f>
        <v>0</v>
      </c>
      <c r="G63" s="54">
        <v>7.72</v>
      </c>
      <c r="H63" s="55"/>
      <c r="I63" s="56">
        <v>7.7</v>
      </c>
      <c r="J63" s="54">
        <f>L63-H64</f>
        <v>16.41</v>
      </c>
      <c r="K63" s="55"/>
      <c r="L63" s="56">
        <v>24.13</v>
      </c>
      <c r="M63" s="54">
        <f>O63-L63</f>
        <v>7.6700000000000017</v>
      </c>
      <c r="N63" s="55"/>
      <c r="O63" s="56">
        <v>31.8</v>
      </c>
      <c r="P63" s="54">
        <f>R63-O63</f>
        <v>7.8000000000000007</v>
      </c>
      <c r="Q63" s="55"/>
      <c r="R63" s="56">
        <v>39.6</v>
      </c>
      <c r="S63" s="54">
        <f>T64-R63</f>
        <v>0.89999999999999858</v>
      </c>
      <c r="T63" s="55"/>
      <c r="U63" s="73">
        <v>40.5</v>
      </c>
      <c r="V63" s="54">
        <f>X63-U63</f>
        <v>16.439999999999998</v>
      </c>
      <c r="W63" s="55"/>
      <c r="X63" s="56">
        <v>56.94</v>
      </c>
      <c r="Y63" s="54">
        <f>AA63-W64</f>
        <v>7.7600000000000051</v>
      </c>
      <c r="Z63" s="55"/>
      <c r="AA63" s="56">
        <v>64.7</v>
      </c>
      <c r="AB63" s="54">
        <f>AC64-Z64</f>
        <v>0.89999999999999147</v>
      </c>
      <c r="AC63" s="55"/>
      <c r="AD63" s="56">
        <v>65.599999999999994</v>
      </c>
      <c r="AE63" s="54">
        <f>AG63-AC64</f>
        <v>7.7000000000000028</v>
      </c>
      <c r="AF63" s="55"/>
      <c r="AG63" s="56">
        <v>73.3</v>
      </c>
      <c r="AH63" s="54">
        <f>AI64-AG63</f>
        <v>7.7000000000000028</v>
      </c>
      <c r="AI63" s="55"/>
      <c r="AJ63" s="56">
        <f>AI64</f>
        <v>81</v>
      </c>
      <c r="AK63" s="54">
        <f>AL64-AI64</f>
        <v>19</v>
      </c>
      <c r="AL63" s="58"/>
      <c r="AM63" s="60">
        <f>AL64</f>
        <v>100</v>
      </c>
    </row>
    <row r="64" spans="1:39" x14ac:dyDescent="0.35">
      <c r="A64" s="134"/>
      <c r="B64" s="137"/>
      <c r="C64" s="140"/>
      <c r="D64" s="54"/>
      <c r="E64" s="55">
        <f>R64</f>
        <v>0</v>
      </c>
      <c r="F64" s="56"/>
      <c r="G64" s="54"/>
      <c r="H64" s="55">
        <v>7.72</v>
      </c>
      <c r="I64" s="56"/>
      <c r="J64" s="54"/>
      <c r="K64" s="55">
        <v>24.13</v>
      </c>
      <c r="L64" s="56"/>
      <c r="M64" s="54"/>
      <c r="N64" s="55">
        <v>31.8</v>
      </c>
      <c r="O64" s="56"/>
      <c r="P64" s="54"/>
      <c r="Q64" s="55">
        <v>39.6</v>
      </c>
      <c r="R64" s="56"/>
      <c r="S64" s="54"/>
      <c r="T64" s="55">
        <v>40.5</v>
      </c>
      <c r="U64" s="56"/>
      <c r="V64" s="54"/>
      <c r="W64" s="55">
        <v>56.94</v>
      </c>
      <c r="X64" s="56"/>
      <c r="Y64" s="54"/>
      <c r="Z64" s="74">
        <v>64.7</v>
      </c>
      <c r="AA64" s="56"/>
      <c r="AB64" s="54"/>
      <c r="AC64" s="55">
        <v>65.599999999999994</v>
      </c>
      <c r="AD64" s="56"/>
      <c r="AE64" s="54"/>
      <c r="AF64" s="55">
        <v>73.3</v>
      </c>
      <c r="AG64" s="56"/>
      <c r="AH64" s="54"/>
      <c r="AI64" s="55">
        <v>81</v>
      </c>
      <c r="AJ64" s="56"/>
      <c r="AK64" s="57"/>
      <c r="AL64" s="58">
        <v>100</v>
      </c>
      <c r="AM64" s="56"/>
    </row>
    <row r="65" spans="1:39" x14ac:dyDescent="0.35">
      <c r="A65" s="133">
        <v>19</v>
      </c>
      <c r="B65" s="135" t="s">
        <v>42</v>
      </c>
      <c r="C65" s="149">
        <v>3750000</v>
      </c>
      <c r="D65" s="66"/>
      <c r="E65" s="67">
        <f>1/12*100</f>
        <v>8.3333333333333321</v>
      </c>
      <c r="F65" s="68"/>
      <c r="G65" s="66"/>
      <c r="H65" s="67">
        <f>2/12*100</f>
        <v>16.666666666666664</v>
      </c>
      <c r="I65" s="68"/>
      <c r="J65" s="66"/>
      <c r="K65" s="67">
        <f>3/12*100</f>
        <v>25</v>
      </c>
      <c r="L65" s="68"/>
      <c r="M65" s="66"/>
      <c r="N65" s="67">
        <f>4/12*100</f>
        <v>33.333333333333329</v>
      </c>
      <c r="O65" s="68"/>
      <c r="P65" s="66"/>
      <c r="Q65" s="67">
        <f>5/12*100</f>
        <v>41.666666666666671</v>
      </c>
      <c r="R65" s="68"/>
      <c r="S65" s="66"/>
      <c r="T65" s="67">
        <f>6/12*100</f>
        <v>50</v>
      </c>
      <c r="U65" s="68"/>
      <c r="V65" s="66"/>
      <c r="W65" s="67">
        <f>7/12*100</f>
        <v>58.333333333333336</v>
      </c>
      <c r="X65" s="68"/>
      <c r="Y65" s="66"/>
      <c r="Z65" s="67">
        <f>8/12*100</f>
        <v>66.666666666666657</v>
      </c>
      <c r="AA65" s="68"/>
      <c r="AB65" s="66"/>
      <c r="AC65" s="67">
        <f>9/12*100</f>
        <v>75</v>
      </c>
      <c r="AD65" s="68"/>
      <c r="AE65" s="66"/>
      <c r="AF65" s="67">
        <f>10/12*100</f>
        <v>83.333333333333343</v>
      </c>
      <c r="AG65" s="68"/>
      <c r="AH65" s="66"/>
      <c r="AI65" s="67">
        <f>11/12*100</f>
        <v>91.666666666666657</v>
      </c>
      <c r="AJ65" s="68"/>
      <c r="AK65" s="69"/>
      <c r="AL65" s="70">
        <f>12/12*100</f>
        <v>100</v>
      </c>
      <c r="AM65" s="68"/>
    </row>
    <row r="66" spans="1:39" x14ac:dyDescent="0.35">
      <c r="A66" s="133"/>
      <c r="B66" s="136"/>
      <c r="C66" s="150"/>
      <c r="D66" s="54">
        <f>0/32222200</f>
        <v>0</v>
      </c>
      <c r="E66" s="55"/>
      <c r="F66" s="56">
        <f>U65</f>
        <v>0</v>
      </c>
      <c r="G66" s="54">
        <v>0</v>
      </c>
      <c r="H66" s="55"/>
      <c r="I66" s="56">
        <f>H67</f>
        <v>0</v>
      </c>
      <c r="J66" s="57">
        <v>100</v>
      </c>
      <c r="K66" s="55"/>
      <c r="L66" s="60">
        <v>100</v>
      </c>
      <c r="M66" s="54">
        <v>0</v>
      </c>
      <c r="N66" s="55"/>
      <c r="O66" s="60">
        <v>100</v>
      </c>
      <c r="P66" s="54">
        <v>0</v>
      </c>
      <c r="Q66" s="55"/>
      <c r="R66" s="75">
        <v>100</v>
      </c>
      <c r="S66" s="54">
        <v>0</v>
      </c>
      <c r="T66" s="55"/>
      <c r="U66" s="56">
        <v>100</v>
      </c>
      <c r="V66" s="54">
        <v>0</v>
      </c>
      <c r="W66" s="55"/>
      <c r="X66" s="60">
        <v>100</v>
      </c>
      <c r="Y66" s="54">
        <v>0</v>
      </c>
      <c r="Z66" s="55"/>
      <c r="AA66" s="60">
        <v>100</v>
      </c>
      <c r="AB66" s="54">
        <v>0</v>
      </c>
      <c r="AC66" s="55"/>
      <c r="AD66" s="60">
        <f>AC67</f>
        <v>100</v>
      </c>
      <c r="AE66" s="54">
        <v>0</v>
      </c>
      <c r="AF66" s="55"/>
      <c r="AG66" s="60">
        <v>100</v>
      </c>
      <c r="AH66" s="54">
        <v>0</v>
      </c>
      <c r="AI66" s="55"/>
      <c r="AJ66" s="60">
        <f>AI67</f>
        <v>100</v>
      </c>
      <c r="AK66" s="54">
        <v>0</v>
      </c>
      <c r="AL66" s="58"/>
      <c r="AM66" s="60">
        <v>100</v>
      </c>
    </row>
    <row r="67" spans="1:39" ht="18.5" customHeight="1" x14ac:dyDescent="0.35">
      <c r="A67" s="134"/>
      <c r="B67" s="137"/>
      <c r="C67" s="151"/>
      <c r="D67" s="61"/>
      <c r="E67" s="62">
        <f>R67</f>
        <v>0</v>
      </c>
      <c r="F67" s="63"/>
      <c r="G67" s="61"/>
      <c r="H67" s="62">
        <f>D66+G66</f>
        <v>0</v>
      </c>
      <c r="I67" s="63"/>
      <c r="J67" s="61"/>
      <c r="K67" s="64">
        <v>100</v>
      </c>
      <c r="L67" s="63"/>
      <c r="M67" s="61"/>
      <c r="N67" s="64">
        <v>100</v>
      </c>
      <c r="O67" s="63"/>
      <c r="P67" s="61"/>
      <c r="Q67" s="64">
        <v>100</v>
      </c>
      <c r="R67" s="63"/>
      <c r="S67" s="61"/>
      <c r="T67" s="62">
        <v>100</v>
      </c>
      <c r="U67" s="63"/>
      <c r="V67" s="61"/>
      <c r="W67" s="64">
        <v>100</v>
      </c>
      <c r="X67" s="63"/>
      <c r="Y67" s="61"/>
      <c r="Z67" s="64">
        <v>100</v>
      </c>
      <c r="AA67" s="63"/>
      <c r="AB67" s="61"/>
      <c r="AC67" s="64">
        <v>100</v>
      </c>
      <c r="AD67" s="63"/>
      <c r="AE67" s="61"/>
      <c r="AF67" s="64">
        <v>100</v>
      </c>
      <c r="AG67" s="63"/>
      <c r="AH67" s="61"/>
      <c r="AI67" s="64">
        <v>100</v>
      </c>
      <c r="AJ67" s="63"/>
      <c r="AK67" s="65"/>
      <c r="AL67" s="64">
        <v>100</v>
      </c>
      <c r="AM67" s="63"/>
    </row>
    <row r="68" spans="1:39" x14ac:dyDescent="0.35">
      <c r="A68" s="132">
        <v>20</v>
      </c>
      <c r="B68" s="135" t="s">
        <v>53</v>
      </c>
      <c r="C68" s="138">
        <v>64845000</v>
      </c>
      <c r="D68" s="54"/>
      <c r="E68" s="55">
        <f>1/12*100</f>
        <v>8.3333333333333321</v>
      </c>
      <c r="F68" s="56"/>
      <c r="G68" s="54"/>
      <c r="H68" s="55">
        <f>2/12*100</f>
        <v>16.666666666666664</v>
      </c>
      <c r="I68" s="56"/>
      <c r="J68" s="54"/>
      <c r="K68" s="55">
        <f>3/12*100</f>
        <v>25</v>
      </c>
      <c r="L68" s="56"/>
      <c r="M68" s="54"/>
      <c r="N68" s="55">
        <f>4/12*100</f>
        <v>33.333333333333329</v>
      </c>
      <c r="O68" s="56"/>
      <c r="P68" s="54"/>
      <c r="Q68" s="55">
        <f>5/12*100</f>
        <v>41.666666666666671</v>
      </c>
      <c r="R68" s="56"/>
      <c r="S68" s="54"/>
      <c r="T68" s="55">
        <f>6/12*100</f>
        <v>50</v>
      </c>
      <c r="U68" s="56"/>
      <c r="V68" s="54"/>
      <c r="W68" s="55">
        <f>7/12*100</f>
        <v>58.333333333333336</v>
      </c>
      <c r="X68" s="56"/>
      <c r="Y68" s="54"/>
      <c r="Z68" s="55">
        <f>8/12*100</f>
        <v>66.666666666666657</v>
      </c>
      <c r="AA68" s="56"/>
      <c r="AB68" s="54"/>
      <c r="AC68" s="55">
        <f>9/12*100</f>
        <v>75</v>
      </c>
      <c r="AD68" s="56"/>
      <c r="AE68" s="54"/>
      <c r="AF68" s="55">
        <f>10/12*100</f>
        <v>83.333333333333343</v>
      </c>
      <c r="AG68" s="56"/>
      <c r="AH68" s="54"/>
      <c r="AI68" s="55">
        <f>11/12*100</f>
        <v>91.666666666666657</v>
      </c>
      <c r="AJ68" s="56"/>
      <c r="AK68" s="57"/>
      <c r="AL68" s="58">
        <f>12/12*100</f>
        <v>100</v>
      </c>
      <c r="AM68" s="56"/>
    </row>
    <row r="69" spans="1:39" x14ac:dyDescent="0.35">
      <c r="A69" s="133"/>
      <c r="B69" s="136"/>
      <c r="C69" s="139"/>
      <c r="D69" s="54">
        <v>0</v>
      </c>
      <c r="E69" s="55"/>
      <c r="F69" s="56">
        <f>U68</f>
        <v>0</v>
      </c>
      <c r="G69" s="54">
        <v>6.88</v>
      </c>
      <c r="H69" s="55"/>
      <c r="I69" s="56">
        <v>6.9</v>
      </c>
      <c r="J69" s="54">
        <f>L69-I69</f>
        <v>16.700000000000003</v>
      </c>
      <c r="K69" s="55"/>
      <c r="L69" s="56">
        <v>23.6</v>
      </c>
      <c r="M69" s="54">
        <f>N70-K70</f>
        <v>6</v>
      </c>
      <c r="N69" s="55"/>
      <c r="O69" s="56">
        <v>29.6</v>
      </c>
      <c r="P69" s="54">
        <f>Q70-O69</f>
        <v>7.2999999999999972</v>
      </c>
      <c r="Q69" s="55"/>
      <c r="R69" s="56">
        <v>36.9</v>
      </c>
      <c r="S69" s="54">
        <f>T70-R69</f>
        <v>0.5</v>
      </c>
      <c r="T69" s="55"/>
      <c r="U69" s="56">
        <v>37.4</v>
      </c>
      <c r="V69" s="54">
        <f>X69-U69</f>
        <v>14.04</v>
      </c>
      <c r="W69" s="55"/>
      <c r="X69" s="56">
        <v>51.44</v>
      </c>
      <c r="Y69" s="54">
        <f>AA69-W70</f>
        <v>5.9600000000000009</v>
      </c>
      <c r="Z69" s="55"/>
      <c r="AA69" s="56">
        <v>57.4</v>
      </c>
      <c r="AB69" s="54">
        <f>AC70-Z70</f>
        <v>3.1000000000000014</v>
      </c>
      <c r="AC69" s="55"/>
      <c r="AD69" s="56">
        <v>60.5</v>
      </c>
      <c r="AE69" s="54">
        <f>AG69-AC70</f>
        <v>5.9000000000000057</v>
      </c>
      <c r="AF69" s="55"/>
      <c r="AG69" s="56">
        <v>66.400000000000006</v>
      </c>
      <c r="AH69" s="54">
        <f>AI70-AG69</f>
        <v>14.899999999999991</v>
      </c>
      <c r="AI69" s="55"/>
      <c r="AJ69" s="56">
        <f>AI70</f>
        <v>81.3</v>
      </c>
      <c r="AK69" s="54">
        <f>AL70-AI70</f>
        <v>18.700000000000003</v>
      </c>
      <c r="AL69" s="58"/>
      <c r="AM69" s="60">
        <v>100</v>
      </c>
    </row>
    <row r="70" spans="1:39" ht="21" customHeight="1" x14ac:dyDescent="0.35">
      <c r="A70" s="134"/>
      <c r="B70" s="137"/>
      <c r="C70" s="140"/>
      <c r="D70" s="54"/>
      <c r="E70" s="55">
        <v>0</v>
      </c>
      <c r="F70" s="56"/>
      <c r="G70" s="54"/>
      <c r="H70" s="62">
        <v>6.88</v>
      </c>
      <c r="I70" s="56"/>
      <c r="J70" s="54"/>
      <c r="K70" s="62">
        <v>23.6</v>
      </c>
      <c r="L70" s="56"/>
      <c r="M70" s="54"/>
      <c r="N70" s="55">
        <v>29.6</v>
      </c>
      <c r="O70" s="56"/>
      <c r="P70" s="54"/>
      <c r="Q70" s="55">
        <v>36.9</v>
      </c>
      <c r="R70" s="56"/>
      <c r="S70" s="54"/>
      <c r="T70" s="55">
        <v>37.4</v>
      </c>
      <c r="U70" s="56"/>
      <c r="V70" s="54"/>
      <c r="W70" s="55">
        <v>51.44</v>
      </c>
      <c r="X70" s="56"/>
      <c r="Y70" s="54"/>
      <c r="Z70" s="55">
        <v>57.4</v>
      </c>
      <c r="AA70" s="56"/>
      <c r="AB70" s="54"/>
      <c r="AC70" s="55">
        <v>60.5</v>
      </c>
      <c r="AD70" s="56"/>
      <c r="AE70" s="54"/>
      <c r="AF70" s="55">
        <v>66.400000000000006</v>
      </c>
      <c r="AG70" s="56"/>
      <c r="AH70" s="54"/>
      <c r="AI70" s="55">
        <v>81.3</v>
      </c>
      <c r="AJ70" s="56"/>
      <c r="AK70" s="57"/>
      <c r="AL70" s="58">
        <v>100</v>
      </c>
      <c r="AM70" s="56"/>
    </row>
    <row r="71" spans="1:39" x14ac:dyDescent="0.35">
      <c r="A71" s="133">
        <v>21</v>
      </c>
      <c r="B71" s="146" t="s">
        <v>43</v>
      </c>
      <c r="C71" s="149">
        <v>143700000</v>
      </c>
      <c r="D71" s="66"/>
      <c r="E71" s="67">
        <f>1/12*100</f>
        <v>8.3333333333333321</v>
      </c>
      <c r="F71" s="68"/>
      <c r="G71" s="66"/>
      <c r="H71" s="67">
        <f>2/12*100</f>
        <v>16.666666666666664</v>
      </c>
      <c r="I71" s="68"/>
      <c r="J71" s="66"/>
      <c r="K71" s="67">
        <f>3/12*100</f>
        <v>25</v>
      </c>
      <c r="L71" s="68"/>
      <c r="M71" s="66"/>
      <c r="N71" s="67">
        <f>4/12*100</f>
        <v>33.333333333333329</v>
      </c>
      <c r="O71" s="68"/>
      <c r="P71" s="66"/>
      <c r="Q71" s="67">
        <f>5/12*100</f>
        <v>41.666666666666671</v>
      </c>
      <c r="R71" s="68"/>
      <c r="S71" s="66"/>
      <c r="T71" s="67">
        <v>50</v>
      </c>
      <c r="U71" s="68"/>
      <c r="V71" s="66"/>
      <c r="W71" s="67">
        <f>7/12*100</f>
        <v>58.333333333333336</v>
      </c>
      <c r="X71" s="68"/>
      <c r="Y71" s="66"/>
      <c r="Z71" s="67">
        <f>8/12*100</f>
        <v>66.666666666666657</v>
      </c>
      <c r="AA71" s="68"/>
      <c r="AB71" s="66"/>
      <c r="AC71" s="67">
        <f>9/12*100</f>
        <v>75</v>
      </c>
      <c r="AD71" s="68"/>
      <c r="AE71" s="66"/>
      <c r="AF71" s="67">
        <f>10/12*100</f>
        <v>83.333333333333343</v>
      </c>
      <c r="AG71" s="68"/>
      <c r="AH71" s="66"/>
      <c r="AI71" s="67">
        <f>11/12*100</f>
        <v>91.666666666666657</v>
      </c>
      <c r="AJ71" s="68"/>
      <c r="AK71" s="69"/>
      <c r="AL71" s="70">
        <f>12/12*100</f>
        <v>100</v>
      </c>
      <c r="AM71" s="68"/>
    </row>
    <row r="72" spans="1:39" x14ac:dyDescent="0.35">
      <c r="A72" s="133"/>
      <c r="B72" s="147"/>
      <c r="C72" s="150"/>
      <c r="D72" s="54">
        <v>0</v>
      </c>
      <c r="E72" s="55"/>
      <c r="F72" s="56">
        <f>U71</f>
        <v>0</v>
      </c>
      <c r="G72" s="54">
        <v>8.2100000000000009</v>
      </c>
      <c r="H72" s="55"/>
      <c r="I72" s="56">
        <f>H73</f>
        <v>8.2100000000000009</v>
      </c>
      <c r="J72" s="54">
        <f>L72-I72</f>
        <v>16.39</v>
      </c>
      <c r="K72" s="55"/>
      <c r="L72" s="56">
        <v>24.6</v>
      </c>
      <c r="M72" s="54">
        <f>O72-K73</f>
        <v>8.6000000000000014</v>
      </c>
      <c r="N72" s="55"/>
      <c r="O72" s="56">
        <v>33.200000000000003</v>
      </c>
      <c r="P72" s="54">
        <f>R72-N73</f>
        <v>8.1999999999999957</v>
      </c>
      <c r="Q72" s="55"/>
      <c r="R72" s="56">
        <v>41.4</v>
      </c>
      <c r="S72" s="54">
        <f>T73-R72</f>
        <v>0.39999999999999858</v>
      </c>
      <c r="T72" s="55"/>
      <c r="U72" s="56">
        <v>41.8</v>
      </c>
      <c r="V72" s="54">
        <f>W73-T73</f>
        <v>16.78</v>
      </c>
      <c r="W72" s="55"/>
      <c r="X72" s="56">
        <v>58.58</v>
      </c>
      <c r="Y72" s="54">
        <f>AA72-W73</f>
        <v>8.2199999999999989</v>
      </c>
      <c r="Z72" s="55"/>
      <c r="AA72" s="56">
        <v>66.8</v>
      </c>
      <c r="AB72" s="54">
        <f>AD72-Z73</f>
        <v>0.40000000000000568</v>
      </c>
      <c r="AC72" s="55"/>
      <c r="AD72" s="56">
        <v>67.2</v>
      </c>
      <c r="AE72" s="54">
        <f>AG72-AC73</f>
        <v>8.2000000000000028</v>
      </c>
      <c r="AF72" s="55"/>
      <c r="AG72" s="56">
        <v>75.400000000000006</v>
      </c>
      <c r="AH72" s="54">
        <f>AI73-AG72</f>
        <v>8.1999999999999886</v>
      </c>
      <c r="AI72" s="55"/>
      <c r="AJ72" s="56">
        <v>83.6</v>
      </c>
      <c r="AK72" s="54">
        <f>100-83.6</f>
        <v>16.400000000000006</v>
      </c>
      <c r="AL72" s="58"/>
      <c r="AM72" s="60">
        <v>100</v>
      </c>
    </row>
    <row r="73" spans="1:39" x14ac:dyDescent="0.35">
      <c r="A73" s="134"/>
      <c r="B73" s="148"/>
      <c r="C73" s="151"/>
      <c r="D73" s="61"/>
      <c r="E73" s="62">
        <v>0</v>
      </c>
      <c r="F73" s="63"/>
      <c r="G73" s="61"/>
      <c r="H73" s="62">
        <v>8.2100000000000009</v>
      </c>
      <c r="I73" s="63"/>
      <c r="J73" s="61"/>
      <c r="K73" s="62">
        <v>24.6</v>
      </c>
      <c r="L73" s="63"/>
      <c r="M73" s="61"/>
      <c r="N73" s="62">
        <v>33.200000000000003</v>
      </c>
      <c r="O73" s="63"/>
      <c r="P73" s="61"/>
      <c r="Q73" s="62">
        <v>41.4</v>
      </c>
      <c r="R73" s="63"/>
      <c r="S73" s="61"/>
      <c r="T73" s="62">
        <v>41.8</v>
      </c>
      <c r="U73" s="63"/>
      <c r="V73" s="61"/>
      <c r="W73" s="62">
        <v>58.58</v>
      </c>
      <c r="X73" s="63"/>
      <c r="Y73" s="61"/>
      <c r="Z73" s="62">
        <v>66.8</v>
      </c>
      <c r="AA73" s="63"/>
      <c r="AB73" s="61"/>
      <c r="AC73" s="62">
        <v>67.2</v>
      </c>
      <c r="AD73" s="63"/>
      <c r="AE73" s="61"/>
      <c r="AF73" s="62">
        <v>75.400000000000006</v>
      </c>
      <c r="AG73" s="63"/>
      <c r="AH73" s="61"/>
      <c r="AI73" s="62">
        <v>83.6</v>
      </c>
      <c r="AJ73" s="63"/>
      <c r="AK73" s="65"/>
      <c r="AL73" s="64">
        <v>100</v>
      </c>
      <c r="AM73" s="63"/>
    </row>
    <row r="74" spans="1:39" x14ac:dyDescent="0.35">
      <c r="A74" s="132">
        <v>22</v>
      </c>
      <c r="B74" s="135" t="s">
        <v>54</v>
      </c>
      <c r="C74" s="138">
        <v>68560000</v>
      </c>
      <c r="D74" s="54"/>
      <c r="E74" s="55">
        <f>1/12*100</f>
        <v>8.3333333333333321</v>
      </c>
      <c r="F74" s="56"/>
      <c r="G74" s="54"/>
      <c r="H74" s="55">
        <f>2/12*100</f>
        <v>16.666666666666664</v>
      </c>
      <c r="I74" s="56"/>
      <c r="J74" s="54"/>
      <c r="K74" s="55">
        <f>3/12*100</f>
        <v>25</v>
      </c>
      <c r="L74" s="56"/>
      <c r="M74" s="54"/>
      <c r="N74" s="55">
        <f>4/12*100</f>
        <v>33.333333333333329</v>
      </c>
      <c r="O74" s="56"/>
      <c r="P74" s="54"/>
      <c r="Q74" s="55">
        <f>5/12*100</f>
        <v>41.666666666666671</v>
      </c>
      <c r="R74" s="56"/>
      <c r="S74" s="54"/>
      <c r="T74" s="55">
        <f>6/12*100</f>
        <v>50</v>
      </c>
      <c r="U74" s="56"/>
      <c r="V74" s="54"/>
      <c r="W74" s="55">
        <f>7/12*100</f>
        <v>58.333333333333336</v>
      </c>
      <c r="X74" s="56"/>
      <c r="Y74" s="54"/>
      <c r="Z74" s="55">
        <f>8/12*100</f>
        <v>66.666666666666657</v>
      </c>
      <c r="AA74" s="56"/>
      <c r="AB74" s="54"/>
      <c r="AC74" s="55">
        <f>9/12*100</f>
        <v>75</v>
      </c>
      <c r="AD74" s="56"/>
      <c r="AE74" s="54"/>
      <c r="AF74" s="55">
        <f>10/12*100</f>
        <v>83.333333333333343</v>
      </c>
      <c r="AG74" s="56"/>
      <c r="AH74" s="54"/>
      <c r="AI74" s="55">
        <f>11/12*100</f>
        <v>91.666666666666657</v>
      </c>
      <c r="AJ74" s="56"/>
      <c r="AK74" s="57"/>
      <c r="AL74" s="58">
        <f>12/12*100</f>
        <v>100</v>
      </c>
      <c r="AM74" s="56"/>
    </row>
    <row r="75" spans="1:39" x14ac:dyDescent="0.35">
      <c r="A75" s="133"/>
      <c r="B75" s="144"/>
      <c r="C75" s="139"/>
      <c r="D75" s="54">
        <f>0/1499800*100</f>
        <v>0</v>
      </c>
      <c r="E75" s="55"/>
      <c r="F75" s="56">
        <f>U74</f>
        <v>0</v>
      </c>
      <c r="G75" s="54">
        <f ca="1">G75</f>
        <v>0</v>
      </c>
      <c r="H75" s="55"/>
      <c r="I75" s="56">
        <f ca="1">I75</f>
        <v>0</v>
      </c>
      <c r="J75" s="54">
        <f>0/1499800*100</f>
        <v>0</v>
      </c>
      <c r="K75" s="55"/>
      <c r="L75" s="56">
        <f>0/1499800*100</f>
        <v>0</v>
      </c>
      <c r="M75" s="54">
        <f>0/1499800*100</f>
        <v>0</v>
      </c>
      <c r="N75" s="55"/>
      <c r="O75" s="56">
        <f>0/1499800*100</f>
        <v>0</v>
      </c>
      <c r="P75" s="54">
        <f>0/1499800*100</f>
        <v>0</v>
      </c>
      <c r="Q75" s="55"/>
      <c r="R75" s="56">
        <f>0/14998008100</f>
        <v>0</v>
      </c>
      <c r="S75" s="54">
        <f>0</f>
        <v>0</v>
      </c>
      <c r="T75" s="55"/>
      <c r="U75" s="56">
        <f>0</f>
        <v>0</v>
      </c>
      <c r="V75" s="54">
        <v>58.35</v>
      </c>
      <c r="W75" s="55"/>
      <c r="X75" s="56">
        <v>58.35</v>
      </c>
      <c r="Y75" s="55">
        <f>AA75-W76</f>
        <v>12.449999999999996</v>
      </c>
      <c r="Z75" s="55"/>
      <c r="AA75" s="56">
        <v>70.8</v>
      </c>
      <c r="AB75" s="55">
        <f>AD75-Z76</f>
        <v>26.5</v>
      </c>
      <c r="AC75" s="55"/>
      <c r="AD75" s="56">
        <v>97.3</v>
      </c>
      <c r="AE75" s="55">
        <v>0</v>
      </c>
      <c r="AF75" s="55"/>
      <c r="AG75" s="56">
        <v>97.3</v>
      </c>
      <c r="AH75" s="55">
        <v>0</v>
      </c>
      <c r="AI75" s="55"/>
      <c r="AJ75" s="60">
        <v>100</v>
      </c>
      <c r="AK75" s="55">
        <v>0</v>
      </c>
      <c r="AL75" s="58"/>
      <c r="AM75" s="60">
        <v>100</v>
      </c>
    </row>
    <row r="76" spans="1:39" x14ac:dyDescent="0.35">
      <c r="A76" s="134"/>
      <c r="B76" s="145"/>
      <c r="C76" s="140"/>
      <c r="D76" s="61"/>
      <c r="E76" s="62">
        <f>R76</f>
        <v>0</v>
      </c>
      <c r="F76" s="63"/>
      <c r="G76" s="61"/>
      <c r="H76" s="62">
        <f ca="1">H76</f>
        <v>0</v>
      </c>
      <c r="I76" s="63"/>
      <c r="J76" s="61"/>
      <c r="K76" s="62">
        <f>L75</f>
        <v>0</v>
      </c>
      <c r="L76" s="63"/>
      <c r="M76" s="61"/>
      <c r="N76" s="62">
        <f>0/1499800*100</f>
        <v>0</v>
      </c>
      <c r="O76" s="63"/>
      <c r="P76" s="61"/>
      <c r="Q76" s="62">
        <f>0/1499800*100</f>
        <v>0</v>
      </c>
      <c r="R76" s="63"/>
      <c r="S76" s="61"/>
      <c r="T76" s="62">
        <f>U75</f>
        <v>0</v>
      </c>
      <c r="U76" s="63"/>
      <c r="V76" s="61"/>
      <c r="W76" s="62">
        <v>58.35</v>
      </c>
      <c r="X76" s="63"/>
      <c r="Y76" s="61"/>
      <c r="Z76" s="62">
        <v>70.8</v>
      </c>
      <c r="AA76" s="63"/>
      <c r="AB76" s="61"/>
      <c r="AC76" s="62">
        <v>97.3</v>
      </c>
      <c r="AD76" s="63"/>
      <c r="AE76" s="61"/>
      <c r="AF76" s="62">
        <v>97.3</v>
      </c>
      <c r="AG76" s="63"/>
      <c r="AH76" s="61"/>
      <c r="AI76" s="64">
        <v>100</v>
      </c>
      <c r="AJ76" s="63"/>
      <c r="AK76" s="65"/>
      <c r="AL76" s="64">
        <v>100</v>
      </c>
      <c r="AM76" s="63"/>
    </row>
    <row r="77" spans="1:39" x14ac:dyDescent="0.35">
      <c r="A77" s="133">
        <v>23</v>
      </c>
      <c r="B77" s="135" t="s">
        <v>44</v>
      </c>
      <c r="C77" s="138">
        <v>42100000</v>
      </c>
      <c r="D77" s="54"/>
      <c r="E77" s="55">
        <f>1/12*100</f>
        <v>8.3333333333333321</v>
      </c>
      <c r="F77" s="56"/>
      <c r="G77" s="54"/>
      <c r="H77" s="55">
        <f>2/12*100</f>
        <v>16.666666666666664</v>
      </c>
      <c r="I77" s="56"/>
      <c r="J77" s="54"/>
      <c r="K77" s="55">
        <f>3/12*100</f>
        <v>25</v>
      </c>
      <c r="L77" s="56"/>
      <c r="M77" s="54"/>
      <c r="N77" s="55">
        <f>4/12*100</f>
        <v>33.333333333333329</v>
      </c>
      <c r="O77" s="56"/>
      <c r="P77" s="54"/>
      <c r="Q77" s="55">
        <f>5/12*100</f>
        <v>41.666666666666671</v>
      </c>
      <c r="R77" s="56"/>
      <c r="S77" s="54"/>
      <c r="T77" s="55">
        <f>6/12*100</f>
        <v>50</v>
      </c>
      <c r="U77" s="56"/>
      <c r="V77" s="54"/>
      <c r="W77" s="55">
        <f>7/12*100</f>
        <v>58.333333333333336</v>
      </c>
      <c r="X77" s="56"/>
      <c r="Y77" s="54"/>
      <c r="Z77" s="55">
        <f>8/12*100</f>
        <v>66.666666666666657</v>
      </c>
      <c r="AA77" s="56"/>
      <c r="AB77" s="54"/>
      <c r="AC77" s="55">
        <f>9/12*100</f>
        <v>75</v>
      </c>
      <c r="AD77" s="56"/>
      <c r="AE77" s="54"/>
      <c r="AF77" s="55">
        <f>10/12*100</f>
        <v>83.333333333333343</v>
      </c>
      <c r="AG77" s="56"/>
      <c r="AH77" s="54"/>
      <c r="AI77" s="55">
        <f>11/12*100</f>
        <v>91.666666666666657</v>
      </c>
      <c r="AJ77" s="56"/>
      <c r="AK77" s="57"/>
      <c r="AL77" s="58">
        <f>12/12*100</f>
        <v>100</v>
      </c>
      <c r="AM77" s="56"/>
    </row>
    <row r="78" spans="1:39" x14ac:dyDescent="0.35">
      <c r="A78" s="133"/>
      <c r="B78" s="136"/>
      <c r="C78" s="139"/>
      <c r="D78" s="54">
        <v>0</v>
      </c>
      <c r="E78" s="55"/>
      <c r="F78" s="56">
        <f>U77</f>
        <v>0</v>
      </c>
      <c r="G78" s="54">
        <v>6.65</v>
      </c>
      <c r="H78" s="55"/>
      <c r="I78" s="56">
        <v>6.7</v>
      </c>
      <c r="J78" s="54">
        <f>L78-I78</f>
        <v>15.3</v>
      </c>
      <c r="K78" s="55"/>
      <c r="L78" s="56">
        <v>22</v>
      </c>
      <c r="M78" s="54">
        <f>N79-K79</f>
        <v>6.6999999999999993</v>
      </c>
      <c r="N78" s="55"/>
      <c r="O78" s="56">
        <v>28.7</v>
      </c>
      <c r="P78" s="54">
        <f>R78-O78</f>
        <v>6.5999999999999979</v>
      </c>
      <c r="Q78" s="55"/>
      <c r="R78" s="76">
        <v>35.299999999999997</v>
      </c>
      <c r="S78" s="54">
        <v>0</v>
      </c>
      <c r="T78" s="55"/>
      <c r="U78" s="56">
        <v>35.299999999999997</v>
      </c>
      <c r="V78" s="54">
        <f>X78-U78</f>
        <v>29.370000000000005</v>
      </c>
      <c r="W78" s="55"/>
      <c r="X78" s="56">
        <v>64.67</v>
      </c>
      <c r="Y78" s="54">
        <f>AA78-W79</f>
        <v>6.6299999999999955</v>
      </c>
      <c r="Z78" s="55"/>
      <c r="AA78" s="56">
        <v>71.3</v>
      </c>
      <c r="AB78" s="54">
        <v>0</v>
      </c>
      <c r="AC78" s="55"/>
      <c r="AD78" s="56">
        <v>71.3</v>
      </c>
      <c r="AE78" s="54">
        <f>AG78-AC79</f>
        <v>6.7000000000000028</v>
      </c>
      <c r="AF78" s="55"/>
      <c r="AG78" s="56">
        <v>78</v>
      </c>
      <c r="AH78" s="54">
        <f>AI79-AG78</f>
        <v>6.5999999999999943</v>
      </c>
      <c r="AI78" s="55"/>
      <c r="AJ78" s="56">
        <v>84.6</v>
      </c>
      <c r="AK78" s="54">
        <f>AL79-AI79</f>
        <v>15.400000000000006</v>
      </c>
      <c r="AL78" s="58"/>
      <c r="AM78" s="60">
        <v>100</v>
      </c>
    </row>
    <row r="79" spans="1:39" x14ac:dyDescent="0.35">
      <c r="A79" s="134"/>
      <c r="B79" s="137"/>
      <c r="C79" s="140"/>
      <c r="D79" s="61"/>
      <c r="E79" s="62">
        <v>0</v>
      </c>
      <c r="F79" s="63"/>
      <c r="G79" s="61"/>
      <c r="H79" s="62">
        <v>6.65</v>
      </c>
      <c r="I79" s="63"/>
      <c r="J79" s="61"/>
      <c r="K79" s="62">
        <v>22</v>
      </c>
      <c r="L79" s="63"/>
      <c r="M79" s="61"/>
      <c r="N79" s="62">
        <v>28.7</v>
      </c>
      <c r="O79" s="63"/>
      <c r="P79" s="61"/>
      <c r="Q79" s="62">
        <v>35.299999999999997</v>
      </c>
      <c r="R79" s="63"/>
      <c r="S79" s="61"/>
      <c r="T79" s="62">
        <v>35.299999999999997</v>
      </c>
      <c r="U79" s="63"/>
      <c r="V79" s="61"/>
      <c r="W79" s="62">
        <v>64.67</v>
      </c>
      <c r="X79" s="63"/>
      <c r="Y79" s="61"/>
      <c r="Z79" s="62">
        <v>71.3</v>
      </c>
      <c r="AA79" s="63"/>
      <c r="AB79" s="61"/>
      <c r="AC79" s="62">
        <v>71.3</v>
      </c>
      <c r="AD79" s="63"/>
      <c r="AE79" s="61"/>
      <c r="AF79" s="62">
        <v>78</v>
      </c>
      <c r="AG79" s="63"/>
      <c r="AH79" s="61"/>
      <c r="AI79" s="62">
        <v>84.6</v>
      </c>
      <c r="AJ79" s="63"/>
      <c r="AK79" s="65"/>
      <c r="AL79" s="64">
        <v>100</v>
      </c>
      <c r="AM79" s="63"/>
    </row>
    <row r="80" spans="1:39" x14ac:dyDescent="0.35">
      <c r="A80" s="132">
        <v>24</v>
      </c>
      <c r="B80" s="135" t="s">
        <v>45</v>
      </c>
      <c r="C80" s="138">
        <v>64000000</v>
      </c>
      <c r="D80" s="54"/>
      <c r="E80" s="55">
        <f>1/12*100</f>
        <v>8.3333333333333321</v>
      </c>
      <c r="F80" s="56"/>
      <c r="G80" s="54"/>
      <c r="H80" s="55">
        <f>2/12*100</f>
        <v>16.666666666666664</v>
      </c>
      <c r="I80" s="56"/>
      <c r="J80" s="54"/>
      <c r="K80" s="55">
        <f>3/12*100</f>
        <v>25</v>
      </c>
      <c r="L80" s="56"/>
      <c r="M80" s="54"/>
      <c r="N80" s="55">
        <f>4/12*100</f>
        <v>33.333333333333329</v>
      </c>
      <c r="O80" s="56"/>
      <c r="P80" s="54"/>
      <c r="Q80" s="55">
        <f>5/12*100</f>
        <v>41.666666666666671</v>
      </c>
      <c r="R80" s="56"/>
      <c r="S80" s="54"/>
      <c r="T80" s="55">
        <f>6/12*100</f>
        <v>50</v>
      </c>
      <c r="U80" s="56"/>
      <c r="V80" s="54"/>
      <c r="W80" s="55">
        <f>7/12*100</f>
        <v>58.333333333333336</v>
      </c>
      <c r="X80" s="56"/>
      <c r="Y80" s="54"/>
      <c r="Z80" s="55">
        <f>8/12*100</f>
        <v>66.666666666666657</v>
      </c>
      <c r="AA80" s="56"/>
      <c r="AB80" s="54"/>
      <c r="AC80" s="55">
        <f>9/12*100</f>
        <v>75</v>
      </c>
      <c r="AD80" s="56"/>
      <c r="AE80" s="54"/>
      <c r="AF80" s="55">
        <f>10/12*100</f>
        <v>83.333333333333343</v>
      </c>
      <c r="AG80" s="56"/>
      <c r="AH80" s="54"/>
      <c r="AI80" s="55">
        <f>11/12*100</f>
        <v>91.666666666666657</v>
      </c>
      <c r="AJ80" s="56"/>
      <c r="AK80" s="57"/>
      <c r="AL80" s="77">
        <f>12/12*100</f>
        <v>100</v>
      </c>
      <c r="AM80" s="56"/>
    </row>
    <row r="81" spans="1:40" x14ac:dyDescent="0.35">
      <c r="A81" s="133"/>
      <c r="B81" s="136"/>
      <c r="C81" s="139"/>
      <c r="D81" s="54">
        <v>0</v>
      </c>
      <c r="E81" s="55"/>
      <c r="F81" s="56">
        <v>0</v>
      </c>
      <c r="G81" s="54">
        <v>6.88</v>
      </c>
      <c r="H81" s="55"/>
      <c r="I81" s="56">
        <v>6.9</v>
      </c>
      <c r="J81" s="54">
        <f>K82-I81</f>
        <v>18.100000000000001</v>
      </c>
      <c r="K81" s="55"/>
      <c r="L81" s="56">
        <v>25</v>
      </c>
      <c r="M81" s="54">
        <f>N82-L81</f>
        <v>6.8999999999999986</v>
      </c>
      <c r="N81" s="55"/>
      <c r="O81" s="56">
        <v>31.9</v>
      </c>
      <c r="P81" s="54">
        <f>R81-O81</f>
        <v>6.8000000000000043</v>
      </c>
      <c r="Q81" s="55"/>
      <c r="R81" s="76">
        <v>38.700000000000003</v>
      </c>
      <c r="S81" s="54">
        <v>0</v>
      </c>
      <c r="T81" s="55"/>
      <c r="U81" s="56">
        <v>38.700000000000003</v>
      </c>
      <c r="V81" s="54">
        <f>X81-U81</f>
        <v>22.549999999999997</v>
      </c>
      <c r="W81" s="55"/>
      <c r="X81" s="56">
        <v>61.25</v>
      </c>
      <c r="Y81" s="54">
        <f>AA81-W82</f>
        <v>6.8499999999999943</v>
      </c>
      <c r="Z81" s="55"/>
      <c r="AA81" s="56">
        <v>68.099999999999994</v>
      </c>
      <c r="AB81" s="54">
        <f>AC82-Z82</f>
        <v>2.8000000000000114</v>
      </c>
      <c r="AC81" s="55"/>
      <c r="AD81" s="56">
        <v>70.900000000000006</v>
      </c>
      <c r="AE81" s="54">
        <f>AG81-AC82</f>
        <v>6.7999999999999972</v>
      </c>
      <c r="AF81" s="55"/>
      <c r="AG81" s="56">
        <v>77.7</v>
      </c>
      <c r="AH81" s="54">
        <f>AI82-AF82</f>
        <v>4.3999999999999915</v>
      </c>
      <c r="AI81" s="55"/>
      <c r="AJ81" s="56">
        <v>82.1</v>
      </c>
      <c r="AK81" s="54">
        <f>AL82-AI82</f>
        <v>17.900000000000006</v>
      </c>
      <c r="AL81" s="58"/>
      <c r="AM81" s="60">
        <v>100</v>
      </c>
    </row>
    <row r="82" spans="1:40" x14ac:dyDescent="0.35">
      <c r="A82" s="134"/>
      <c r="B82" s="137"/>
      <c r="C82" s="140"/>
      <c r="D82" s="61"/>
      <c r="E82" s="62">
        <v>0</v>
      </c>
      <c r="F82" s="63"/>
      <c r="G82" s="61"/>
      <c r="H82" s="62">
        <v>6.88</v>
      </c>
      <c r="I82" s="63"/>
      <c r="J82" s="61"/>
      <c r="K82" s="62">
        <v>25</v>
      </c>
      <c r="L82" s="63"/>
      <c r="M82" s="61"/>
      <c r="N82" s="62">
        <v>31.9</v>
      </c>
      <c r="O82" s="63"/>
      <c r="P82" s="61"/>
      <c r="Q82" s="62">
        <v>38.700000000000003</v>
      </c>
      <c r="R82" s="63"/>
      <c r="S82" s="61"/>
      <c r="T82" s="62">
        <v>38.700000000000003</v>
      </c>
      <c r="U82" s="63"/>
      <c r="V82" s="61"/>
      <c r="W82" s="62">
        <v>61.25</v>
      </c>
      <c r="X82" s="63"/>
      <c r="Y82" s="61"/>
      <c r="Z82" s="62">
        <v>68.099999999999994</v>
      </c>
      <c r="AA82" s="63"/>
      <c r="AB82" s="61"/>
      <c r="AC82" s="62">
        <v>70.900000000000006</v>
      </c>
      <c r="AD82" s="63"/>
      <c r="AE82" s="61"/>
      <c r="AF82" s="62">
        <v>77.7</v>
      </c>
      <c r="AG82" s="63"/>
      <c r="AH82" s="61"/>
      <c r="AI82" s="62">
        <v>82.1</v>
      </c>
      <c r="AJ82" s="63"/>
      <c r="AK82" s="65"/>
      <c r="AL82" s="64">
        <v>100</v>
      </c>
      <c r="AM82" s="63"/>
    </row>
    <row r="83" spans="1:40" x14ac:dyDescent="0.35">
      <c r="A83" s="133">
        <v>25</v>
      </c>
      <c r="B83" s="135" t="s">
        <v>55</v>
      </c>
      <c r="C83" s="141">
        <v>2800000</v>
      </c>
      <c r="D83" s="78"/>
      <c r="E83" s="79">
        <f>1/12*100</f>
        <v>8.3333333333333321</v>
      </c>
      <c r="F83" s="80"/>
      <c r="G83" s="78"/>
      <c r="H83" s="79">
        <f>2/12*100</f>
        <v>16.666666666666664</v>
      </c>
      <c r="I83" s="80"/>
      <c r="J83" s="78"/>
      <c r="K83" s="79">
        <f>3/12*100</f>
        <v>25</v>
      </c>
      <c r="L83" s="80"/>
      <c r="M83" s="78"/>
      <c r="N83" s="79">
        <f>4/12*100</f>
        <v>33.333333333333329</v>
      </c>
      <c r="O83" s="80"/>
      <c r="P83" s="78"/>
      <c r="Q83" s="79">
        <f>5/12*100</f>
        <v>41.666666666666671</v>
      </c>
      <c r="R83" s="80"/>
      <c r="S83" s="78"/>
      <c r="T83" s="79">
        <f>6/12*100</f>
        <v>50</v>
      </c>
      <c r="U83" s="80"/>
      <c r="V83" s="78"/>
      <c r="W83" s="79">
        <f>7/12*100</f>
        <v>58.333333333333336</v>
      </c>
      <c r="X83" s="80"/>
      <c r="Y83" s="78"/>
      <c r="Z83" s="79">
        <f>8/12*100</f>
        <v>66.666666666666657</v>
      </c>
      <c r="AA83" s="80"/>
      <c r="AB83" s="78"/>
      <c r="AC83" s="79">
        <f>9/12*100</f>
        <v>75</v>
      </c>
      <c r="AD83" s="80"/>
      <c r="AE83" s="78"/>
      <c r="AF83" s="79">
        <f>10/12*100</f>
        <v>83.333333333333343</v>
      </c>
      <c r="AG83" s="80"/>
      <c r="AH83" s="78"/>
      <c r="AI83" s="79">
        <f>11/12*100</f>
        <v>91.666666666666657</v>
      </c>
      <c r="AJ83" s="80"/>
      <c r="AK83" s="81"/>
      <c r="AL83" s="77">
        <f>12/12*100</f>
        <v>100</v>
      </c>
      <c r="AM83" s="80"/>
      <c r="AN83" s="26"/>
    </row>
    <row r="84" spans="1:40" x14ac:dyDescent="0.35">
      <c r="A84" s="133"/>
      <c r="B84" s="136"/>
      <c r="C84" s="142"/>
      <c r="D84" s="82">
        <f>0/27200000</f>
        <v>0</v>
      </c>
      <c r="E84" s="83"/>
      <c r="F84" s="84">
        <f>U83</f>
        <v>0</v>
      </c>
      <c r="G84" s="82">
        <v>0</v>
      </c>
      <c r="H84" s="83"/>
      <c r="I84" s="84">
        <v>0</v>
      </c>
      <c r="J84" s="82">
        <v>0</v>
      </c>
      <c r="K84" s="83"/>
      <c r="L84" s="84">
        <v>0</v>
      </c>
      <c r="M84" s="82">
        <v>0</v>
      </c>
      <c r="N84" s="83"/>
      <c r="O84" s="84">
        <v>0</v>
      </c>
      <c r="P84" s="82">
        <v>25</v>
      </c>
      <c r="Q84" s="83"/>
      <c r="R84" s="84">
        <v>25</v>
      </c>
      <c r="S84" s="82">
        <v>0</v>
      </c>
      <c r="T84" s="83"/>
      <c r="U84" s="84">
        <v>25</v>
      </c>
      <c r="V84" s="82">
        <f>W85-T85</f>
        <v>25</v>
      </c>
      <c r="W84" s="83"/>
      <c r="X84" s="84">
        <v>50</v>
      </c>
      <c r="Y84" s="82">
        <v>0</v>
      </c>
      <c r="Z84" s="83"/>
      <c r="AA84" s="84">
        <v>50</v>
      </c>
      <c r="AB84" s="82">
        <v>0</v>
      </c>
      <c r="AC84" s="83"/>
      <c r="AD84" s="84">
        <v>50</v>
      </c>
      <c r="AE84" s="82">
        <v>0</v>
      </c>
      <c r="AF84" s="83"/>
      <c r="AG84" s="84">
        <v>50</v>
      </c>
      <c r="AH84" s="82">
        <f>AI85-AG84</f>
        <v>25</v>
      </c>
      <c r="AI84" s="83"/>
      <c r="AJ84" s="84">
        <f>AI85</f>
        <v>75</v>
      </c>
      <c r="AK84" s="85">
        <v>25</v>
      </c>
      <c r="AL84" s="86"/>
      <c r="AM84" s="87">
        <f>AL85</f>
        <v>100</v>
      </c>
      <c r="AN84" s="26"/>
    </row>
    <row r="85" spans="1:40" x14ac:dyDescent="0.35">
      <c r="A85" s="134"/>
      <c r="B85" s="137"/>
      <c r="C85" s="143"/>
      <c r="D85" s="88"/>
      <c r="E85" s="89">
        <f>R85</f>
        <v>0</v>
      </c>
      <c r="F85" s="90"/>
      <c r="G85" s="88"/>
      <c r="H85" s="89">
        <v>0</v>
      </c>
      <c r="I85" s="90"/>
      <c r="J85" s="88"/>
      <c r="K85" s="89">
        <v>0</v>
      </c>
      <c r="L85" s="90"/>
      <c r="M85" s="88"/>
      <c r="N85" s="89">
        <v>0</v>
      </c>
      <c r="O85" s="90"/>
      <c r="P85" s="88"/>
      <c r="Q85" s="89">
        <v>25</v>
      </c>
      <c r="R85" s="90"/>
      <c r="S85" s="88"/>
      <c r="T85" s="89">
        <v>25</v>
      </c>
      <c r="U85" s="90"/>
      <c r="V85" s="88"/>
      <c r="W85" s="89">
        <v>50</v>
      </c>
      <c r="X85" s="90"/>
      <c r="Y85" s="88"/>
      <c r="Z85" s="89">
        <v>50</v>
      </c>
      <c r="AA85" s="90"/>
      <c r="AB85" s="88"/>
      <c r="AC85" s="89">
        <v>50</v>
      </c>
      <c r="AD85" s="90"/>
      <c r="AE85" s="88"/>
      <c r="AF85" s="89">
        <v>50</v>
      </c>
      <c r="AG85" s="90"/>
      <c r="AH85" s="88"/>
      <c r="AI85" s="89">
        <v>75</v>
      </c>
      <c r="AJ85" s="90"/>
      <c r="AK85" s="88"/>
      <c r="AL85" s="91">
        <v>100</v>
      </c>
      <c r="AM85" s="90"/>
      <c r="AN85" s="26"/>
    </row>
    <row r="86" spans="1:40" s="178" customFormat="1" ht="11.5" x14ac:dyDescent="0.25">
      <c r="A86" s="170">
        <v>26</v>
      </c>
      <c r="B86" s="135" t="s">
        <v>75</v>
      </c>
      <c r="C86" s="171">
        <v>49700000</v>
      </c>
      <c r="D86" s="172"/>
      <c r="E86" s="173">
        <v>0</v>
      </c>
      <c r="F86" s="174"/>
      <c r="G86" s="172"/>
      <c r="H86" s="173">
        <v>0</v>
      </c>
      <c r="I86" s="174"/>
      <c r="J86" s="172"/>
      <c r="K86" s="173">
        <v>0</v>
      </c>
      <c r="L86" s="174"/>
      <c r="M86" s="172"/>
      <c r="N86" s="173">
        <v>0</v>
      </c>
      <c r="O86" s="174"/>
      <c r="P86" s="172"/>
      <c r="Q86" s="173">
        <v>0</v>
      </c>
      <c r="R86" s="174"/>
      <c r="S86" s="172"/>
      <c r="T86" s="173">
        <v>0</v>
      </c>
      <c r="U86" s="174"/>
      <c r="V86" s="172"/>
      <c r="W86" s="173">
        <v>0</v>
      </c>
      <c r="X86" s="174"/>
      <c r="Y86" s="172"/>
      <c r="Z86" s="173">
        <v>0</v>
      </c>
      <c r="AA86" s="174"/>
      <c r="AB86" s="172"/>
      <c r="AC86" s="173">
        <v>0</v>
      </c>
      <c r="AD86" s="174"/>
      <c r="AE86" s="172"/>
      <c r="AF86" s="173">
        <v>0</v>
      </c>
      <c r="AG86" s="174"/>
      <c r="AH86" s="172"/>
      <c r="AI86" s="173">
        <v>50</v>
      </c>
      <c r="AJ86" s="174"/>
      <c r="AK86" s="175"/>
      <c r="AL86" s="176">
        <v>100</v>
      </c>
      <c r="AM86" s="174"/>
      <c r="AN86" s="177"/>
    </row>
    <row r="87" spans="1:40" s="178" customFormat="1" ht="11.5" x14ac:dyDescent="0.25">
      <c r="A87" s="170"/>
      <c r="B87" s="179"/>
      <c r="C87" s="180"/>
      <c r="D87" s="181">
        <f>0/27200000</f>
        <v>0</v>
      </c>
      <c r="E87" s="182"/>
      <c r="F87" s="183">
        <f>U86</f>
        <v>0</v>
      </c>
      <c r="G87" s="181">
        <v>0</v>
      </c>
      <c r="H87" s="182"/>
      <c r="I87" s="183">
        <v>0</v>
      </c>
      <c r="J87" s="181">
        <v>0</v>
      </c>
      <c r="K87" s="182"/>
      <c r="L87" s="183">
        <v>0</v>
      </c>
      <c r="M87" s="181">
        <v>0</v>
      </c>
      <c r="N87" s="182"/>
      <c r="O87" s="183">
        <v>0</v>
      </c>
      <c r="P87" s="181">
        <v>0</v>
      </c>
      <c r="Q87" s="182"/>
      <c r="R87" s="183">
        <v>0</v>
      </c>
      <c r="S87" s="181">
        <v>0</v>
      </c>
      <c r="T87" s="182"/>
      <c r="U87" s="183">
        <v>0</v>
      </c>
      <c r="V87" s="181">
        <v>0</v>
      </c>
      <c r="W87" s="182"/>
      <c r="X87" s="183">
        <v>0</v>
      </c>
      <c r="Y87" s="181">
        <v>0</v>
      </c>
      <c r="Z87" s="182"/>
      <c r="AA87" s="183">
        <v>0</v>
      </c>
      <c r="AB87" s="181">
        <v>0</v>
      </c>
      <c r="AC87" s="182"/>
      <c r="AD87" s="183">
        <f>AC88</f>
        <v>0</v>
      </c>
      <c r="AE87" s="181">
        <v>0</v>
      </c>
      <c r="AF87" s="182"/>
      <c r="AG87" s="183">
        <v>0</v>
      </c>
      <c r="AH87" s="181">
        <v>39.6</v>
      </c>
      <c r="AI87" s="182"/>
      <c r="AJ87" s="183">
        <v>39.6</v>
      </c>
      <c r="AK87" s="184">
        <f>99.4-39.6</f>
        <v>59.800000000000004</v>
      </c>
      <c r="AL87" s="185"/>
      <c r="AM87" s="183">
        <v>99.4</v>
      </c>
      <c r="AN87" s="177"/>
    </row>
    <row r="88" spans="1:40" s="178" customFormat="1" ht="11.5" x14ac:dyDescent="0.25">
      <c r="A88" s="186"/>
      <c r="B88" s="187"/>
      <c r="C88" s="188"/>
      <c r="D88" s="189"/>
      <c r="E88" s="190">
        <f>R88</f>
        <v>0</v>
      </c>
      <c r="F88" s="191"/>
      <c r="G88" s="189"/>
      <c r="H88" s="190">
        <v>0</v>
      </c>
      <c r="I88" s="191"/>
      <c r="J88" s="189"/>
      <c r="K88" s="190">
        <v>0</v>
      </c>
      <c r="L88" s="191"/>
      <c r="M88" s="189"/>
      <c r="N88" s="190">
        <v>0</v>
      </c>
      <c r="O88" s="191"/>
      <c r="P88" s="189"/>
      <c r="Q88" s="190">
        <v>0</v>
      </c>
      <c r="R88" s="191"/>
      <c r="S88" s="189"/>
      <c r="T88" s="190">
        <f>U87</f>
        <v>0</v>
      </c>
      <c r="U88" s="191"/>
      <c r="V88" s="189"/>
      <c r="W88" s="190">
        <v>0</v>
      </c>
      <c r="X88" s="191"/>
      <c r="Y88" s="189"/>
      <c r="Z88" s="190">
        <v>0</v>
      </c>
      <c r="AA88" s="191"/>
      <c r="AB88" s="189"/>
      <c r="AC88" s="190">
        <v>0</v>
      </c>
      <c r="AD88" s="191"/>
      <c r="AE88" s="189"/>
      <c r="AF88" s="190">
        <v>0</v>
      </c>
      <c r="AG88" s="191"/>
      <c r="AH88" s="189"/>
      <c r="AI88" s="190">
        <v>39.6</v>
      </c>
      <c r="AJ88" s="191"/>
      <c r="AK88" s="189"/>
      <c r="AL88" s="190">
        <v>99.4</v>
      </c>
      <c r="AM88" s="191"/>
      <c r="AN88" s="177"/>
    </row>
    <row r="89" spans="1:4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</row>
    <row r="90" spans="1:4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 t="s">
        <v>76</v>
      </c>
      <c r="AE90" s="46"/>
      <c r="AF90" s="46"/>
      <c r="AG90" s="46"/>
      <c r="AH90" s="46"/>
      <c r="AI90" s="46"/>
      <c r="AJ90" s="46"/>
      <c r="AK90" s="46"/>
      <c r="AL90" s="46"/>
      <c r="AM90" s="46"/>
    </row>
    <row r="91" spans="1:4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</row>
    <row r="92" spans="1:4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 t="s">
        <v>67</v>
      </c>
      <c r="AE92" s="46"/>
      <c r="AF92" s="46"/>
      <c r="AG92" s="46"/>
      <c r="AH92" s="46"/>
      <c r="AI92" s="46"/>
      <c r="AJ92" s="46"/>
      <c r="AK92" s="46"/>
      <c r="AL92" s="46"/>
      <c r="AM92" s="46"/>
    </row>
    <row r="93" spans="1:4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131"/>
      <c r="AE93" s="131"/>
      <c r="AF93" s="131"/>
      <c r="AG93" s="131"/>
      <c r="AH93" s="131"/>
      <c r="AI93" s="46"/>
      <c r="AJ93" s="46"/>
      <c r="AK93" s="46"/>
      <c r="AL93" s="46"/>
      <c r="AM93" s="46"/>
    </row>
    <row r="94" spans="1:4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</row>
    <row r="95" spans="1:4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</row>
    <row r="96" spans="1:4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131" t="s">
        <v>69</v>
      </c>
      <c r="AE96" s="131"/>
      <c r="AF96" s="131"/>
      <c r="AG96" s="131"/>
      <c r="AH96" s="131"/>
      <c r="AI96" s="46"/>
      <c r="AJ96" s="46"/>
      <c r="AK96" s="46"/>
      <c r="AL96" s="46"/>
      <c r="AM96" s="46"/>
    </row>
    <row r="97" spans="1:39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131" t="s">
        <v>48</v>
      </c>
      <c r="AE97" s="131"/>
      <c r="AF97" s="131"/>
      <c r="AG97" s="131"/>
      <c r="AH97" s="131"/>
      <c r="AI97" s="46"/>
      <c r="AJ97" s="46"/>
      <c r="AK97" s="46"/>
      <c r="AL97" s="46"/>
      <c r="AM97" s="46"/>
    </row>
    <row r="98" spans="1:39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 t="s">
        <v>70</v>
      </c>
      <c r="AE98" s="46"/>
      <c r="AF98" s="46"/>
      <c r="AG98" s="46"/>
      <c r="AH98" s="46"/>
      <c r="AI98" s="46"/>
      <c r="AJ98" s="46"/>
      <c r="AK98" s="46"/>
      <c r="AL98" s="46"/>
      <c r="AM98" s="46"/>
    </row>
  </sheetData>
  <mergeCells count="100">
    <mergeCell ref="AD93:AH93"/>
    <mergeCell ref="AD96:AH96"/>
    <mergeCell ref="AD97:AH97"/>
    <mergeCell ref="A86:A88"/>
    <mergeCell ref="B86:B88"/>
    <mergeCell ref="C86:C88"/>
    <mergeCell ref="A80:A82"/>
    <mergeCell ref="B80:B82"/>
    <mergeCell ref="C80:C82"/>
    <mergeCell ref="A83:A85"/>
    <mergeCell ref="B83:B85"/>
    <mergeCell ref="C83:C85"/>
    <mergeCell ref="A74:A76"/>
    <mergeCell ref="B74:B76"/>
    <mergeCell ref="C74:C76"/>
    <mergeCell ref="A77:A79"/>
    <mergeCell ref="B77:B79"/>
    <mergeCell ref="C77:C79"/>
    <mergeCell ref="A68:A70"/>
    <mergeCell ref="B68:B70"/>
    <mergeCell ref="C68:C70"/>
    <mergeCell ref="A71:A73"/>
    <mergeCell ref="B71:B73"/>
    <mergeCell ref="C71:C73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14:A16"/>
    <mergeCell ref="B14:B16"/>
    <mergeCell ref="C14:C16"/>
    <mergeCell ref="A17:A19"/>
    <mergeCell ref="B17:B19"/>
    <mergeCell ref="C17:C19"/>
    <mergeCell ref="AE9:AG10"/>
    <mergeCell ref="AH9:AJ10"/>
    <mergeCell ref="AK9:AM10"/>
    <mergeCell ref="A11:A13"/>
    <mergeCell ref="B11:B13"/>
    <mergeCell ref="C11:C13"/>
    <mergeCell ref="M9:O10"/>
    <mergeCell ref="P9:R10"/>
    <mergeCell ref="S9:U10"/>
    <mergeCell ref="V9:X10"/>
    <mergeCell ref="Y9:AA10"/>
    <mergeCell ref="AB9:AD10"/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</mergeCells>
  <pageMargins left="0.25" right="0.25" top="0.75" bottom="0.75" header="0.3" footer="0.3"/>
  <pageSetup paperSize="5" scale="72" fitToHeight="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1373-D00D-417C-8C9F-14968B314C8F}">
  <dimension ref="A1:AN95"/>
  <sheetViews>
    <sheetView workbookViewId="0">
      <selection sqref="A1:AM1048576"/>
    </sheetView>
  </sheetViews>
  <sheetFormatPr defaultRowHeight="14.5" x14ac:dyDescent="0.35"/>
  <cols>
    <col min="1" max="1" width="5" customWidth="1"/>
    <col min="2" max="2" width="22.81640625" customWidth="1"/>
    <col min="3" max="3" width="13.1796875" customWidth="1"/>
    <col min="4" max="4" width="5" customWidth="1"/>
    <col min="5" max="5" width="4.453125" customWidth="1"/>
    <col min="6" max="6" width="3.90625" customWidth="1"/>
    <col min="7" max="7" width="4.6328125" customWidth="1"/>
    <col min="8" max="8" width="5" customWidth="1"/>
    <col min="9" max="9" width="3.7265625" customWidth="1"/>
    <col min="10" max="10" width="5.08984375" customWidth="1"/>
    <col min="11" max="11" width="4.7265625" customWidth="1"/>
    <col min="12" max="12" width="5" customWidth="1"/>
    <col min="13" max="13" width="4.7265625" customWidth="1"/>
    <col min="14" max="14" width="4.90625" customWidth="1"/>
    <col min="15" max="15" width="5.08984375" customWidth="1"/>
    <col min="16" max="16" width="4.453125" customWidth="1"/>
    <col min="17" max="17" width="4.90625" customWidth="1"/>
    <col min="18" max="18" width="3.90625" customWidth="1"/>
    <col min="19" max="19" width="3.7265625" customWidth="1"/>
    <col min="20" max="20" width="5.81640625" customWidth="1"/>
    <col min="21" max="21" width="3.90625" customWidth="1"/>
    <col min="22" max="22" width="4.08984375" customWidth="1"/>
    <col min="23" max="23" width="5.1796875" customWidth="1"/>
    <col min="24" max="24" width="4.1796875" customWidth="1"/>
    <col min="25" max="25" width="4" customWidth="1"/>
    <col min="26" max="26" width="4.7265625" customWidth="1"/>
    <col min="27" max="27" width="4.54296875" customWidth="1"/>
    <col min="28" max="28" width="4.36328125" customWidth="1"/>
    <col min="29" max="29" width="5.453125" customWidth="1"/>
    <col min="30" max="30" width="4.1796875" customWidth="1"/>
    <col min="31" max="31" width="4.7265625" customWidth="1"/>
    <col min="32" max="32" width="5.6328125" customWidth="1"/>
    <col min="33" max="33" width="4.7265625" customWidth="1"/>
    <col min="34" max="34" width="4.54296875" customWidth="1"/>
    <col min="35" max="35" width="5.08984375" customWidth="1"/>
    <col min="36" max="36" width="5.1796875" customWidth="1"/>
    <col min="37" max="37" width="4.08984375" customWidth="1"/>
    <col min="38" max="38" width="6.54296875" customWidth="1"/>
    <col min="39" max="39" width="5.179687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7</v>
      </c>
    </row>
    <row r="7" spans="1:39" x14ac:dyDescent="0.35">
      <c r="K7" t="s">
        <v>8</v>
      </c>
      <c r="N7" s="3" t="s">
        <v>9</v>
      </c>
      <c r="O7" s="4">
        <v>2024</v>
      </c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0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10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12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15"/>
      <c r="AL14" s="16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10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12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15"/>
      <c r="AL17" s="16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v>0</v>
      </c>
      <c r="H18" s="10"/>
      <c r="I18" s="11">
        <f>H19</f>
        <v>0</v>
      </c>
      <c r="J18" s="18">
        <v>0</v>
      </c>
      <c r="K18" s="10"/>
      <c r="L18" s="11">
        <f>K19</f>
        <v>0</v>
      </c>
      <c r="M18" s="9">
        <v>0</v>
      </c>
      <c r="N18" s="10"/>
      <c r="O18" s="11">
        <v>0</v>
      </c>
      <c r="P18" s="9">
        <v>0</v>
      </c>
      <c r="Q18" s="10"/>
      <c r="R18" s="11">
        <v>0</v>
      </c>
      <c r="S18" s="9">
        <v>0</v>
      </c>
      <c r="T18" s="10"/>
      <c r="U18" s="11">
        <v>0</v>
      </c>
      <c r="V18" s="9">
        <v>0</v>
      </c>
      <c r="W18" s="10"/>
      <c r="X18" s="11">
        <v>0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10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0</v>
      </c>
      <c r="I19" s="14"/>
      <c r="J19" s="12"/>
      <c r="K19" s="13">
        <v>0</v>
      </c>
      <c r="L19" s="14"/>
      <c r="M19" s="12"/>
      <c r="N19" s="13">
        <v>0</v>
      </c>
      <c r="O19" s="14"/>
      <c r="P19" s="12"/>
      <c r="Q19" s="13">
        <v>0</v>
      </c>
      <c r="R19" s="14"/>
      <c r="S19" s="12"/>
      <c r="T19" s="13">
        <f>U18</f>
        <v>0</v>
      </c>
      <c r="U19" s="14"/>
      <c r="V19" s="12"/>
      <c r="W19" s="13">
        <v>0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12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15"/>
      <c r="AL20" s="16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0</v>
      </c>
      <c r="H21" s="10"/>
      <c r="I21" s="11">
        <v>0</v>
      </c>
      <c r="J21" s="9">
        <v>0</v>
      </c>
      <c r="K21" s="10"/>
      <c r="L21" s="11">
        <f>K22</f>
        <v>0</v>
      </c>
      <c r="M21" s="9">
        <v>0</v>
      </c>
      <c r="N21" s="10"/>
      <c r="O21" s="11">
        <v>0</v>
      </c>
      <c r="P21" s="9">
        <v>0</v>
      </c>
      <c r="Q21" s="10"/>
      <c r="R21" s="11">
        <v>0</v>
      </c>
      <c r="S21" s="9">
        <v>0</v>
      </c>
      <c r="T21" s="10"/>
      <c r="U21" s="11">
        <f>0</f>
        <v>0</v>
      </c>
      <c r="V21" s="9">
        <v>0</v>
      </c>
      <c r="W21" s="10"/>
      <c r="X21" s="11">
        <v>0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10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0</v>
      </c>
      <c r="I22" s="14"/>
      <c r="J22" s="12"/>
      <c r="K22" s="13">
        <v>0</v>
      </c>
      <c r="L22" s="14"/>
      <c r="M22" s="12"/>
      <c r="N22" s="13">
        <v>0</v>
      </c>
      <c r="O22" s="14"/>
      <c r="P22" s="12"/>
      <c r="Q22" s="13">
        <v>0</v>
      </c>
      <c r="R22" s="14"/>
      <c r="S22" s="12"/>
      <c r="T22" s="13">
        <f>U21</f>
        <v>0</v>
      </c>
      <c r="U22" s="14"/>
      <c r="V22" s="12"/>
      <c r="W22" s="13">
        <v>0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12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15"/>
      <c r="AL23" s="16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0</v>
      </c>
      <c r="H24" s="10"/>
      <c r="I24" s="11">
        <f>H25</f>
        <v>0</v>
      </c>
      <c r="J24" s="9">
        <v>0</v>
      </c>
      <c r="K24" s="10"/>
      <c r="L24" s="11">
        <f>K25</f>
        <v>0</v>
      </c>
      <c r="M24" s="9">
        <v>0</v>
      </c>
      <c r="N24" s="10"/>
      <c r="O24" s="11">
        <v>0</v>
      </c>
      <c r="P24" s="9">
        <v>0</v>
      </c>
      <c r="Q24" s="10"/>
      <c r="R24" s="11">
        <v>0</v>
      </c>
      <c r="S24" s="9">
        <v>0</v>
      </c>
      <c r="T24" s="10"/>
      <c r="U24" s="11">
        <v>0</v>
      </c>
      <c r="V24" s="9">
        <v>0</v>
      </c>
      <c r="W24" s="10"/>
      <c r="X24" s="11">
        <v>0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10"/>
      <c r="AM24" s="11">
        <v>0</v>
      </c>
    </row>
    <row r="25" spans="1:39" x14ac:dyDescent="0.35">
      <c r="A25" s="94"/>
      <c r="B25" s="113"/>
      <c r="C25" s="99"/>
      <c r="D25" s="12"/>
      <c r="E25" s="13">
        <v>0</v>
      </c>
      <c r="F25" s="14"/>
      <c r="G25" s="12"/>
      <c r="H25" s="13">
        <f>D24+G24</f>
        <v>0</v>
      </c>
      <c r="I25" s="14"/>
      <c r="J25" s="12"/>
      <c r="K25" s="13">
        <v>0</v>
      </c>
      <c r="L25" s="14"/>
      <c r="M25" s="12"/>
      <c r="N25" s="13">
        <v>0</v>
      </c>
      <c r="O25" s="14"/>
      <c r="P25" s="12"/>
      <c r="Q25" s="13">
        <v>0</v>
      </c>
      <c r="R25" s="14"/>
      <c r="S25" s="12"/>
      <c r="T25" s="13">
        <f>U24</f>
        <v>0</v>
      </c>
      <c r="U25" s="14"/>
      <c r="V25" s="12"/>
      <c r="W25" s="13">
        <v>0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12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15"/>
      <c r="AL26" s="16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0</v>
      </c>
      <c r="H27" s="10"/>
      <c r="I27" s="11">
        <f>H28</f>
        <v>0</v>
      </c>
      <c r="J27" s="9">
        <v>0</v>
      </c>
      <c r="K27" s="10"/>
      <c r="L27" s="11">
        <f>K28</f>
        <v>0</v>
      </c>
      <c r="M27" s="9">
        <v>0</v>
      </c>
      <c r="N27" s="10"/>
      <c r="O27" s="11">
        <v>0</v>
      </c>
      <c r="P27" s="9">
        <v>0</v>
      </c>
      <c r="Q27" s="10"/>
      <c r="R27" s="11">
        <v>0</v>
      </c>
      <c r="S27" s="9">
        <v>0</v>
      </c>
      <c r="T27" s="10"/>
      <c r="U27" s="11">
        <v>0</v>
      </c>
      <c r="V27" s="9">
        <v>0</v>
      </c>
      <c r="W27" s="10"/>
      <c r="X27" s="11">
        <v>0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10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0</v>
      </c>
      <c r="I28" s="14"/>
      <c r="J28" s="12"/>
      <c r="K28" s="13">
        <v>0</v>
      </c>
      <c r="L28" s="14"/>
      <c r="M28" s="12"/>
      <c r="N28" s="13">
        <v>0</v>
      </c>
      <c r="O28" s="14"/>
      <c r="P28" s="12"/>
      <c r="Q28" s="13">
        <v>0</v>
      </c>
      <c r="R28" s="14"/>
      <c r="S28" s="12"/>
      <c r="T28" s="13">
        <f>U27</f>
        <v>0</v>
      </c>
      <c r="U28" s="14"/>
      <c r="V28" s="12"/>
      <c r="W28" s="13">
        <v>0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12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9"/>
      <c r="AL29" s="10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0</v>
      </c>
      <c r="H30" s="10"/>
      <c r="I30" s="11">
        <v>0</v>
      </c>
      <c r="J30" s="9">
        <v>0</v>
      </c>
      <c r="K30" s="10"/>
      <c r="L30" s="11">
        <f>K31</f>
        <v>0</v>
      </c>
      <c r="M30" s="9">
        <v>0</v>
      </c>
      <c r="N30" s="10"/>
      <c r="O30" s="11">
        <v>0</v>
      </c>
      <c r="P30" s="9">
        <v>0</v>
      </c>
      <c r="Q30" s="10"/>
      <c r="R30" s="11">
        <v>0</v>
      </c>
      <c r="S30" s="9">
        <v>0</v>
      </c>
      <c r="T30" s="10"/>
      <c r="U30" s="11">
        <v>0</v>
      </c>
      <c r="V30" s="9">
        <v>0</v>
      </c>
      <c r="W30" s="10"/>
      <c r="X30" s="11">
        <v>0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10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0</v>
      </c>
      <c r="I31" s="11"/>
      <c r="J31" s="9"/>
      <c r="K31" s="13">
        <f>D30+G30+J30</f>
        <v>0</v>
      </c>
      <c r="L31" s="11"/>
      <c r="M31" s="9"/>
      <c r="N31" s="10">
        <v>0</v>
      </c>
      <c r="O31" s="11"/>
      <c r="P31" s="9"/>
      <c r="Q31" s="10">
        <v>0</v>
      </c>
      <c r="R31" s="11"/>
      <c r="S31" s="9"/>
      <c r="T31" s="10">
        <f>U30</f>
        <v>0</v>
      </c>
      <c r="U31" s="11"/>
      <c r="V31" s="9"/>
      <c r="W31" s="10">
        <v>0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9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15"/>
      <c r="AL32" s="16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0</v>
      </c>
      <c r="H33" s="10"/>
      <c r="I33" s="11">
        <v>0</v>
      </c>
      <c r="J33" s="9">
        <v>0</v>
      </c>
      <c r="K33" s="10"/>
      <c r="L33" s="11">
        <f>K34</f>
        <v>0</v>
      </c>
      <c r="M33" s="9">
        <v>0</v>
      </c>
      <c r="N33" s="10"/>
      <c r="O33" s="11">
        <v>0</v>
      </c>
      <c r="P33" s="9">
        <v>0</v>
      </c>
      <c r="Q33" s="10"/>
      <c r="R33" s="11">
        <v>0</v>
      </c>
      <c r="S33" s="9">
        <v>0</v>
      </c>
      <c r="T33" s="10"/>
      <c r="U33" s="11">
        <v>0</v>
      </c>
      <c r="V33" s="9">
        <v>0</v>
      </c>
      <c r="W33" s="10"/>
      <c r="X33" s="11">
        <v>0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10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0</v>
      </c>
      <c r="I34" s="14"/>
      <c r="J34" s="12"/>
      <c r="K34" s="13">
        <v>0</v>
      </c>
      <c r="L34" s="14"/>
      <c r="M34" s="12"/>
      <c r="N34" s="13">
        <v>0</v>
      </c>
      <c r="O34" s="14"/>
      <c r="P34" s="12"/>
      <c r="Q34" s="13">
        <v>0</v>
      </c>
      <c r="R34" s="14"/>
      <c r="S34" s="12"/>
      <c r="T34" s="13">
        <f>U33</f>
        <v>0</v>
      </c>
      <c r="U34" s="14"/>
      <c r="V34" s="12"/>
      <c r="W34" s="13">
        <v>0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12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15"/>
      <c r="AL35" s="16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f>0/621700000*100</f>
        <v>0</v>
      </c>
      <c r="H36" s="10"/>
      <c r="I36" s="11">
        <f>H37</f>
        <v>0</v>
      </c>
      <c r="J36" s="9">
        <v>0</v>
      </c>
      <c r="K36" s="10"/>
      <c r="L36" s="11">
        <f>K37</f>
        <v>0</v>
      </c>
      <c r="M36" s="9">
        <v>0</v>
      </c>
      <c r="N36" s="10"/>
      <c r="O36" s="11">
        <v>0</v>
      </c>
      <c r="P36" s="9">
        <v>0</v>
      </c>
      <c r="Q36" s="10"/>
      <c r="R36" s="11">
        <v>0</v>
      </c>
      <c r="S36" s="9">
        <v>0</v>
      </c>
      <c r="T36" s="10"/>
      <c r="U36" s="11">
        <v>0</v>
      </c>
      <c r="V36" s="9">
        <v>0</v>
      </c>
      <c r="W36" s="10"/>
      <c r="X36" s="11">
        <v>0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f>6902000/C35*100</f>
        <v>7.6688888888888886</v>
      </c>
      <c r="AL36" s="10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0</v>
      </c>
      <c r="I37" s="14"/>
      <c r="J37" s="12"/>
      <c r="K37" s="13">
        <v>0</v>
      </c>
      <c r="L37" s="14"/>
      <c r="M37" s="12"/>
      <c r="N37" s="13">
        <v>0</v>
      </c>
      <c r="O37" s="14"/>
      <c r="P37" s="12"/>
      <c r="Q37" s="13">
        <v>0</v>
      </c>
      <c r="R37" s="14"/>
      <c r="S37" s="12"/>
      <c r="T37" s="13">
        <v>0</v>
      </c>
      <c r="U37" s="14"/>
      <c r="V37" s="12"/>
      <c r="W37" s="13">
        <v>0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12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9"/>
      <c r="AL38" s="10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10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12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9"/>
      <c r="AL41" s="10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 t="s">
        <v>36</v>
      </c>
      <c r="T42" s="10"/>
      <c r="U42" s="11">
        <v>0</v>
      </c>
      <c r="V42" s="9">
        <v>0</v>
      </c>
      <c r="W42" s="10"/>
      <c r="X42" s="11">
        <v>0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10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f>U42</f>
        <v>0</v>
      </c>
      <c r="U43" s="14"/>
      <c r="V43" s="12"/>
      <c r="W43" s="13">
        <v>0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12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f>S45</f>
        <v>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15"/>
      <c r="AL44" s="16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0</v>
      </c>
      <c r="T45" s="10"/>
      <c r="U45" s="11">
        <v>0</v>
      </c>
      <c r="V45" s="9">
        <v>0</v>
      </c>
      <c r="W45" s="10"/>
      <c r="X45" s="11">
        <v>0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10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f>U45</f>
        <v>0</v>
      </c>
      <c r="U46" s="14"/>
      <c r="V46" s="12"/>
      <c r="W46" s="13">
        <v>0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12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9"/>
      <c r="AL47" s="10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0</v>
      </c>
      <c r="H48" s="10"/>
      <c r="I48" s="11">
        <f>H49</f>
        <v>0</v>
      </c>
      <c r="J48" s="9">
        <v>0</v>
      </c>
      <c r="K48" s="10"/>
      <c r="L48" s="11">
        <f>K49</f>
        <v>0</v>
      </c>
      <c r="M48" s="9">
        <v>0</v>
      </c>
      <c r="N48" s="10"/>
      <c r="O48" s="11">
        <v>0</v>
      </c>
      <c r="P48" s="19">
        <v>0</v>
      </c>
      <c r="Q48" s="10"/>
      <c r="R48" s="11">
        <v>0</v>
      </c>
      <c r="S48" s="9" t="s">
        <v>36</v>
      </c>
      <c r="T48" s="10"/>
      <c r="U48" s="11">
        <v>0</v>
      </c>
      <c r="V48" s="9">
        <v>0</v>
      </c>
      <c r="W48" s="10"/>
      <c r="X48" s="11">
        <v>0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10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0</v>
      </c>
      <c r="I49" s="14"/>
      <c r="J49" s="12"/>
      <c r="K49" s="13">
        <v>0</v>
      </c>
      <c r="L49" s="14"/>
      <c r="M49" s="12"/>
      <c r="N49" s="13">
        <v>0</v>
      </c>
      <c r="O49" s="14"/>
      <c r="P49" s="12"/>
      <c r="Q49" s="13">
        <v>0</v>
      </c>
      <c r="R49" s="14"/>
      <c r="S49" s="12"/>
      <c r="T49" s="13">
        <f>U48</f>
        <v>0</v>
      </c>
      <c r="U49" s="14"/>
      <c r="V49" s="12"/>
      <c r="W49" s="13">
        <v>0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12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f>S51</f>
        <v>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15"/>
      <c r="AL50" s="16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0</v>
      </c>
      <c r="H51" s="10"/>
      <c r="I51" s="11">
        <f>H52</f>
        <v>0</v>
      </c>
      <c r="J51" s="9">
        <v>0</v>
      </c>
      <c r="K51" s="10"/>
      <c r="L51" s="11">
        <f>K52</f>
        <v>0</v>
      </c>
      <c r="M51" s="9">
        <v>0</v>
      </c>
      <c r="N51" s="10"/>
      <c r="O51" s="11">
        <v>0</v>
      </c>
      <c r="P51" s="9">
        <v>0</v>
      </c>
      <c r="Q51" s="10"/>
      <c r="R51" s="11">
        <v>0</v>
      </c>
      <c r="S51" s="9">
        <v>0</v>
      </c>
      <c r="T51" s="10"/>
      <c r="U51" s="11">
        <v>0</v>
      </c>
      <c r="V51" s="9">
        <v>0</v>
      </c>
      <c r="W51" s="10"/>
      <c r="X51" s="11">
        <v>0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10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0</v>
      </c>
      <c r="I52" s="14"/>
      <c r="J52" s="12"/>
      <c r="K52" s="13">
        <v>0</v>
      </c>
      <c r="L52" s="14"/>
      <c r="M52" s="12"/>
      <c r="N52" s="13">
        <v>0</v>
      </c>
      <c r="O52" s="14"/>
      <c r="P52" s="12"/>
      <c r="Q52" s="13">
        <v>0</v>
      </c>
      <c r="R52" s="14"/>
      <c r="S52" s="12"/>
      <c r="T52" s="13">
        <f>U51</f>
        <v>0</v>
      </c>
      <c r="U52" s="14"/>
      <c r="V52" s="12"/>
      <c r="W52" s="13">
        <v>0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12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9"/>
      <c r="AL53" s="10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0</v>
      </c>
      <c r="H54" s="10"/>
      <c r="I54" s="11">
        <f>H55</f>
        <v>0</v>
      </c>
      <c r="J54" s="9">
        <v>0</v>
      </c>
      <c r="K54" s="10"/>
      <c r="L54" s="11">
        <f>K55</f>
        <v>0</v>
      </c>
      <c r="M54" s="9">
        <v>0</v>
      </c>
      <c r="N54" s="10"/>
      <c r="O54" s="11">
        <v>0</v>
      </c>
      <c r="P54" s="9">
        <v>0</v>
      </c>
      <c r="Q54" s="10"/>
      <c r="R54" s="11">
        <v>0</v>
      </c>
      <c r="S54" s="9">
        <v>0</v>
      </c>
      <c r="T54" s="10"/>
      <c r="U54" s="11">
        <v>0</v>
      </c>
      <c r="V54" s="9">
        <v>0</v>
      </c>
      <c r="W54" s="10"/>
      <c r="X54" s="11">
        <v>0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10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0</v>
      </c>
      <c r="I55" s="11"/>
      <c r="J55" s="9"/>
      <c r="K55" s="13">
        <v>0</v>
      </c>
      <c r="L55" s="11"/>
      <c r="M55" s="9"/>
      <c r="N55" s="10">
        <v>0</v>
      </c>
      <c r="O55" s="11"/>
      <c r="P55" s="9"/>
      <c r="Q55" s="10">
        <v>0</v>
      </c>
      <c r="R55" s="11"/>
      <c r="S55" s="9"/>
      <c r="T55" s="10">
        <f>U54</f>
        <v>0</v>
      </c>
      <c r="U55" s="11"/>
      <c r="V55" s="9"/>
      <c r="W55" s="10">
        <v>0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9"/>
      <c r="AL55" s="10">
        <v>0</v>
      </c>
      <c r="AM55" s="11"/>
    </row>
    <row r="56" spans="1:39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15"/>
      <c r="AL56" s="16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0</v>
      </c>
      <c r="H57" s="10"/>
      <c r="I57" s="11">
        <v>0</v>
      </c>
      <c r="J57" s="9">
        <v>0</v>
      </c>
      <c r="K57" s="10"/>
      <c r="L57" s="11">
        <f>K58</f>
        <v>0</v>
      </c>
      <c r="M57" s="9">
        <v>0</v>
      </c>
      <c r="N57" s="10"/>
      <c r="O57" s="11">
        <v>0</v>
      </c>
      <c r="P57" s="9">
        <v>0</v>
      </c>
      <c r="Q57" s="10"/>
      <c r="R57" s="11">
        <v>0</v>
      </c>
      <c r="S57" s="9">
        <v>0</v>
      </c>
      <c r="T57" s="10"/>
      <c r="U57" s="11">
        <v>0</v>
      </c>
      <c r="V57" s="9">
        <v>0</v>
      </c>
      <c r="W57" s="10"/>
      <c r="X57" s="11">
        <v>0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10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v>0</v>
      </c>
      <c r="F58" s="14"/>
      <c r="G58" s="12"/>
      <c r="H58" s="13">
        <v>0</v>
      </c>
      <c r="I58" s="14"/>
      <c r="J58" s="12"/>
      <c r="K58" s="13">
        <v>0</v>
      </c>
      <c r="L58" s="14"/>
      <c r="M58" s="12"/>
      <c r="N58" s="13">
        <v>0</v>
      </c>
      <c r="O58" s="14"/>
      <c r="P58" s="12"/>
      <c r="Q58" s="13">
        <v>0</v>
      </c>
      <c r="R58" s="14"/>
      <c r="S58" s="12"/>
      <c r="T58" s="13">
        <f>U57</f>
        <v>0</v>
      </c>
      <c r="U58" s="14"/>
      <c r="V58" s="12"/>
      <c r="W58" s="13">
        <v>0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12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9"/>
      <c r="AL59" s="10">
        <f>12/12*100</f>
        <v>100</v>
      </c>
      <c r="AM59" s="11"/>
    </row>
    <row r="60" spans="1:39" x14ac:dyDescent="0.35">
      <c r="A60" s="93"/>
      <c r="B60" s="96"/>
      <c r="C60" s="99"/>
      <c r="D60" s="9">
        <f>0/453600000</f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10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9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9"/>
      <c r="AL62" s="10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0</v>
      </c>
      <c r="H63" s="10"/>
      <c r="I63" s="11">
        <v>0</v>
      </c>
      <c r="J63" s="9">
        <v>0</v>
      </c>
      <c r="K63" s="10"/>
      <c r="L63" s="11">
        <v>0</v>
      </c>
      <c r="M63" s="9">
        <v>0</v>
      </c>
      <c r="N63" s="10"/>
      <c r="O63" s="11">
        <v>0</v>
      </c>
      <c r="P63" s="9">
        <v>0</v>
      </c>
      <c r="Q63" s="10"/>
      <c r="R63" s="11">
        <v>0</v>
      </c>
      <c r="S63" s="9">
        <v>0</v>
      </c>
      <c r="T63" s="10"/>
      <c r="U63" s="20">
        <v>0</v>
      </c>
      <c r="V63" s="9">
        <v>0</v>
      </c>
      <c r="W63" s="10"/>
      <c r="X63" s="11">
        <v>0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10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0</v>
      </c>
      <c r="I64" s="11"/>
      <c r="J64" s="9"/>
      <c r="K64" s="10">
        <v>0</v>
      </c>
      <c r="L64" s="11"/>
      <c r="M64" s="9"/>
      <c r="N64" s="10">
        <v>0</v>
      </c>
      <c r="O64" s="11"/>
      <c r="P64" s="9"/>
      <c r="Q64" s="10">
        <v>0</v>
      </c>
      <c r="R64" s="11"/>
      <c r="S64" s="9"/>
      <c r="T64" s="10">
        <f>U63</f>
        <v>0</v>
      </c>
      <c r="U64" s="11"/>
      <c r="V64" s="9"/>
      <c r="W64" s="10">
        <v>0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9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15"/>
      <c r="AL65" s="16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9">
        <v>0</v>
      </c>
      <c r="K66" s="10"/>
      <c r="L66" s="11">
        <v>0</v>
      </c>
      <c r="M66" s="9">
        <v>0</v>
      </c>
      <c r="N66" s="10"/>
      <c r="O66" s="11">
        <v>0</v>
      </c>
      <c r="P66" s="9">
        <v>0</v>
      </c>
      <c r="Q66" s="10"/>
      <c r="R66" s="11">
        <v>0</v>
      </c>
      <c r="S66" s="9">
        <v>0</v>
      </c>
      <c r="T66" s="10"/>
      <c r="U66" s="11">
        <v>0</v>
      </c>
      <c r="V66" s="9">
        <v>0</v>
      </c>
      <c r="W66" s="10"/>
      <c r="X66" s="11">
        <v>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10"/>
      <c r="AM66" s="11">
        <f>AL67</f>
        <v>0</v>
      </c>
    </row>
    <row r="67" spans="1:39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13">
        <v>0</v>
      </c>
      <c r="L67" s="14"/>
      <c r="M67" s="12"/>
      <c r="N67" s="13">
        <v>0</v>
      </c>
      <c r="O67" s="14"/>
      <c r="P67" s="12"/>
      <c r="Q67" s="13">
        <v>0</v>
      </c>
      <c r="R67" s="14"/>
      <c r="S67" s="12"/>
      <c r="T67" s="13">
        <f>U66</f>
        <v>0</v>
      </c>
      <c r="U67" s="14"/>
      <c r="V67" s="12"/>
      <c r="W67" s="13">
        <v>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12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9"/>
      <c r="AL68" s="10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0</v>
      </c>
      <c r="H69" s="10"/>
      <c r="I69" s="11">
        <v>0</v>
      </c>
      <c r="J69" s="9">
        <v>0</v>
      </c>
      <c r="K69" s="10"/>
      <c r="L69" s="11">
        <v>0</v>
      </c>
      <c r="M69" s="9">
        <v>0</v>
      </c>
      <c r="N69" s="10"/>
      <c r="O69" s="11">
        <v>0</v>
      </c>
      <c r="P69" s="9">
        <v>0</v>
      </c>
      <c r="Q69" s="10"/>
      <c r="R69" s="11">
        <v>0</v>
      </c>
      <c r="S69" s="9">
        <v>0</v>
      </c>
      <c r="T69" s="10"/>
      <c r="U69" s="11">
        <f>0</f>
        <v>0</v>
      </c>
      <c r="V69" s="9">
        <v>0</v>
      </c>
      <c r="W69" s="10"/>
      <c r="X69" s="11">
        <v>0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10"/>
      <c r="AM69" s="11">
        <f>AL70</f>
        <v>0</v>
      </c>
    </row>
    <row r="70" spans="1:39" x14ac:dyDescent="0.35">
      <c r="A70" s="94"/>
      <c r="B70" s="97"/>
      <c r="C70" s="100"/>
      <c r="D70" s="9"/>
      <c r="E70" s="10">
        <v>0</v>
      </c>
      <c r="F70" s="11"/>
      <c r="G70" s="9"/>
      <c r="H70" s="13">
        <v>0</v>
      </c>
      <c r="I70" s="11"/>
      <c r="J70" s="9"/>
      <c r="K70" s="13">
        <v>0</v>
      </c>
      <c r="L70" s="11"/>
      <c r="M70" s="9"/>
      <c r="N70" s="10">
        <v>0</v>
      </c>
      <c r="O70" s="11"/>
      <c r="P70" s="9"/>
      <c r="Q70" s="10">
        <v>0</v>
      </c>
      <c r="R70" s="11"/>
      <c r="S70" s="9"/>
      <c r="T70" s="10">
        <f>U69</f>
        <v>0</v>
      </c>
      <c r="U70" s="11"/>
      <c r="V70" s="9"/>
      <c r="W70" s="10">
        <v>0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9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f>S72</f>
        <v>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15"/>
      <c r="AL71" s="16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0</v>
      </c>
      <c r="H72" s="10"/>
      <c r="I72" s="11">
        <f>H73</f>
        <v>0</v>
      </c>
      <c r="J72" s="9">
        <v>0</v>
      </c>
      <c r="K72" s="10"/>
      <c r="L72" s="11">
        <f>0/10062200*100</f>
        <v>0</v>
      </c>
      <c r="M72" s="9">
        <f>0/10062200*100</f>
        <v>0</v>
      </c>
      <c r="N72" s="10"/>
      <c r="O72" s="11">
        <v>0</v>
      </c>
      <c r="P72" s="9">
        <f>0/1499800*100</f>
        <v>0</v>
      </c>
      <c r="Q72" s="10"/>
      <c r="R72" s="11">
        <f>0/1499800*100</f>
        <v>0</v>
      </c>
      <c r="S72" s="9">
        <v>0</v>
      </c>
      <c r="T72" s="10"/>
      <c r="U72" s="11">
        <v>0</v>
      </c>
      <c r="V72" s="9">
        <v>0</v>
      </c>
      <c r="W72" s="10"/>
      <c r="X72" s="11">
        <v>0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10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0</v>
      </c>
      <c r="I73" s="14"/>
      <c r="J73" s="12"/>
      <c r="K73" s="13">
        <v>0</v>
      </c>
      <c r="L73" s="14"/>
      <c r="M73" s="12"/>
      <c r="N73" s="13">
        <f>0/10062000*100</f>
        <v>0</v>
      </c>
      <c r="O73" s="14"/>
      <c r="P73" s="12"/>
      <c r="Q73" s="13">
        <f>0/1499800*100</f>
        <v>0</v>
      </c>
      <c r="R73" s="14"/>
      <c r="S73" s="12"/>
      <c r="T73" s="13">
        <f>U72</f>
        <v>0</v>
      </c>
      <c r="U73" s="14"/>
      <c r="V73" s="12"/>
      <c r="W73" s="13">
        <v>0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12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9"/>
      <c r="AL74" s="10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0</v>
      </c>
      <c r="W75" s="10"/>
      <c r="X75" s="11">
        <v>0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10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0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12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9"/>
      <c r="AL77" s="10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f ca="1">G78</f>
        <v>0</v>
      </c>
      <c r="H78" s="10"/>
      <c r="I78" s="11">
        <f ca="1">I78</f>
        <v>0</v>
      </c>
      <c r="J78" s="9">
        <v>0</v>
      </c>
      <c r="K78" s="10"/>
      <c r="L78" s="11">
        <v>0</v>
      </c>
      <c r="M78" s="9">
        <v>0</v>
      </c>
      <c r="N78" s="10"/>
      <c r="O78" s="11">
        <v>0</v>
      </c>
      <c r="P78" s="9">
        <v>0</v>
      </c>
      <c r="Q78" s="10"/>
      <c r="R78" s="22">
        <v>0</v>
      </c>
      <c r="S78" s="9">
        <v>0</v>
      </c>
      <c r="T78" s="10"/>
      <c r="U78" s="11">
        <f>0</f>
        <v>0</v>
      </c>
      <c r="V78" s="9">
        <v>0</v>
      </c>
      <c r="W78" s="10"/>
      <c r="X78" s="11">
        <v>0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10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f ca="1">H79</f>
        <v>0</v>
      </c>
      <c r="I79" s="14"/>
      <c r="J79" s="12"/>
      <c r="K79" s="13">
        <v>0</v>
      </c>
      <c r="L79" s="14"/>
      <c r="M79" s="12"/>
      <c r="N79" s="13">
        <v>0</v>
      </c>
      <c r="O79" s="14"/>
      <c r="P79" s="12"/>
      <c r="Q79" s="13">
        <v>0</v>
      </c>
      <c r="R79" s="14"/>
      <c r="S79" s="12"/>
      <c r="T79" s="13">
        <f>U78</f>
        <v>0</v>
      </c>
      <c r="U79" s="14"/>
      <c r="V79" s="12"/>
      <c r="W79" s="13">
        <v>0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12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9"/>
      <c r="AL80" s="1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0</v>
      </c>
      <c r="H81" s="10"/>
      <c r="I81" s="11">
        <v>0</v>
      </c>
      <c r="J81" s="9">
        <v>0</v>
      </c>
      <c r="K81" s="10"/>
      <c r="L81" s="11">
        <f>K82</f>
        <v>0</v>
      </c>
      <c r="M81" s="9">
        <v>0</v>
      </c>
      <c r="N81" s="10"/>
      <c r="O81" s="11">
        <v>0</v>
      </c>
      <c r="P81" s="9">
        <v>0</v>
      </c>
      <c r="Q81" s="10"/>
      <c r="R81" s="22">
        <v>0</v>
      </c>
      <c r="S81" s="9"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10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f>D81</f>
        <v>0</v>
      </c>
      <c r="F82" s="14"/>
      <c r="G82" s="12"/>
      <c r="H82" s="13">
        <v>0</v>
      </c>
      <c r="I82" s="14"/>
      <c r="J82" s="12"/>
      <c r="K82" s="13">
        <f>D81+G81+J81</f>
        <v>0</v>
      </c>
      <c r="L82" s="14"/>
      <c r="M82" s="12"/>
      <c r="N82" s="13">
        <v>0</v>
      </c>
      <c r="O82" s="14"/>
      <c r="P82" s="12"/>
      <c r="Q82" s="13">
        <v>0</v>
      </c>
      <c r="R82" s="14"/>
      <c r="S82" s="12"/>
      <c r="T82" s="13">
        <v>0</v>
      </c>
      <c r="U82" s="14"/>
      <c r="V82" s="12"/>
      <c r="W82" s="13">
        <v>0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12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23"/>
      <c r="AL83" s="24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0</v>
      </c>
      <c r="Q84" s="28"/>
      <c r="R84" s="29">
        <v>0</v>
      </c>
      <c r="S84" s="27">
        <v>0</v>
      </c>
      <c r="T84" s="28"/>
      <c r="U84" s="29">
        <v>0</v>
      </c>
      <c r="V84" s="27">
        <v>0</v>
      </c>
      <c r="W84" s="28"/>
      <c r="X84" s="29">
        <v>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27">
        <f>52200000/52200000*100</f>
        <v>100</v>
      </c>
      <c r="AL84" s="28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0</v>
      </c>
      <c r="R85" s="32"/>
      <c r="S85" s="30"/>
      <c r="T85" s="31">
        <f>U84</f>
        <v>0</v>
      </c>
      <c r="U85" s="32"/>
      <c r="V85" s="30"/>
      <c r="W85" s="31">
        <v>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59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3">
    <mergeCell ref="A80:A82"/>
    <mergeCell ref="B80:B82"/>
    <mergeCell ref="C80:C82"/>
    <mergeCell ref="A83:A85"/>
    <mergeCell ref="B83:B85"/>
    <mergeCell ref="C83:C85"/>
    <mergeCell ref="A77:A79"/>
    <mergeCell ref="B77:B79"/>
    <mergeCell ref="C77:C79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4:A16"/>
    <mergeCell ref="B14:B16"/>
    <mergeCell ref="C14:C16"/>
    <mergeCell ref="P9:R10"/>
    <mergeCell ref="S9:U10"/>
    <mergeCell ref="A11:A13"/>
    <mergeCell ref="B11:B13"/>
    <mergeCell ref="C11:C13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  <mergeCell ref="AH9:AJ10"/>
    <mergeCell ref="AK9:AM10"/>
    <mergeCell ref="V9:X10"/>
    <mergeCell ref="Y9:AA10"/>
    <mergeCell ref="AB9:AD10"/>
    <mergeCell ref="AE9:AG10"/>
  </mergeCells>
  <pageMargins left="0.70866141732283472" right="0.31496062992125984" top="0.35433070866141736" bottom="0.35433070866141736" header="0.31496062992125984" footer="0.31496062992125984"/>
  <pageSetup paperSize="5" scale="8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B8AA-A55B-4E14-9851-B89F576936F7}">
  <dimension ref="A1:AN95"/>
  <sheetViews>
    <sheetView topLeftCell="K85" workbookViewId="0">
      <selection sqref="A1:AM95"/>
    </sheetView>
  </sheetViews>
  <sheetFormatPr defaultRowHeight="14.5" x14ac:dyDescent="0.35"/>
  <cols>
    <col min="1" max="1" width="5" customWidth="1"/>
    <col min="2" max="2" width="21.90625" customWidth="1"/>
    <col min="3" max="3" width="14.08984375" customWidth="1"/>
    <col min="4" max="4" width="5" customWidth="1"/>
    <col min="5" max="5" width="5.7265625" customWidth="1"/>
    <col min="6" max="6" width="0.7265625" customWidth="1"/>
    <col min="7" max="7" width="4.6328125" customWidth="1"/>
    <col min="8" max="8" width="5.6328125" customWidth="1"/>
    <col min="9" max="9" width="5.36328125" customWidth="1"/>
    <col min="10" max="10" width="5.08984375" customWidth="1"/>
    <col min="11" max="11" width="5.6328125" customWidth="1"/>
    <col min="12" max="12" width="5" customWidth="1"/>
    <col min="13" max="13" width="4.7265625" customWidth="1"/>
    <col min="14" max="14" width="5.81640625" customWidth="1"/>
    <col min="15" max="15" width="5.08984375" customWidth="1"/>
    <col min="16" max="16" width="5.36328125" customWidth="1"/>
    <col min="17" max="17" width="5.6328125" customWidth="1"/>
    <col min="18" max="18" width="4.90625" customWidth="1"/>
    <col min="19" max="19" width="4.81640625" customWidth="1"/>
    <col min="20" max="20" width="6" customWidth="1"/>
    <col min="21" max="21" width="3.90625" customWidth="1"/>
    <col min="22" max="22" width="4.08984375" customWidth="1"/>
    <col min="23" max="23" width="5.1796875" customWidth="1"/>
    <col min="24" max="24" width="4.36328125" customWidth="1"/>
    <col min="25" max="25" width="4.6328125" customWidth="1"/>
    <col min="26" max="26" width="5.36328125" customWidth="1"/>
    <col min="27" max="27" width="4" customWidth="1"/>
    <col min="28" max="28" width="5.1796875" customWidth="1"/>
    <col min="29" max="29" width="4.7265625" customWidth="1"/>
    <col min="30" max="30" width="4.90625" customWidth="1"/>
    <col min="31" max="31" width="5.36328125" customWidth="1"/>
    <col min="32" max="32" width="5.6328125" customWidth="1"/>
    <col min="33" max="33" width="4.7265625" customWidth="1"/>
    <col min="34" max="34" width="4.54296875" customWidth="1"/>
    <col min="35" max="35" width="5.08984375" customWidth="1"/>
    <col min="36" max="36" width="5.1796875" customWidth="1"/>
    <col min="37" max="37" width="5.81640625" customWidth="1"/>
    <col min="38" max="38" width="6.54296875" customWidth="1"/>
    <col min="39" max="39" width="5.179687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56</v>
      </c>
    </row>
    <row r="7" spans="1:39" x14ac:dyDescent="0.35">
      <c r="K7" t="s">
        <v>8</v>
      </c>
      <c r="N7" s="3" t="s">
        <v>9</v>
      </c>
      <c r="O7" s="4">
        <v>2024</v>
      </c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0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10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12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15"/>
      <c r="AL14" s="16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10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12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15"/>
      <c r="AL17" s="16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v>0</v>
      </c>
      <c r="K18" s="10"/>
      <c r="L18" s="11">
        <f>K19</f>
        <v>0</v>
      </c>
      <c r="M18" s="9">
        <v>0</v>
      </c>
      <c r="N18" s="10"/>
      <c r="O18" s="11">
        <v>0</v>
      </c>
      <c r="P18" s="9">
        <v>0</v>
      </c>
      <c r="Q18" s="10"/>
      <c r="R18" s="11">
        <v>0</v>
      </c>
      <c r="S18" s="9">
        <v>0</v>
      </c>
      <c r="T18" s="10"/>
      <c r="U18" s="11">
        <v>0</v>
      </c>
      <c r="V18" s="9">
        <v>0</v>
      </c>
      <c r="W18" s="10"/>
      <c r="X18" s="11">
        <v>0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10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0</v>
      </c>
      <c r="L19" s="14"/>
      <c r="M19" s="12"/>
      <c r="N19" s="13">
        <v>0</v>
      </c>
      <c r="O19" s="14"/>
      <c r="P19" s="12"/>
      <c r="Q19" s="13">
        <v>0</v>
      </c>
      <c r="R19" s="14"/>
      <c r="S19" s="12"/>
      <c r="T19" s="13">
        <f>U18</f>
        <v>0</v>
      </c>
      <c r="U19" s="14"/>
      <c r="V19" s="12"/>
      <c r="W19" s="13">
        <v>0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12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15"/>
      <c r="AL20" s="16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0</v>
      </c>
      <c r="M21" s="9">
        <v>0</v>
      </c>
      <c r="N21" s="10"/>
      <c r="O21" s="11">
        <v>0</v>
      </c>
      <c r="P21" s="9">
        <v>0</v>
      </c>
      <c r="Q21" s="10"/>
      <c r="R21" s="11">
        <v>0</v>
      </c>
      <c r="S21" s="9">
        <v>0</v>
      </c>
      <c r="T21" s="10"/>
      <c r="U21" s="11">
        <f>0</f>
        <v>0</v>
      </c>
      <c r="V21" s="9">
        <v>0</v>
      </c>
      <c r="W21" s="10"/>
      <c r="X21" s="11">
        <v>0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10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0</v>
      </c>
      <c r="L22" s="14"/>
      <c r="M22" s="12"/>
      <c r="N22" s="13">
        <v>0</v>
      </c>
      <c r="O22" s="14"/>
      <c r="P22" s="12"/>
      <c r="Q22" s="13">
        <v>0</v>
      </c>
      <c r="R22" s="14"/>
      <c r="S22" s="12"/>
      <c r="T22" s="13">
        <f>U21</f>
        <v>0</v>
      </c>
      <c r="U22" s="14"/>
      <c r="V22" s="12"/>
      <c r="W22" s="13">
        <v>0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12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15"/>
      <c r="AL23" s="16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f>K25</f>
        <v>0</v>
      </c>
      <c r="M24" s="9">
        <v>0</v>
      </c>
      <c r="N24" s="10"/>
      <c r="O24" s="11">
        <v>0</v>
      </c>
      <c r="P24" s="9">
        <v>0</v>
      </c>
      <c r="Q24" s="10"/>
      <c r="R24" s="11">
        <v>0</v>
      </c>
      <c r="S24" s="9">
        <v>0</v>
      </c>
      <c r="T24" s="10"/>
      <c r="U24" s="11">
        <v>0</v>
      </c>
      <c r="V24" s="9">
        <v>0</v>
      </c>
      <c r="W24" s="10"/>
      <c r="X24" s="11">
        <v>0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10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0</v>
      </c>
      <c r="L25" s="14"/>
      <c r="M25" s="12"/>
      <c r="N25" s="13">
        <v>0</v>
      </c>
      <c r="O25" s="14"/>
      <c r="P25" s="12"/>
      <c r="Q25" s="13">
        <v>0</v>
      </c>
      <c r="R25" s="14"/>
      <c r="S25" s="12"/>
      <c r="T25" s="13">
        <f>U24</f>
        <v>0</v>
      </c>
      <c r="U25" s="14"/>
      <c r="V25" s="12"/>
      <c r="W25" s="13">
        <v>0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12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15"/>
      <c r="AL26" s="16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f>K28</f>
        <v>0</v>
      </c>
      <c r="M27" s="9">
        <v>0</v>
      </c>
      <c r="N27" s="10"/>
      <c r="O27" s="11">
        <v>0</v>
      </c>
      <c r="P27" s="9">
        <v>0</v>
      </c>
      <c r="Q27" s="10"/>
      <c r="R27" s="11">
        <v>0</v>
      </c>
      <c r="S27" s="9">
        <v>0</v>
      </c>
      <c r="T27" s="10"/>
      <c r="U27" s="11">
        <v>0</v>
      </c>
      <c r="V27" s="9">
        <v>0</v>
      </c>
      <c r="W27" s="10"/>
      <c r="X27" s="11">
        <v>0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10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0</v>
      </c>
      <c r="L28" s="14"/>
      <c r="M28" s="12"/>
      <c r="N28" s="13">
        <v>0</v>
      </c>
      <c r="O28" s="14"/>
      <c r="P28" s="12"/>
      <c r="Q28" s="13">
        <v>0</v>
      </c>
      <c r="R28" s="14"/>
      <c r="S28" s="12"/>
      <c r="T28" s="13">
        <f>U27</f>
        <v>0</v>
      </c>
      <c r="U28" s="14"/>
      <c r="V28" s="12"/>
      <c r="W28" s="13">
        <v>0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12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9"/>
      <c r="AL29" s="10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0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0</v>
      </c>
      <c r="P30" s="9">
        <v>0</v>
      </c>
      <c r="Q30" s="10"/>
      <c r="R30" s="11">
        <v>0</v>
      </c>
      <c r="S30" s="9">
        <v>0</v>
      </c>
      <c r="T30" s="10"/>
      <c r="U30" s="11">
        <v>0</v>
      </c>
      <c r="V30" s="9">
        <v>0</v>
      </c>
      <c r="W30" s="10"/>
      <c r="X30" s="11">
        <v>0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10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0</v>
      </c>
      <c r="O31" s="11"/>
      <c r="P31" s="9"/>
      <c r="Q31" s="10">
        <v>0</v>
      </c>
      <c r="R31" s="11"/>
      <c r="S31" s="9"/>
      <c r="T31" s="10">
        <f>U30</f>
        <v>0</v>
      </c>
      <c r="U31" s="11"/>
      <c r="V31" s="9"/>
      <c r="W31" s="10">
        <v>0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9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15"/>
      <c r="AL32" s="16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0</v>
      </c>
      <c r="J33" s="9">
        <v>0</v>
      </c>
      <c r="K33" s="10"/>
      <c r="L33" s="11">
        <f>K34</f>
        <v>0</v>
      </c>
      <c r="M33" s="9">
        <v>0</v>
      </c>
      <c r="N33" s="10"/>
      <c r="O33" s="11">
        <v>0</v>
      </c>
      <c r="P33" s="9">
        <v>0</v>
      </c>
      <c r="Q33" s="10"/>
      <c r="R33" s="11">
        <v>0</v>
      </c>
      <c r="S33" s="9">
        <v>0</v>
      </c>
      <c r="T33" s="10"/>
      <c r="U33" s="11">
        <v>0</v>
      </c>
      <c r="V33" s="9">
        <v>0</v>
      </c>
      <c r="W33" s="10"/>
      <c r="X33" s="11">
        <v>0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10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0</v>
      </c>
      <c r="L34" s="14"/>
      <c r="M34" s="12"/>
      <c r="N34" s="13">
        <v>0</v>
      </c>
      <c r="O34" s="14"/>
      <c r="P34" s="12"/>
      <c r="Q34" s="13">
        <v>0</v>
      </c>
      <c r="R34" s="14"/>
      <c r="S34" s="12"/>
      <c r="T34" s="13">
        <f>U33</f>
        <v>0</v>
      </c>
      <c r="U34" s="14"/>
      <c r="V34" s="12"/>
      <c r="W34" s="13">
        <v>0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12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15"/>
      <c r="AL35" s="16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v>0</v>
      </c>
      <c r="K36" s="10"/>
      <c r="L36" s="11">
        <f>K37</f>
        <v>0</v>
      </c>
      <c r="M36" s="9">
        <v>0</v>
      </c>
      <c r="N36" s="10"/>
      <c r="O36" s="11">
        <v>0</v>
      </c>
      <c r="P36" s="9">
        <v>0</v>
      </c>
      <c r="Q36" s="10"/>
      <c r="R36" s="11">
        <v>0</v>
      </c>
      <c r="S36" s="9">
        <v>0</v>
      </c>
      <c r="T36" s="10"/>
      <c r="U36" s="11">
        <v>0</v>
      </c>
      <c r="V36" s="9">
        <v>0</v>
      </c>
      <c r="W36" s="10"/>
      <c r="X36" s="11">
        <v>0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f>6902000/C35*100</f>
        <v>7.6688888888888886</v>
      </c>
      <c r="AL36" s="10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0</v>
      </c>
      <c r="L37" s="14"/>
      <c r="M37" s="12"/>
      <c r="N37" s="13">
        <v>0</v>
      </c>
      <c r="O37" s="14"/>
      <c r="P37" s="12"/>
      <c r="Q37" s="13">
        <v>0</v>
      </c>
      <c r="R37" s="14"/>
      <c r="S37" s="12"/>
      <c r="T37" s="13">
        <v>0</v>
      </c>
      <c r="U37" s="14"/>
      <c r="V37" s="12"/>
      <c r="W37" s="13">
        <v>0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12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9"/>
      <c r="AL38" s="10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10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12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9"/>
      <c r="AL41" s="10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 t="s">
        <v>36</v>
      </c>
      <c r="T42" s="10"/>
      <c r="U42" s="11">
        <v>0</v>
      </c>
      <c r="V42" s="9">
        <v>0</v>
      </c>
      <c r="W42" s="10"/>
      <c r="X42" s="11">
        <v>0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10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f>U42</f>
        <v>0</v>
      </c>
      <c r="U43" s="14"/>
      <c r="V43" s="12"/>
      <c r="W43" s="13">
        <v>0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12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f>S45</f>
        <v>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15"/>
      <c r="AL44" s="16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0</v>
      </c>
      <c r="T45" s="10"/>
      <c r="U45" s="11">
        <v>0</v>
      </c>
      <c r="V45" s="9">
        <v>0</v>
      </c>
      <c r="W45" s="10"/>
      <c r="X45" s="11">
        <v>0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10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f>U45</f>
        <v>0</v>
      </c>
      <c r="U46" s="14"/>
      <c r="V46" s="12"/>
      <c r="W46" s="13">
        <v>0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12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9"/>
      <c r="AL47" s="10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v>0</v>
      </c>
      <c r="K48" s="10"/>
      <c r="L48" s="11">
        <f>K49</f>
        <v>0</v>
      </c>
      <c r="M48" s="9">
        <v>0</v>
      </c>
      <c r="N48" s="10"/>
      <c r="O48" s="11">
        <v>0</v>
      </c>
      <c r="P48" s="19">
        <v>0</v>
      </c>
      <c r="Q48" s="10"/>
      <c r="R48" s="11">
        <v>0</v>
      </c>
      <c r="S48" s="9" t="s">
        <v>36</v>
      </c>
      <c r="T48" s="10"/>
      <c r="U48" s="11">
        <v>0</v>
      </c>
      <c r="V48" s="9">
        <v>0</v>
      </c>
      <c r="W48" s="10"/>
      <c r="X48" s="11">
        <v>0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10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0</v>
      </c>
      <c r="L49" s="14"/>
      <c r="M49" s="12"/>
      <c r="N49" s="13">
        <v>0</v>
      </c>
      <c r="O49" s="14"/>
      <c r="P49" s="12"/>
      <c r="Q49" s="13">
        <v>0</v>
      </c>
      <c r="R49" s="14"/>
      <c r="S49" s="12"/>
      <c r="T49" s="13">
        <f>U48</f>
        <v>0</v>
      </c>
      <c r="U49" s="14"/>
      <c r="V49" s="12"/>
      <c r="W49" s="13">
        <v>0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12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f>S51</f>
        <v>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15"/>
      <c r="AL50" s="16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v>0</v>
      </c>
      <c r="K51" s="10"/>
      <c r="L51" s="11">
        <f>K52</f>
        <v>0</v>
      </c>
      <c r="M51" s="9">
        <v>0</v>
      </c>
      <c r="N51" s="10"/>
      <c r="O51" s="11">
        <v>0</v>
      </c>
      <c r="P51" s="9">
        <v>0</v>
      </c>
      <c r="Q51" s="10"/>
      <c r="R51" s="11">
        <v>0</v>
      </c>
      <c r="S51" s="9">
        <v>0</v>
      </c>
      <c r="T51" s="10"/>
      <c r="U51" s="11">
        <v>0</v>
      </c>
      <c r="V51" s="9">
        <v>0</v>
      </c>
      <c r="W51" s="10"/>
      <c r="X51" s="11">
        <v>0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10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0</v>
      </c>
      <c r="L52" s="14"/>
      <c r="M52" s="12"/>
      <c r="N52" s="13">
        <v>0</v>
      </c>
      <c r="O52" s="14"/>
      <c r="P52" s="12"/>
      <c r="Q52" s="13">
        <v>0</v>
      </c>
      <c r="R52" s="14"/>
      <c r="S52" s="12"/>
      <c r="T52" s="13">
        <f>U51</f>
        <v>0</v>
      </c>
      <c r="U52" s="14"/>
      <c r="V52" s="12"/>
      <c r="W52" s="13">
        <v>0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12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9"/>
      <c r="AL53" s="10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v>0</v>
      </c>
      <c r="K54" s="10"/>
      <c r="L54" s="11">
        <f>K55</f>
        <v>0</v>
      </c>
      <c r="M54" s="9">
        <v>0</v>
      </c>
      <c r="N54" s="10"/>
      <c r="O54" s="11">
        <v>0</v>
      </c>
      <c r="P54" s="9">
        <v>0</v>
      </c>
      <c r="Q54" s="10"/>
      <c r="R54" s="11">
        <v>0</v>
      </c>
      <c r="S54" s="9">
        <v>0</v>
      </c>
      <c r="T54" s="10"/>
      <c r="U54" s="11">
        <v>0</v>
      </c>
      <c r="V54" s="9">
        <v>0</v>
      </c>
      <c r="W54" s="10"/>
      <c r="X54" s="11">
        <v>0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10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0</v>
      </c>
      <c r="L55" s="11"/>
      <c r="M55" s="9"/>
      <c r="N55" s="10">
        <v>0</v>
      </c>
      <c r="O55" s="11"/>
      <c r="P55" s="9"/>
      <c r="Q55" s="10">
        <v>0</v>
      </c>
      <c r="R55" s="11"/>
      <c r="S55" s="9"/>
      <c r="T55" s="10">
        <f>U54</f>
        <v>0</v>
      </c>
      <c r="U55" s="11"/>
      <c r="V55" s="9"/>
      <c r="W55" s="10">
        <v>0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9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15"/>
      <c r="AL56" s="16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0</v>
      </c>
      <c r="J57" s="9">
        <v>0</v>
      </c>
      <c r="K57" s="10"/>
      <c r="L57" s="11">
        <f>K58</f>
        <v>0</v>
      </c>
      <c r="M57" s="9">
        <v>0</v>
      </c>
      <c r="N57" s="10"/>
      <c r="O57" s="11">
        <v>0</v>
      </c>
      <c r="P57" s="9">
        <v>0</v>
      </c>
      <c r="Q57" s="10"/>
      <c r="R57" s="11">
        <v>0</v>
      </c>
      <c r="S57" s="9">
        <v>0</v>
      </c>
      <c r="T57" s="10"/>
      <c r="U57" s="11">
        <v>0</v>
      </c>
      <c r="V57" s="9">
        <v>0</v>
      </c>
      <c r="W57" s="10"/>
      <c r="X57" s="11">
        <v>0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10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0</v>
      </c>
      <c r="L58" s="14"/>
      <c r="M58" s="12"/>
      <c r="N58" s="13">
        <v>0</v>
      </c>
      <c r="O58" s="14"/>
      <c r="P58" s="12"/>
      <c r="Q58" s="13">
        <v>0</v>
      </c>
      <c r="R58" s="14"/>
      <c r="S58" s="12"/>
      <c r="T58" s="13">
        <f>U57</f>
        <v>0</v>
      </c>
      <c r="U58" s="14"/>
      <c r="V58" s="12"/>
      <c r="W58" s="13">
        <v>0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12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9"/>
      <c r="AL59" s="10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10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9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9"/>
      <c r="AL62" s="10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0</v>
      </c>
      <c r="J63" s="9">
        <v>0</v>
      </c>
      <c r="K63" s="10"/>
      <c r="L63" s="11">
        <v>0</v>
      </c>
      <c r="M63" s="9">
        <v>0</v>
      </c>
      <c r="N63" s="10"/>
      <c r="O63" s="11">
        <v>0</v>
      </c>
      <c r="P63" s="9">
        <v>0</v>
      </c>
      <c r="Q63" s="10"/>
      <c r="R63" s="11">
        <v>0</v>
      </c>
      <c r="S63" s="9">
        <v>0</v>
      </c>
      <c r="T63" s="10"/>
      <c r="U63" s="20">
        <v>0</v>
      </c>
      <c r="V63" s="9">
        <v>0</v>
      </c>
      <c r="W63" s="10"/>
      <c r="X63" s="11">
        <v>0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10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0</v>
      </c>
      <c r="L64" s="11"/>
      <c r="M64" s="9"/>
      <c r="N64" s="10">
        <v>0</v>
      </c>
      <c r="O64" s="11"/>
      <c r="P64" s="9"/>
      <c r="Q64" s="10">
        <v>0</v>
      </c>
      <c r="R64" s="11"/>
      <c r="S64" s="9"/>
      <c r="T64" s="10">
        <f>U63</f>
        <v>0</v>
      </c>
      <c r="U64" s="11"/>
      <c r="V64" s="9"/>
      <c r="W64" s="10">
        <v>0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9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15"/>
      <c r="AL65" s="16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9">
        <v>0</v>
      </c>
      <c r="K66" s="10"/>
      <c r="L66" s="11">
        <v>0</v>
      </c>
      <c r="M66" s="9">
        <v>0</v>
      </c>
      <c r="N66" s="10"/>
      <c r="O66" s="11">
        <v>0</v>
      </c>
      <c r="P66" s="9">
        <v>0</v>
      </c>
      <c r="Q66" s="10"/>
      <c r="R66" s="11">
        <v>0</v>
      </c>
      <c r="S66" s="9">
        <v>0</v>
      </c>
      <c r="T66" s="10"/>
      <c r="U66" s="11">
        <v>0</v>
      </c>
      <c r="V66" s="9">
        <v>0</v>
      </c>
      <c r="W66" s="10"/>
      <c r="X66" s="11">
        <v>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10"/>
      <c r="AM66" s="11">
        <f>AL67</f>
        <v>0</v>
      </c>
    </row>
    <row r="67" spans="1:39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13">
        <v>0</v>
      </c>
      <c r="L67" s="14"/>
      <c r="M67" s="12"/>
      <c r="N67" s="13">
        <v>0</v>
      </c>
      <c r="O67" s="14"/>
      <c r="P67" s="12"/>
      <c r="Q67" s="13">
        <v>0</v>
      </c>
      <c r="R67" s="14"/>
      <c r="S67" s="12"/>
      <c r="T67" s="13">
        <f>U66</f>
        <v>0</v>
      </c>
      <c r="U67" s="14"/>
      <c r="V67" s="12"/>
      <c r="W67" s="13">
        <v>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12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9"/>
      <c r="AL68" s="10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0</v>
      </c>
      <c r="J69" s="9">
        <v>0</v>
      </c>
      <c r="K69" s="10"/>
      <c r="L69" s="11">
        <v>0</v>
      </c>
      <c r="M69" s="9">
        <v>0</v>
      </c>
      <c r="N69" s="10"/>
      <c r="O69" s="11">
        <v>0</v>
      </c>
      <c r="P69" s="9">
        <v>0</v>
      </c>
      <c r="Q69" s="10"/>
      <c r="R69" s="11">
        <v>0</v>
      </c>
      <c r="S69" s="9">
        <v>0</v>
      </c>
      <c r="T69" s="10"/>
      <c r="U69" s="11">
        <f>0</f>
        <v>0</v>
      </c>
      <c r="V69" s="9">
        <v>0</v>
      </c>
      <c r="W69" s="10"/>
      <c r="X69" s="11">
        <v>0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10"/>
      <c r="AM69" s="11">
        <f>AL70</f>
        <v>0</v>
      </c>
    </row>
    <row r="70" spans="1:39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0</v>
      </c>
      <c r="L70" s="11"/>
      <c r="M70" s="9"/>
      <c r="N70" s="10">
        <v>0</v>
      </c>
      <c r="O70" s="11"/>
      <c r="P70" s="9"/>
      <c r="Q70" s="10">
        <v>0</v>
      </c>
      <c r="R70" s="11"/>
      <c r="S70" s="9"/>
      <c r="T70" s="10">
        <f>U69</f>
        <v>0</v>
      </c>
      <c r="U70" s="11"/>
      <c r="V70" s="9"/>
      <c r="W70" s="10">
        <v>0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9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f>S72</f>
        <v>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15"/>
      <c r="AL71" s="16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v>0</v>
      </c>
      <c r="K72" s="10"/>
      <c r="L72" s="11">
        <f>0/10062200*100</f>
        <v>0</v>
      </c>
      <c r="M72" s="9">
        <f>0/10062200*100</f>
        <v>0</v>
      </c>
      <c r="N72" s="10"/>
      <c r="O72" s="11">
        <v>0</v>
      </c>
      <c r="P72" s="9">
        <f>0/1499800*100</f>
        <v>0</v>
      </c>
      <c r="Q72" s="10"/>
      <c r="R72" s="11">
        <f>0/1499800*100</f>
        <v>0</v>
      </c>
      <c r="S72" s="9">
        <v>0</v>
      </c>
      <c r="T72" s="10"/>
      <c r="U72" s="11">
        <v>0</v>
      </c>
      <c r="V72" s="9">
        <v>0</v>
      </c>
      <c r="W72" s="10"/>
      <c r="X72" s="11">
        <v>0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10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0</v>
      </c>
      <c r="L73" s="14"/>
      <c r="M73" s="12"/>
      <c r="N73" s="13">
        <f>0/10062000*100</f>
        <v>0</v>
      </c>
      <c r="O73" s="14"/>
      <c r="P73" s="12"/>
      <c r="Q73" s="13">
        <f>0/1499800*100</f>
        <v>0</v>
      </c>
      <c r="R73" s="14"/>
      <c r="S73" s="12"/>
      <c r="T73" s="13">
        <f>U72</f>
        <v>0</v>
      </c>
      <c r="U73" s="14"/>
      <c r="V73" s="12"/>
      <c r="W73" s="13">
        <v>0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12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9"/>
      <c r="AL74" s="10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0</v>
      </c>
      <c r="W75" s="10"/>
      <c r="X75" s="11">
        <v>0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10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0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12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9"/>
      <c r="AL77" s="10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f ca="1">I78</f>
        <v>0</v>
      </c>
      <c r="J78" s="9">
        <v>0</v>
      </c>
      <c r="K78" s="10"/>
      <c r="L78" s="11">
        <v>0</v>
      </c>
      <c r="M78" s="9">
        <v>0</v>
      </c>
      <c r="N78" s="10"/>
      <c r="O78" s="11">
        <v>0</v>
      </c>
      <c r="P78" s="9">
        <v>0</v>
      </c>
      <c r="Q78" s="10"/>
      <c r="R78" s="22">
        <v>0</v>
      </c>
      <c r="S78" s="9">
        <v>0</v>
      </c>
      <c r="T78" s="10"/>
      <c r="U78" s="11">
        <f>0</f>
        <v>0</v>
      </c>
      <c r="V78" s="9">
        <v>0</v>
      </c>
      <c r="W78" s="10"/>
      <c r="X78" s="11">
        <v>0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10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0</v>
      </c>
      <c r="L79" s="14"/>
      <c r="M79" s="12"/>
      <c r="N79" s="13">
        <v>0</v>
      </c>
      <c r="O79" s="14"/>
      <c r="P79" s="12"/>
      <c r="Q79" s="13">
        <v>0</v>
      </c>
      <c r="R79" s="14"/>
      <c r="S79" s="12"/>
      <c r="T79" s="13">
        <f>U78</f>
        <v>0</v>
      </c>
      <c r="U79" s="14"/>
      <c r="V79" s="12"/>
      <c r="W79" s="13">
        <v>0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12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9"/>
      <c r="AL80" s="1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0</v>
      </c>
      <c r="J81" s="9">
        <v>0</v>
      </c>
      <c r="K81" s="10"/>
      <c r="L81" s="11">
        <f>K82</f>
        <v>6.88</v>
      </c>
      <c r="M81" s="9">
        <v>0</v>
      </c>
      <c r="N81" s="10"/>
      <c r="O81" s="11">
        <v>0</v>
      </c>
      <c r="P81" s="9">
        <v>0</v>
      </c>
      <c r="Q81" s="10"/>
      <c r="R81" s="22">
        <v>0</v>
      </c>
      <c r="S81" s="9"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10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f>D81+G81+J81</f>
        <v>6.88</v>
      </c>
      <c r="L82" s="14"/>
      <c r="M82" s="12"/>
      <c r="N82" s="13">
        <v>0</v>
      </c>
      <c r="O82" s="14"/>
      <c r="P82" s="12"/>
      <c r="Q82" s="13">
        <v>0</v>
      </c>
      <c r="R82" s="14"/>
      <c r="S82" s="12"/>
      <c r="T82" s="13">
        <v>0</v>
      </c>
      <c r="U82" s="14"/>
      <c r="V82" s="12"/>
      <c r="W82" s="13">
        <v>0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12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23"/>
      <c r="AL83" s="24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0</v>
      </c>
      <c r="Q84" s="28"/>
      <c r="R84" s="29">
        <v>0</v>
      </c>
      <c r="S84" s="27">
        <v>0</v>
      </c>
      <c r="T84" s="28"/>
      <c r="U84" s="29">
        <v>0</v>
      </c>
      <c r="V84" s="27">
        <v>0</v>
      </c>
      <c r="W84" s="28"/>
      <c r="X84" s="29">
        <v>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27">
        <f>52200000/52200000*100</f>
        <v>100</v>
      </c>
      <c r="AL84" s="28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0</v>
      </c>
      <c r="R85" s="32"/>
      <c r="S85" s="30"/>
      <c r="T85" s="31">
        <f>U84</f>
        <v>0</v>
      </c>
      <c r="U85" s="32"/>
      <c r="V85" s="30"/>
      <c r="W85" s="31">
        <v>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60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3">
    <mergeCell ref="A83:A85"/>
    <mergeCell ref="B83:B85"/>
    <mergeCell ref="C83:C85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4:A16"/>
    <mergeCell ref="B14:B16"/>
    <mergeCell ref="C14:C16"/>
    <mergeCell ref="P9:R10"/>
    <mergeCell ref="S9:U10"/>
    <mergeCell ref="A11:A13"/>
    <mergeCell ref="B11:B13"/>
    <mergeCell ref="C11:C13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  <mergeCell ref="AH9:AJ10"/>
    <mergeCell ref="AK9:AM10"/>
    <mergeCell ref="V9:X10"/>
    <mergeCell ref="Y9:AA10"/>
    <mergeCell ref="AB9:AD10"/>
    <mergeCell ref="AE9:AG10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63DC-99AE-43D8-AC0B-2983DEB22520}">
  <dimension ref="A1:AN95"/>
  <sheetViews>
    <sheetView topLeftCell="M8" workbookViewId="0">
      <selection activeCell="O11" sqref="O11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5.7265625" customWidth="1"/>
    <col min="6" max="6" width="0.7265625" customWidth="1"/>
    <col min="7" max="7" width="4.7265625" customWidth="1"/>
    <col min="8" max="8" width="5.1796875" customWidth="1"/>
    <col min="9" max="9" width="5.36328125" customWidth="1"/>
    <col min="10" max="10" width="5.453125" customWidth="1"/>
    <col min="11" max="11" width="5.26953125" customWidth="1"/>
    <col min="12" max="12" width="5.7265625" customWidth="1"/>
    <col min="13" max="13" width="3.81640625" customWidth="1"/>
    <col min="14" max="14" width="5.81640625" customWidth="1"/>
    <col min="15" max="15" width="4.26953125" customWidth="1"/>
    <col min="16" max="16" width="4.54296875" customWidth="1"/>
    <col min="17" max="17" width="5.6328125" customWidth="1"/>
    <col min="18" max="18" width="4.1796875" customWidth="1"/>
    <col min="19" max="19" width="3.81640625" customWidth="1"/>
    <col min="20" max="20" width="6" customWidth="1"/>
    <col min="21" max="21" width="4.36328125" customWidth="1"/>
    <col min="22" max="22" width="3.90625" customWidth="1"/>
    <col min="23" max="23" width="4.81640625" customWidth="1"/>
    <col min="24" max="24" width="4" customWidth="1"/>
    <col min="25" max="25" width="4.08984375" customWidth="1"/>
    <col min="26" max="26" width="5.36328125" customWidth="1"/>
    <col min="27" max="27" width="3.90625" customWidth="1"/>
    <col min="28" max="28" width="4.453125" customWidth="1"/>
    <col min="29" max="29" width="5.08984375" customWidth="1"/>
    <col min="30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16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v>0</v>
      </c>
      <c r="N18" s="10"/>
      <c r="O18" s="11">
        <v>0</v>
      </c>
      <c r="P18" s="9">
        <v>0</v>
      </c>
      <c r="Q18" s="10"/>
      <c r="R18" s="11">
        <v>0</v>
      </c>
      <c r="S18" s="9">
        <v>0</v>
      </c>
      <c r="T18" s="10"/>
      <c r="U18" s="11">
        <v>0</v>
      </c>
      <c r="V18" s="9">
        <v>0</v>
      </c>
      <c r="W18" s="10"/>
      <c r="X18" s="11">
        <v>0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0</v>
      </c>
      <c r="O19" s="14"/>
      <c r="P19" s="12"/>
      <c r="Q19" s="13">
        <v>0</v>
      </c>
      <c r="R19" s="14"/>
      <c r="S19" s="12"/>
      <c r="T19" s="13">
        <f>U18</f>
        <v>0</v>
      </c>
      <c r="U19" s="14"/>
      <c r="V19" s="12"/>
      <c r="W19" s="13">
        <v>0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0</v>
      </c>
      <c r="P21" s="9">
        <v>0</v>
      </c>
      <c r="Q21" s="10"/>
      <c r="R21" s="11">
        <v>0</v>
      </c>
      <c r="S21" s="9">
        <v>0</v>
      </c>
      <c r="T21" s="10"/>
      <c r="U21" s="11">
        <f>0</f>
        <v>0</v>
      </c>
      <c r="V21" s="9">
        <v>0</v>
      </c>
      <c r="W21" s="10"/>
      <c r="X21" s="11">
        <v>0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0</v>
      </c>
      <c r="O22" s="14"/>
      <c r="P22" s="12"/>
      <c r="Q22" s="13">
        <v>0</v>
      </c>
      <c r="R22" s="14"/>
      <c r="S22" s="12"/>
      <c r="T22" s="13">
        <f>U21</f>
        <v>0</v>
      </c>
      <c r="U22" s="14"/>
      <c r="V22" s="12"/>
      <c r="W22" s="13">
        <v>0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0</v>
      </c>
      <c r="P24" s="9">
        <v>0</v>
      </c>
      <c r="Q24" s="10"/>
      <c r="R24" s="11">
        <v>0</v>
      </c>
      <c r="S24" s="9">
        <v>0</v>
      </c>
      <c r="T24" s="10"/>
      <c r="U24" s="11">
        <v>0</v>
      </c>
      <c r="V24" s="9">
        <v>0</v>
      </c>
      <c r="W24" s="10"/>
      <c r="X24" s="11">
        <v>0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0</v>
      </c>
      <c r="O25" s="14"/>
      <c r="P25" s="12"/>
      <c r="Q25" s="13">
        <v>0</v>
      </c>
      <c r="R25" s="14"/>
      <c r="S25" s="12"/>
      <c r="T25" s="13">
        <f>U24</f>
        <v>0</v>
      </c>
      <c r="U25" s="14"/>
      <c r="V25" s="12"/>
      <c r="W25" s="13">
        <v>0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v>0</v>
      </c>
      <c r="N27" s="10"/>
      <c r="O27" s="11">
        <v>0</v>
      </c>
      <c r="P27" s="9">
        <v>0</v>
      </c>
      <c r="Q27" s="10"/>
      <c r="R27" s="11">
        <v>0</v>
      </c>
      <c r="S27" s="9">
        <v>0</v>
      </c>
      <c r="T27" s="10"/>
      <c r="U27" s="11">
        <v>0</v>
      </c>
      <c r="V27" s="9">
        <v>0</v>
      </c>
      <c r="W27" s="10"/>
      <c r="X27" s="11">
        <v>0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0</v>
      </c>
      <c r="O28" s="14"/>
      <c r="P28" s="12"/>
      <c r="Q28" s="13">
        <v>0</v>
      </c>
      <c r="R28" s="14"/>
      <c r="S28" s="12"/>
      <c r="T28" s="13">
        <f>U27</f>
        <v>0</v>
      </c>
      <c r="U28" s="14"/>
      <c r="V28" s="12"/>
      <c r="W28" s="13">
        <v>0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0</v>
      </c>
      <c r="P30" s="9">
        <v>0</v>
      </c>
      <c r="Q30" s="10"/>
      <c r="R30" s="11">
        <v>0</v>
      </c>
      <c r="S30" s="9">
        <v>0</v>
      </c>
      <c r="T30" s="10"/>
      <c r="U30" s="11">
        <v>0</v>
      </c>
      <c r="V30" s="9">
        <v>0</v>
      </c>
      <c r="W30" s="10"/>
      <c r="X30" s="11">
        <v>0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0</v>
      </c>
      <c r="O31" s="11"/>
      <c r="P31" s="9"/>
      <c r="Q31" s="10">
        <v>0</v>
      </c>
      <c r="R31" s="11"/>
      <c r="S31" s="9"/>
      <c r="T31" s="10">
        <f>U30</f>
        <v>0</v>
      </c>
      <c r="U31" s="11"/>
      <c r="V31" s="9"/>
      <c r="W31" s="10">
        <v>0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v>0</v>
      </c>
      <c r="N33" s="10"/>
      <c r="O33" s="11">
        <v>0</v>
      </c>
      <c r="P33" s="9">
        <v>0</v>
      </c>
      <c r="Q33" s="10"/>
      <c r="R33" s="11">
        <v>0</v>
      </c>
      <c r="S33" s="9">
        <v>0</v>
      </c>
      <c r="T33" s="10"/>
      <c r="U33" s="11">
        <v>0</v>
      </c>
      <c r="V33" s="9">
        <v>0</v>
      </c>
      <c r="W33" s="10"/>
      <c r="X33" s="11">
        <v>0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0</v>
      </c>
      <c r="O34" s="14"/>
      <c r="P34" s="12"/>
      <c r="Q34" s="13">
        <v>0</v>
      </c>
      <c r="R34" s="14"/>
      <c r="S34" s="12"/>
      <c r="T34" s="13">
        <f>U33</f>
        <v>0</v>
      </c>
      <c r="U34" s="14"/>
      <c r="V34" s="12"/>
      <c r="W34" s="13">
        <v>0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0</v>
      </c>
      <c r="P36" s="9">
        <v>0</v>
      </c>
      <c r="Q36" s="10"/>
      <c r="R36" s="11">
        <v>0</v>
      </c>
      <c r="S36" s="9">
        <v>0</v>
      </c>
      <c r="T36" s="10"/>
      <c r="U36" s="11">
        <v>0</v>
      </c>
      <c r="V36" s="9">
        <v>0</v>
      </c>
      <c r="W36" s="10"/>
      <c r="X36" s="11">
        <v>0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0</v>
      </c>
      <c r="O37" s="14"/>
      <c r="P37" s="12"/>
      <c r="Q37" s="13">
        <v>0</v>
      </c>
      <c r="R37" s="14"/>
      <c r="S37" s="12"/>
      <c r="T37" s="13">
        <v>0</v>
      </c>
      <c r="U37" s="14"/>
      <c r="V37" s="12"/>
      <c r="W37" s="13">
        <v>0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 t="s">
        <v>36</v>
      </c>
      <c r="T42" s="10"/>
      <c r="U42" s="11">
        <v>0</v>
      </c>
      <c r="V42" s="9">
        <v>0</v>
      </c>
      <c r="W42" s="10"/>
      <c r="X42" s="11">
        <v>0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f>U42</f>
        <v>0</v>
      </c>
      <c r="U43" s="14"/>
      <c r="V43" s="12"/>
      <c r="W43" s="13">
        <v>0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f>S45</f>
        <v>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0</v>
      </c>
      <c r="T45" s="10"/>
      <c r="U45" s="11">
        <v>0</v>
      </c>
      <c r="V45" s="9">
        <v>0</v>
      </c>
      <c r="W45" s="10"/>
      <c r="X45" s="11">
        <v>0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f>U45</f>
        <v>0</v>
      </c>
      <c r="U46" s="14"/>
      <c r="V46" s="12"/>
      <c r="W46" s="13">
        <v>0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v>0</v>
      </c>
      <c r="N48" s="10"/>
      <c r="O48" s="11">
        <v>0</v>
      </c>
      <c r="P48" s="19">
        <v>0</v>
      </c>
      <c r="Q48" s="10"/>
      <c r="R48" s="11">
        <v>0</v>
      </c>
      <c r="S48" s="9" t="s">
        <v>36</v>
      </c>
      <c r="T48" s="10"/>
      <c r="U48" s="11">
        <v>0</v>
      </c>
      <c r="V48" s="9">
        <v>0</v>
      </c>
      <c r="W48" s="10"/>
      <c r="X48" s="11">
        <v>0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0</v>
      </c>
      <c r="O49" s="14"/>
      <c r="P49" s="12"/>
      <c r="Q49" s="13">
        <v>0</v>
      </c>
      <c r="R49" s="14"/>
      <c r="S49" s="12"/>
      <c r="T49" s="13">
        <f>U48</f>
        <v>0</v>
      </c>
      <c r="U49" s="14"/>
      <c r="V49" s="12"/>
      <c r="W49" s="13">
        <v>0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f>S51</f>
        <v>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v>0</v>
      </c>
      <c r="N51" s="10"/>
      <c r="O51" s="11">
        <v>0</v>
      </c>
      <c r="P51" s="9">
        <v>0</v>
      </c>
      <c r="Q51" s="10"/>
      <c r="R51" s="11">
        <v>0</v>
      </c>
      <c r="S51" s="9">
        <v>0</v>
      </c>
      <c r="T51" s="10"/>
      <c r="U51" s="11">
        <v>0</v>
      </c>
      <c r="V51" s="9">
        <v>0</v>
      </c>
      <c r="W51" s="10"/>
      <c r="X51" s="11">
        <v>0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0</v>
      </c>
      <c r="O52" s="14"/>
      <c r="P52" s="12"/>
      <c r="Q52" s="13">
        <v>0</v>
      </c>
      <c r="R52" s="14"/>
      <c r="S52" s="12"/>
      <c r="T52" s="13">
        <f>U51</f>
        <v>0</v>
      </c>
      <c r="U52" s="14"/>
      <c r="V52" s="12"/>
      <c r="W52" s="13">
        <v>0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v>0</v>
      </c>
      <c r="N54" s="10"/>
      <c r="O54" s="11">
        <v>0</v>
      </c>
      <c r="P54" s="9">
        <v>0</v>
      </c>
      <c r="Q54" s="10"/>
      <c r="R54" s="11">
        <v>0</v>
      </c>
      <c r="S54" s="9">
        <v>0</v>
      </c>
      <c r="T54" s="10"/>
      <c r="U54" s="11">
        <v>0</v>
      </c>
      <c r="V54" s="9">
        <v>0</v>
      </c>
      <c r="W54" s="10"/>
      <c r="X54" s="11">
        <v>0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0</v>
      </c>
      <c r="O55" s="11"/>
      <c r="P55" s="9"/>
      <c r="Q55" s="10">
        <v>0</v>
      </c>
      <c r="R55" s="11"/>
      <c r="S55" s="9"/>
      <c r="T55" s="10">
        <f>U54</f>
        <v>0</v>
      </c>
      <c r="U55" s="11"/>
      <c r="V55" s="9"/>
      <c r="W55" s="10">
        <v>0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v>0</v>
      </c>
      <c r="N57" s="10"/>
      <c r="O57" s="11">
        <v>0</v>
      </c>
      <c r="P57" s="9">
        <v>0</v>
      </c>
      <c r="Q57" s="10"/>
      <c r="R57" s="11">
        <v>0</v>
      </c>
      <c r="S57" s="9">
        <v>0</v>
      </c>
      <c r="T57" s="10"/>
      <c r="U57" s="11">
        <v>0</v>
      </c>
      <c r="V57" s="9">
        <v>0</v>
      </c>
      <c r="W57" s="10"/>
      <c r="X57" s="11">
        <v>0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0</v>
      </c>
      <c r="O58" s="14"/>
      <c r="P58" s="12"/>
      <c r="Q58" s="13">
        <v>0</v>
      </c>
      <c r="R58" s="14"/>
      <c r="S58" s="12"/>
      <c r="T58" s="13">
        <f>U57</f>
        <v>0</v>
      </c>
      <c r="U58" s="14"/>
      <c r="V58" s="12"/>
      <c r="W58" s="13">
        <v>0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v>0</v>
      </c>
      <c r="N63" s="10"/>
      <c r="O63" s="11">
        <v>0</v>
      </c>
      <c r="P63" s="9">
        <v>0</v>
      </c>
      <c r="Q63" s="10"/>
      <c r="R63" s="11">
        <v>0</v>
      </c>
      <c r="S63" s="9">
        <v>0</v>
      </c>
      <c r="T63" s="10"/>
      <c r="U63" s="20">
        <v>0</v>
      </c>
      <c r="V63" s="9">
        <v>0</v>
      </c>
      <c r="W63" s="10"/>
      <c r="X63" s="11">
        <v>0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0</v>
      </c>
      <c r="O64" s="11"/>
      <c r="P64" s="9"/>
      <c r="Q64" s="10">
        <v>0</v>
      </c>
      <c r="R64" s="11"/>
      <c r="S64" s="9"/>
      <c r="T64" s="10">
        <f>U63</f>
        <v>0</v>
      </c>
      <c r="U64" s="11"/>
      <c r="V64" s="9"/>
      <c r="W64" s="10">
        <v>0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11">
        <v>0</v>
      </c>
      <c r="P66" s="9">
        <v>0</v>
      </c>
      <c r="Q66" s="10"/>
      <c r="R66" s="11">
        <v>0</v>
      </c>
      <c r="S66" s="9">
        <v>0</v>
      </c>
      <c r="T66" s="10"/>
      <c r="U66" s="11">
        <v>0</v>
      </c>
      <c r="V66" s="9">
        <v>0</v>
      </c>
      <c r="W66" s="10"/>
      <c r="X66" s="11">
        <v>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13">
        <v>0</v>
      </c>
      <c r="O67" s="14"/>
      <c r="P67" s="12"/>
      <c r="Q67" s="13">
        <v>0</v>
      </c>
      <c r="R67" s="14"/>
      <c r="S67" s="12"/>
      <c r="T67" s="13">
        <f>U66</f>
        <v>0</v>
      </c>
      <c r="U67" s="14"/>
      <c r="V67" s="12"/>
      <c r="W67" s="13">
        <v>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v>0</v>
      </c>
      <c r="N69" s="10"/>
      <c r="O69" s="11">
        <v>0</v>
      </c>
      <c r="P69" s="9">
        <v>0</v>
      </c>
      <c r="Q69" s="10"/>
      <c r="R69" s="11">
        <v>0</v>
      </c>
      <c r="S69" s="9">
        <v>0</v>
      </c>
      <c r="T69" s="10"/>
      <c r="U69" s="11">
        <f>0</f>
        <v>0</v>
      </c>
      <c r="V69" s="9">
        <v>0</v>
      </c>
      <c r="W69" s="10"/>
      <c r="X69" s="11">
        <v>0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0</v>
      </c>
      <c r="O70" s="11"/>
      <c r="P70" s="9"/>
      <c r="Q70" s="10">
        <v>0</v>
      </c>
      <c r="R70" s="11"/>
      <c r="S70" s="9"/>
      <c r="T70" s="10">
        <f>U69</f>
        <v>0</v>
      </c>
      <c r="U70" s="11"/>
      <c r="V70" s="9"/>
      <c r="W70" s="10">
        <v>0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f>S72</f>
        <v>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0/10062200*100</f>
        <v>0</v>
      </c>
      <c r="N72" s="10"/>
      <c r="O72" s="11">
        <v>0</v>
      </c>
      <c r="P72" s="9">
        <f>0/1499800*100</f>
        <v>0</v>
      </c>
      <c r="Q72" s="10"/>
      <c r="R72" s="11">
        <f>0/1499800*100</f>
        <v>0</v>
      </c>
      <c r="S72" s="9">
        <v>0</v>
      </c>
      <c r="T72" s="10"/>
      <c r="U72" s="11">
        <v>0</v>
      </c>
      <c r="V72" s="9">
        <v>0</v>
      </c>
      <c r="W72" s="10"/>
      <c r="X72" s="11">
        <v>0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f>0/10062000*100</f>
        <v>0</v>
      </c>
      <c r="O73" s="14"/>
      <c r="P73" s="12"/>
      <c r="Q73" s="13">
        <f>0/1499800*100</f>
        <v>0</v>
      </c>
      <c r="R73" s="14"/>
      <c r="S73" s="12"/>
      <c r="T73" s="13">
        <f>U72</f>
        <v>0</v>
      </c>
      <c r="U73" s="14"/>
      <c r="V73" s="12"/>
      <c r="W73" s="13">
        <v>0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0</v>
      </c>
      <c r="W75" s="10"/>
      <c r="X75" s="11">
        <v>0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0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v>0</v>
      </c>
      <c r="N78" s="10"/>
      <c r="O78" s="11">
        <v>0</v>
      </c>
      <c r="P78" s="9">
        <v>0</v>
      </c>
      <c r="Q78" s="10"/>
      <c r="R78" s="22">
        <v>0</v>
      </c>
      <c r="S78" s="9">
        <v>0</v>
      </c>
      <c r="T78" s="10"/>
      <c r="U78" s="11">
        <f>0</f>
        <v>0</v>
      </c>
      <c r="V78" s="9">
        <v>0</v>
      </c>
      <c r="W78" s="10"/>
      <c r="X78" s="11">
        <v>0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0</v>
      </c>
      <c r="O79" s="14"/>
      <c r="P79" s="12"/>
      <c r="Q79" s="13">
        <v>0</v>
      </c>
      <c r="R79" s="14"/>
      <c r="S79" s="12"/>
      <c r="T79" s="13">
        <f>U78</f>
        <v>0</v>
      </c>
      <c r="U79" s="14"/>
      <c r="V79" s="12"/>
      <c r="W79" s="13">
        <v>0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v>0</v>
      </c>
      <c r="N81" s="10"/>
      <c r="O81" s="11">
        <v>0</v>
      </c>
      <c r="P81" s="9">
        <v>0</v>
      </c>
      <c r="Q81" s="10"/>
      <c r="R81" s="22">
        <v>0</v>
      </c>
      <c r="S81" s="9"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0</v>
      </c>
      <c r="O82" s="14"/>
      <c r="P82" s="12"/>
      <c r="Q82" s="13">
        <v>0</v>
      </c>
      <c r="R82" s="14"/>
      <c r="S82" s="12"/>
      <c r="T82" s="13">
        <v>0</v>
      </c>
      <c r="U82" s="14"/>
      <c r="V82" s="12"/>
      <c r="W82" s="13">
        <v>0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0</v>
      </c>
      <c r="Q84" s="28"/>
      <c r="R84" s="29">
        <v>0</v>
      </c>
      <c r="S84" s="27">
        <v>0</v>
      </c>
      <c r="T84" s="28"/>
      <c r="U84" s="29">
        <v>0</v>
      </c>
      <c r="V84" s="27">
        <v>0</v>
      </c>
      <c r="W84" s="28"/>
      <c r="X84" s="29">
        <v>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0</v>
      </c>
      <c r="R85" s="32"/>
      <c r="S85" s="30"/>
      <c r="T85" s="31">
        <f>U84</f>
        <v>0</v>
      </c>
      <c r="U85" s="32"/>
      <c r="V85" s="30"/>
      <c r="W85" s="31">
        <v>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61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4">
    <mergeCell ref="A83:A85"/>
    <mergeCell ref="B83:B85"/>
    <mergeCell ref="C83:C85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E9:AG10"/>
    <mergeCell ref="A14:A16"/>
    <mergeCell ref="B14:B16"/>
    <mergeCell ref="C14:C16"/>
    <mergeCell ref="P9:R10"/>
    <mergeCell ref="S9:U10"/>
    <mergeCell ref="A11:A13"/>
    <mergeCell ref="B11:B13"/>
    <mergeCell ref="C11:C13"/>
    <mergeCell ref="O7:P7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  <mergeCell ref="AH9:AJ10"/>
    <mergeCell ref="AK9:AM10"/>
    <mergeCell ref="V9:X10"/>
    <mergeCell ref="Y9:AA10"/>
    <mergeCell ref="AB9:AD10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A7C8-4690-486E-930D-DCCE5EE7D202}">
  <dimension ref="A1:AN95"/>
  <sheetViews>
    <sheetView topLeftCell="A79" workbookViewId="0">
      <selection activeCell="D86" sqref="A86:XFD88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5.7265625" customWidth="1"/>
    <col min="6" max="6" width="0.7265625" customWidth="1"/>
    <col min="7" max="7" width="4.7265625" customWidth="1"/>
    <col min="8" max="8" width="5.1796875" customWidth="1"/>
    <col min="9" max="9" width="5.36328125" customWidth="1"/>
    <col min="10" max="10" width="5.453125" customWidth="1"/>
    <col min="11" max="11" width="5.26953125" customWidth="1"/>
    <col min="12" max="12" width="5.7265625" customWidth="1"/>
    <col min="13" max="13" width="5.08984375" customWidth="1"/>
    <col min="14" max="14" width="5.6328125" customWidth="1"/>
    <col min="15" max="15" width="5.7265625" customWidth="1"/>
    <col min="16" max="16" width="4.54296875" customWidth="1"/>
    <col min="17" max="17" width="5.6328125" customWidth="1"/>
    <col min="18" max="18" width="4.1796875" customWidth="1"/>
    <col min="19" max="19" width="3.81640625" customWidth="1"/>
    <col min="20" max="20" width="6" customWidth="1"/>
    <col min="21" max="21" width="4.36328125" customWidth="1"/>
    <col min="22" max="22" width="3.90625" customWidth="1"/>
    <col min="23" max="23" width="4.81640625" customWidth="1"/>
    <col min="24" max="24" width="4" customWidth="1"/>
    <col min="25" max="25" width="4.08984375" customWidth="1"/>
    <col min="26" max="26" width="5.36328125" customWidth="1"/>
    <col min="27" max="27" width="3.90625" customWidth="1"/>
    <col min="28" max="28" width="4.453125" customWidth="1"/>
    <col min="29" max="29" width="5.08984375" customWidth="1"/>
    <col min="30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17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v>0</v>
      </c>
      <c r="Q18" s="10"/>
      <c r="R18" s="11">
        <v>0</v>
      </c>
      <c r="S18" s="9">
        <v>0</v>
      </c>
      <c r="T18" s="10"/>
      <c r="U18" s="11">
        <v>0</v>
      </c>
      <c r="V18" s="9">
        <v>0</v>
      </c>
      <c r="W18" s="10"/>
      <c r="X18" s="11">
        <v>0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0</v>
      </c>
      <c r="R19" s="14"/>
      <c r="S19" s="12"/>
      <c r="T19" s="13">
        <f>U18</f>
        <v>0</v>
      </c>
      <c r="U19" s="14"/>
      <c r="V19" s="12"/>
      <c r="W19" s="13">
        <v>0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v>0</v>
      </c>
      <c r="Q21" s="10"/>
      <c r="R21" s="11">
        <v>0</v>
      </c>
      <c r="S21" s="9">
        <v>0</v>
      </c>
      <c r="T21" s="10"/>
      <c r="U21" s="11">
        <f>0</f>
        <v>0</v>
      </c>
      <c r="V21" s="9">
        <v>0</v>
      </c>
      <c r="W21" s="10"/>
      <c r="X21" s="11">
        <v>0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0</v>
      </c>
      <c r="R22" s="14"/>
      <c r="S22" s="12"/>
      <c r="T22" s="13">
        <f>U21</f>
        <v>0</v>
      </c>
      <c r="U22" s="14"/>
      <c r="V22" s="12"/>
      <c r="W22" s="13">
        <v>0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v>0</v>
      </c>
      <c r="Q24" s="10"/>
      <c r="R24" s="11">
        <v>0</v>
      </c>
      <c r="S24" s="9">
        <v>0</v>
      </c>
      <c r="T24" s="10"/>
      <c r="U24" s="11">
        <v>0</v>
      </c>
      <c r="V24" s="9">
        <v>0</v>
      </c>
      <c r="W24" s="10"/>
      <c r="X24" s="11">
        <v>0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0</v>
      </c>
      <c r="R25" s="14"/>
      <c r="S25" s="12"/>
      <c r="T25" s="13">
        <f>U24</f>
        <v>0</v>
      </c>
      <c r="U25" s="14"/>
      <c r="V25" s="12"/>
      <c r="W25" s="13">
        <v>0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v>0</v>
      </c>
      <c r="Q27" s="10"/>
      <c r="R27" s="11">
        <v>0</v>
      </c>
      <c r="S27" s="9">
        <v>0</v>
      </c>
      <c r="T27" s="10"/>
      <c r="U27" s="11">
        <v>0</v>
      </c>
      <c r="V27" s="9">
        <v>0</v>
      </c>
      <c r="W27" s="10"/>
      <c r="X27" s="11">
        <v>0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0</v>
      </c>
      <c r="R28" s="14"/>
      <c r="S28" s="12"/>
      <c r="T28" s="13">
        <f>U27</f>
        <v>0</v>
      </c>
      <c r="U28" s="14"/>
      <c r="V28" s="12"/>
      <c r="W28" s="13">
        <v>0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0</v>
      </c>
      <c r="S30" s="9">
        <v>0</v>
      </c>
      <c r="T30" s="10"/>
      <c r="U30" s="11">
        <v>0</v>
      </c>
      <c r="V30" s="9">
        <v>0</v>
      </c>
      <c r="W30" s="10"/>
      <c r="X30" s="11">
        <v>0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0</v>
      </c>
      <c r="R31" s="11"/>
      <c r="S31" s="9"/>
      <c r="T31" s="10">
        <f>U30</f>
        <v>0</v>
      </c>
      <c r="U31" s="11"/>
      <c r="V31" s="9"/>
      <c r="W31" s="10">
        <v>0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v>0</v>
      </c>
      <c r="Q33" s="10"/>
      <c r="R33" s="11">
        <v>0</v>
      </c>
      <c r="S33" s="9">
        <v>0</v>
      </c>
      <c r="T33" s="10"/>
      <c r="U33" s="11">
        <v>0</v>
      </c>
      <c r="V33" s="9">
        <v>0</v>
      </c>
      <c r="W33" s="10"/>
      <c r="X33" s="11">
        <v>0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0</v>
      </c>
      <c r="R34" s="14"/>
      <c r="S34" s="12"/>
      <c r="T34" s="13">
        <f>U33</f>
        <v>0</v>
      </c>
      <c r="U34" s="14"/>
      <c r="V34" s="12"/>
      <c r="W34" s="13">
        <v>0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v>0</v>
      </c>
      <c r="Q36" s="10"/>
      <c r="R36" s="11">
        <v>0</v>
      </c>
      <c r="S36" s="9">
        <v>0</v>
      </c>
      <c r="T36" s="10"/>
      <c r="U36" s="11">
        <v>0</v>
      </c>
      <c r="V36" s="9">
        <v>0</v>
      </c>
      <c r="W36" s="10"/>
      <c r="X36" s="11">
        <v>0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0</v>
      </c>
      <c r="R37" s="14"/>
      <c r="S37" s="12"/>
      <c r="T37" s="13">
        <v>0</v>
      </c>
      <c r="U37" s="14"/>
      <c r="V37" s="12"/>
      <c r="W37" s="13">
        <v>0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 t="s">
        <v>36</v>
      </c>
      <c r="T42" s="10"/>
      <c r="U42" s="11">
        <v>0</v>
      </c>
      <c r="V42" s="9">
        <v>0</v>
      </c>
      <c r="W42" s="10"/>
      <c r="X42" s="11">
        <v>0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f>U42</f>
        <v>0</v>
      </c>
      <c r="U43" s="14"/>
      <c r="V43" s="12"/>
      <c r="W43" s="13">
        <v>0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f>S45</f>
        <v>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0</v>
      </c>
      <c r="T45" s="10"/>
      <c r="U45" s="11">
        <v>0</v>
      </c>
      <c r="V45" s="9">
        <v>0</v>
      </c>
      <c r="W45" s="10"/>
      <c r="X45" s="11">
        <v>0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f>U45</f>
        <v>0</v>
      </c>
      <c r="U46" s="14"/>
      <c r="V46" s="12"/>
      <c r="W46" s="13">
        <v>0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v>0</v>
      </c>
      <c r="Q48" s="10"/>
      <c r="R48" s="11">
        <v>0</v>
      </c>
      <c r="S48" s="9" t="s">
        <v>36</v>
      </c>
      <c r="T48" s="10"/>
      <c r="U48" s="11">
        <v>0</v>
      </c>
      <c r="V48" s="9">
        <v>0</v>
      </c>
      <c r="W48" s="10"/>
      <c r="X48" s="11">
        <v>0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0</v>
      </c>
      <c r="R49" s="14"/>
      <c r="S49" s="12"/>
      <c r="T49" s="13">
        <f>U48</f>
        <v>0</v>
      </c>
      <c r="U49" s="14"/>
      <c r="V49" s="12"/>
      <c r="W49" s="13">
        <v>0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f>S51</f>
        <v>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v>0</v>
      </c>
      <c r="Q51" s="10"/>
      <c r="R51" s="11">
        <v>0</v>
      </c>
      <c r="S51" s="9">
        <v>0</v>
      </c>
      <c r="T51" s="10"/>
      <c r="U51" s="11">
        <v>0</v>
      </c>
      <c r="V51" s="9">
        <v>0</v>
      </c>
      <c r="W51" s="10"/>
      <c r="X51" s="11">
        <v>0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0</v>
      </c>
      <c r="R52" s="14"/>
      <c r="S52" s="12"/>
      <c r="T52" s="13">
        <f>U51</f>
        <v>0</v>
      </c>
      <c r="U52" s="14"/>
      <c r="V52" s="12"/>
      <c r="W52" s="13">
        <v>0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v>0</v>
      </c>
      <c r="Q54" s="10"/>
      <c r="R54" s="11">
        <v>0</v>
      </c>
      <c r="S54" s="9">
        <v>0</v>
      </c>
      <c r="T54" s="10"/>
      <c r="U54" s="11">
        <v>0</v>
      </c>
      <c r="V54" s="9">
        <v>0</v>
      </c>
      <c r="W54" s="10"/>
      <c r="X54" s="11">
        <v>0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0</v>
      </c>
      <c r="R55" s="11"/>
      <c r="S55" s="9"/>
      <c r="T55" s="10">
        <f>U54</f>
        <v>0</v>
      </c>
      <c r="U55" s="11"/>
      <c r="V55" s="9"/>
      <c r="W55" s="10">
        <v>0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v>0</v>
      </c>
      <c r="Q57" s="10"/>
      <c r="R57" s="11">
        <v>0</v>
      </c>
      <c r="S57" s="9">
        <v>0</v>
      </c>
      <c r="T57" s="10"/>
      <c r="U57" s="11">
        <v>0</v>
      </c>
      <c r="V57" s="9">
        <v>0</v>
      </c>
      <c r="W57" s="10"/>
      <c r="X57" s="11">
        <v>0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0</v>
      </c>
      <c r="R58" s="14"/>
      <c r="S58" s="12"/>
      <c r="T58" s="13">
        <f>U57</f>
        <v>0</v>
      </c>
      <c r="U58" s="14"/>
      <c r="V58" s="12"/>
      <c r="W58" s="13">
        <v>0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v>0</v>
      </c>
      <c r="Q63" s="10"/>
      <c r="R63" s="11">
        <v>0</v>
      </c>
      <c r="S63" s="9">
        <v>0</v>
      </c>
      <c r="T63" s="10"/>
      <c r="U63" s="20">
        <v>0</v>
      </c>
      <c r="V63" s="9">
        <v>0</v>
      </c>
      <c r="W63" s="10"/>
      <c r="X63" s="11">
        <v>0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0</v>
      </c>
      <c r="R64" s="11"/>
      <c r="S64" s="9"/>
      <c r="T64" s="10">
        <f>U63</f>
        <v>0</v>
      </c>
      <c r="U64" s="11"/>
      <c r="V64" s="9"/>
      <c r="W64" s="10">
        <v>0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11">
        <v>0</v>
      </c>
      <c r="S66" s="9">
        <v>0</v>
      </c>
      <c r="T66" s="10"/>
      <c r="U66" s="11">
        <v>0</v>
      </c>
      <c r="V66" s="9">
        <v>0</v>
      </c>
      <c r="W66" s="10"/>
      <c r="X66" s="11">
        <v>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13">
        <v>0</v>
      </c>
      <c r="R67" s="14"/>
      <c r="S67" s="12"/>
      <c r="T67" s="13">
        <f>U66</f>
        <v>0</v>
      </c>
      <c r="U67" s="14"/>
      <c r="V67" s="12"/>
      <c r="W67" s="13">
        <v>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v>0</v>
      </c>
      <c r="Q69" s="10"/>
      <c r="R69" s="11">
        <v>0</v>
      </c>
      <c r="S69" s="9">
        <v>0</v>
      </c>
      <c r="T69" s="10"/>
      <c r="U69" s="11">
        <f>0</f>
        <v>0</v>
      </c>
      <c r="V69" s="9">
        <v>0</v>
      </c>
      <c r="W69" s="10"/>
      <c r="X69" s="11">
        <v>0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0</v>
      </c>
      <c r="R70" s="11"/>
      <c r="S70" s="9"/>
      <c r="T70" s="10">
        <f>U69</f>
        <v>0</v>
      </c>
      <c r="U70" s="11"/>
      <c r="V70" s="9"/>
      <c r="W70" s="10">
        <v>0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f>S72</f>
        <v>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0/1499800*100</f>
        <v>0</v>
      </c>
      <c r="Q72" s="10"/>
      <c r="R72" s="11">
        <f>0/1499800*100</f>
        <v>0</v>
      </c>
      <c r="S72" s="9">
        <v>0</v>
      </c>
      <c r="T72" s="10"/>
      <c r="U72" s="11">
        <v>0</v>
      </c>
      <c r="V72" s="9">
        <v>0</v>
      </c>
      <c r="W72" s="10"/>
      <c r="X72" s="11">
        <v>0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f>0/1499800*100</f>
        <v>0</v>
      </c>
      <c r="R73" s="14"/>
      <c r="S73" s="12"/>
      <c r="T73" s="13">
        <f>U72</f>
        <v>0</v>
      </c>
      <c r="U73" s="14"/>
      <c r="V73" s="12"/>
      <c r="W73" s="13">
        <v>0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0</v>
      </c>
      <c r="W75" s="10"/>
      <c r="X75" s="11">
        <v>0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0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v>0</v>
      </c>
      <c r="Q78" s="10"/>
      <c r="R78" s="22">
        <v>0</v>
      </c>
      <c r="S78" s="9">
        <v>0</v>
      </c>
      <c r="T78" s="10"/>
      <c r="U78" s="11">
        <f>0</f>
        <v>0</v>
      </c>
      <c r="V78" s="9">
        <v>0</v>
      </c>
      <c r="W78" s="10"/>
      <c r="X78" s="11">
        <v>0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0</v>
      </c>
      <c r="R79" s="14"/>
      <c r="S79" s="12"/>
      <c r="T79" s="13">
        <f>U78</f>
        <v>0</v>
      </c>
      <c r="U79" s="14"/>
      <c r="V79" s="12"/>
      <c r="W79" s="13">
        <v>0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v>0</v>
      </c>
      <c r="Q81" s="10"/>
      <c r="R81" s="22">
        <v>0</v>
      </c>
      <c r="S81" s="9"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0</v>
      </c>
      <c r="R82" s="14"/>
      <c r="S82" s="12"/>
      <c r="T82" s="13">
        <v>0</v>
      </c>
      <c r="U82" s="14"/>
      <c r="V82" s="12"/>
      <c r="W82" s="13">
        <v>0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0</v>
      </c>
      <c r="Q84" s="28"/>
      <c r="R84" s="29">
        <v>0</v>
      </c>
      <c r="S84" s="27">
        <v>0</v>
      </c>
      <c r="T84" s="28"/>
      <c r="U84" s="29">
        <v>0</v>
      </c>
      <c r="V84" s="27">
        <v>0</v>
      </c>
      <c r="W84" s="28"/>
      <c r="X84" s="29">
        <v>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0</v>
      </c>
      <c r="R85" s="32"/>
      <c r="S85" s="30"/>
      <c r="T85" s="31">
        <f>U84</f>
        <v>0</v>
      </c>
      <c r="U85" s="32"/>
      <c r="V85" s="30"/>
      <c r="W85" s="31">
        <v>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6" spans="1:40" x14ac:dyDescent="0.35">
      <c r="A86" s="93">
        <v>27</v>
      </c>
      <c r="B86" s="95" t="s">
        <v>75</v>
      </c>
      <c r="C86" s="101">
        <v>49700000</v>
      </c>
      <c r="D86" s="23"/>
      <c r="E86" s="24">
        <v>0</v>
      </c>
      <c r="F86" s="25"/>
      <c r="G86" s="23"/>
      <c r="H86" s="24">
        <v>0</v>
      </c>
      <c r="I86" s="25"/>
      <c r="J86" s="23"/>
      <c r="K86" s="24">
        <v>0</v>
      </c>
      <c r="L86" s="25"/>
      <c r="M86" s="23"/>
      <c r="N86" s="24">
        <v>0</v>
      </c>
      <c r="O86" s="25"/>
      <c r="P86" s="23"/>
      <c r="Q86" s="24">
        <v>0</v>
      </c>
      <c r="R86" s="25"/>
      <c r="S86" s="23"/>
      <c r="T86" s="24">
        <v>0</v>
      </c>
      <c r="U86" s="25"/>
      <c r="V86" s="23"/>
      <c r="W86" s="24">
        <v>0</v>
      </c>
      <c r="X86" s="25"/>
      <c r="Y86" s="23"/>
      <c r="Z86" s="24">
        <v>0</v>
      </c>
      <c r="AA86" s="25"/>
      <c r="AB86" s="23"/>
      <c r="AC86" s="24">
        <v>0</v>
      </c>
      <c r="AD86" s="25"/>
      <c r="AE86" s="23"/>
      <c r="AF86" s="24">
        <v>0</v>
      </c>
      <c r="AG86" s="25"/>
      <c r="AH86" s="23"/>
      <c r="AI86" s="24">
        <v>50</v>
      </c>
      <c r="AJ86" s="25"/>
      <c r="AK86" s="41"/>
      <c r="AL86" s="40">
        <v>0</v>
      </c>
      <c r="AM86" s="25"/>
      <c r="AN86" s="26"/>
    </row>
    <row r="87" spans="1:40" x14ac:dyDescent="0.35">
      <c r="A87" s="93"/>
      <c r="B87" s="96"/>
      <c r="C87" s="102"/>
      <c r="D87" s="27">
        <f>0/27200000</f>
        <v>0</v>
      </c>
      <c r="E87" s="28"/>
      <c r="F87" s="29">
        <f>U86</f>
        <v>0</v>
      </c>
      <c r="G87" s="27">
        <v>0</v>
      </c>
      <c r="H87" s="28"/>
      <c r="I87" s="29">
        <v>0</v>
      </c>
      <c r="J87" s="27">
        <v>0</v>
      </c>
      <c r="K87" s="28"/>
      <c r="L87" s="29">
        <v>0</v>
      </c>
      <c r="M87" s="27">
        <v>0</v>
      </c>
      <c r="N87" s="28"/>
      <c r="O87" s="29">
        <v>0</v>
      </c>
      <c r="P87" s="27">
        <v>0</v>
      </c>
      <c r="Q87" s="28"/>
      <c r="R87" s="29">
        <v>0</v>
      </c>
      <c r="S87" s="27">
        <v>0</v>
      </c>
      <c r="T87" s="28"/>
      <c r="U87" s="29">
        <v>0</v>
      </c>
      <c r="V87" s="27">
        <v>0</v>
      </c>
      <c r="W87" s="28"/>
      <c r="X87" s="29">
        <v>0</v>
      </c>
      <c r="Y87" s="27">
        <v>0</v>
      </c>
      <c r="Z87" s="28"/>
      <c r="AA87" s="29">
        <v>0</v>
      </c>
      <c r="AB87" s="27">
        <v>0</v>
      </c>
      <c r="AC87" s="28"/>
      <c r="AD87" s="29">
        <f>AC88</f>
        <v>0</v>
      </c>
      <c r="AE87" s="27">
        <v>0</v>
      </c>
      <c r="AF87" s="28"/>
      <c r="AG87" s="29">
        <v>0</v>
      </c>
      <c r="AH87" s="27">
        <v>0</v>
      </c>
      <c r="AI87" s="28"/>
      <c r="AJ87" s="29">
        <f>AI88</f>
        <v>0</v>
      </c>
      <c r="AK87" s="42">
        <f>52200000/52200000*100</f>
        <v>100</v>
      </c>
      <c r="AL87" s="43"/>
      <c r="AM87" s="29">
        <f>AL88</f>
        <v>0</v>
      </c>
      <c r="AN87" s="26"/>
    </row>
    <row r="88" spans="1:40" x14ac:dyDescent="0.35">
      <c r="A88" s="94"/>
      <c r="B88" s="97"/>
      <c r="C88" s="103"/>
      <c r="D88" s="30"/>
      <c r="E88" s="31">
        <f>R88</f>
        <v>0</v>
      </c>
      <c r="F88" s="32"/>
      <c r="G88" s="30"/>
      <c r="H88" s="31">
        <v>0</v>
      </c>
      <c r="I88" s="32"/>
      <c r="J88" s="30"/>
      <c r="K88" s="31">
        <v>0</v>
      </c>
      <c r="L88" s="32"/>
      <c r="M88" s="30"/>
      <c r="N88" s="31">
        <v>0</v>
      </c>
      <c r="O88" s="32"/>
      <c r="P88" s="30"/>
      <c r="Q88" s="31">
        <v>0</v>
      </c>
      <c r="R88" s="32"/>
      <c r="S88" s="30"/>
      <c r="T88" s="31">
        <f>U87</f>
        <v>0</v>
      </c>
      <c r="U88" s="32"/>
      <c r="V88" s="30"/>
      <c r="W88" s="31">
        <v>0</v>
      </c>
      <c r="X88" s="32"/>
      <c r="Y88" s="30"/>
      <c r="Z88" s="31">
        <v>0</v>
      </c>
      <c r="AA88" s="32"/>
      <c r="AB88" s="30"/>
      <c r="AC88" s="31">
        <v>0</v>
      </c>
      <c r="AD88" s="32"/>
      <c r="AE88" s="30"/>
      <c r="AF88" s="31">
        <v>0</v>
      </c>
      <c r="AG88" s="32"/>
      <c r="AH88" s="30"/>
      <c r="AI88" s="31">
        <v>0</v>
      </c>
      <c r="AJ88" s="32"/>
      <c r="AK88" s="30"/>
      <c r="AL88" s="31">
        <v>0</v>
      </c>
      <c r="AM88" s="32"/>
      <c r="AN88" s="26"/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7">
    <mergeCell ref="A86:A88"/>
    <mergeCell ref="B86:B88"/>
    <mergeCell ref="C86:C88"/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80:A82"/>
    <mergeCell ref="B80:B82"/>
    <mergeCell ref="C80:C82"/>
    <mergeCell ref="A83:A85"/>
    <mergeCell ref="B83:B85"/>
    <mergeCell ref="C83:C85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790C-999F-4320-9F13-9D774AD3ACCA}">
  <dimension ref="A1:AN95"/>
  <sheetViews>
    <sheetView topLeftCell="C72" workbookViewId="0">
      <selection activeCell="AD87" sqref="AD87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4.453125" customWidth="1"/>
    <col min="10" max="10" width="5.453125" customWidth="1"/>
    <col min="11" max="11" width="5.26953125" customWidth="1"/>
    <col min="12" max="13" width="5.08984375" customWidth="1"/>
    <col min="14" max="14" width="5.6328125" customWidth="1"/>
    <col min="15" max="16" width="5.36328125" customWidth="1"/>
    <col min="17" max="17" width="5.81640625" customWidth="1"/>
    <col min="18" max="18" width="4.90625" customWidth="1"/>
    <col min="19" max="19" width="3.81640625" customWidth="1"/>
    <col min="20" max="20" width="6" customWidth="1"/>
    <col min="21" max="21" width="4.36328125" customWidth="1"/>
    <col min="22" max="22" width="3.90625" customWidth="1"/>
    <col min="23" max="23" width="4.81640625" customWidth="1"/>
    <col min="24" max="24" width="4" customWidth="1"/>
    <col min="25" max="25" width="4.08984375" customWidth="1"/>
    <col min="26" max="26" width="5.36328125" customWidth="1"/>
    <col min="27" max="27" width="3.90625" customWidth="1"/>
    <col min="28" max="28" width="4.453125" customWidth="1"/>
    <col min="29" max="29" width="5.08984375" customWidth="1"/>
    <col min="30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18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f>R18-O18</f>
        <v>8.0999999999999943</v>
      </c>
      <c r="Q18" s="10"/>
      <c r="R18" s="11">
        <v>43.8</v>
      </c>
      <c r="S18" s="9">
        <v>0</v>
      </c>
      <c r="T18" s="10"/>
      <c r="U18" s="11">
        <v>0</v>
      </c>
      <c r="V18" s="9">
        <v>0</v>
      </c>
      <c r="W18" s="10"/>
      <c r="X18" s="11">
        <v>0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43.8</v>
      </c>
      <c r="R19" s="14"/>
      <c r="S19" s="12"/>
      <c r="T19" s="13">
        <f>U18</f>
        <v>0</v>
      </c>
      <c r="U19" s="14"/>
      <c r="V19" s="12"/>
      <c r="W19" s="13">
        <v>0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f>R21-N22</f>
        <v>9.8000000000000007</v>
      </c>
      <c r="Q21" s="10"/>
      <c r="R21" s="11">
        <v>18.100000000000001</v>
      </c>
      <c r="S21" s="9">
        <v>0</v>
      </c>
      <c r="T21" s="10"/>
      <c r="U21" s="11">
        <f>0</f>
        <v>0</v>
      </c>
      <c r="V21" s="9">
        <v>0</v>
      </c>
      <c r="W21" s="10"/>
      <c r="X21" s="11">
        <v>0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18.100000000000001</v>
      </c>
      <c r="R22" s="14"/>
      <c r="S22" s="12"/>
      <c r="T22" s="13">
        <f>U21</f>
        <v>0</v>
      </c>
      <c r="U22" s="14"/>
      <c r="V22" s="12"/>
      <c r="W22" s="13">
        <v>0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f>R24-N25</f>
        <v>11.499999999999998</v>
      </c>
      <c r="Q24" s="10"/>
      <c r="R24" s="11">
        <v>19.899999999999999</v>
      </c>
      <c r="S24" s="9">
        <v>0</v>
      </c>
      <c r="T24" s="10"/>
      <c r="U24" s="11">
        <v>0</v>
      </c>
      <c r="V24" s="9">
        <v>0</v>
      </c>
      <c r="W24" s="10"/>
      <c r="X24" s="11">
        <v>0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19.899999999999999</v>
      </c>
      <c r="R25" s="14"/>
      <c r="S25" s="12"/>
      <c r="T25" s="13">
        <f>U24</f>
        <v>0</v>
      </c>
      <c r="U25" s="14"/>
      <c r="V25" s="12"/>
      <c r="W25" s="13">
        <v>0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f>Q28-N28</f>
        <v>6.4</v>
      </c>
      <c r="Q27" s="10"/>
      <c r="R27" s="11">
        <v>16.5</v>
      </c>
      <c r="S27" s="9">
        <v>0</v>
      </c>
      <c r="T27" s="10"/>
      <c r="U27" s="11">
        <v>0</v>
      </c>
      <c r="V27" s="9">
        <v>0</v>
      </c>
      <c r="W27" s="10"/>
      <c r="X27" s="11">
        <v>0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16.5</v>
      </c>
      <c r="R28" s="14"/>
      <c r="S28" s="12"/>
      <c r="T28" s="13">
        <f>U27</f>
        <v>0</v>
      </c>
      <c r="U28" s="14"/>
      <c r="V28" s="12"/>
      <c r="W28" s="13">
        <v>0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9.6</v>
      </c>
      <c r="S30" s="9">
        <v>0</v>
      </c>
      <c r="T30" s="10"/>
      <c r="U30" s="11">
        <v>0</v>
      </c>
      <c r="V30" s="9">
        <v>0</v>
      </c>
      <c r="W30" s="10"/>
      <c r="X30" s="11">
        <v>0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9.6</v>
      </c>
      <c r="R31" s="11"/>
      <c r="S31" s="9"/>
      <c r="T31" s="10">
        <f>U30</f>
        <v>0</v>
      </c>
      <c r="U31" s="11"/>
      <c r="V31" s="9"/>
      <c r="W31" s="10">
        <v>0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f>Q34-O33</f>
        <v>8.4000000000000057</v>
      </c>
      <c r="Q33" s="10"/>
      <c r="R33" s="11">
        <v>41.7</v>
      </c>
      <c r="S33" s="9">
        <v>0</v>
      </c>
      <c r="T33" s="10"/>
      <c r="U33" s="11">
        <v>0</v>
      </c>
      <c r="V33" s="9">
        <v>0</v>
      </c>
      <c r="W33" s="10"/>
      <c r="X33" s="11">
        <v>0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41.7</v>
      </c>
      <c r="R34" s="14"/>
      <c r="S34" s="12"/>
      <c r="T34" s="13">
        <f>U33</f>
        <v>0</v>
      </c>
      <c r="U34" s="14"/>
      <c r="V34" s="12"/>
      <c r="W34" s="13">
        <v>0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f>R36-O36</f>
        <v>1.0999999999999996</v>
      </c>
      <c r="Q36" s="10"/>
      <c r="R36" s="11">
        <v>5.8</v>
      </c>
      <c r="S36" s="9">
        <v>0</v>
      </c>
      <c r="T36" s="10"/>
      <c r="U36" s="11">
        <v>0</v>
      </c>
      <c r="V36" s="9">
        <v>0</v>
      </c>
      <c r="W36" s="10"/>
      <c r="X36" s="11">
        <v>0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5.8</v>
      </c>
      <c r="R37" s="14"/>
      <c r="S37" s="12"/>
      <c r="T37" s="13">
        <v>0</v>
      </c>
      <c r="U37" s="14"/>
      <c r="V37" s="12"/>
      <c r="W37" s="13">
        <v>0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 t="s">
        <v>36</v>
      </c>
      <c r="T42" s="10"/>
      <c r="U42" s="11">
        <v>0</v>
      </c>
      <c r="V42" s="9">
        <v>0</v>
      </c>
      <c r="W42" s="10"/>
      <c r="X42" s="11">
        <v>0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f>U42</f>
        <v>0</v>
      </c>
      <c r="U43" s="14"/>
      <c r="V43" s="12"/>
      <c r="W43" s="13">
        <v>0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f>S45</f>
        <v>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0</v>
      </c>
      <c r="T45" s="10"/>
      <c r="U45" s="11">
        <v>0</v>
      </c>
      <c r="V45" s="9">
        <v>0</v>
      </c>
      <c r="W45" s="10"/>
      <c r="X45" s="11">
        <v>0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f>U45</f>
        <v>0</v>
      </c>
      <c r="U46" s="14"/>
      <c r="V46" s="12"/>
      <c r="W46" s="13">
        <v>0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f>R48-O48</f>
        <v>8.4000000000000057</v>
      </c>
      <c r="Q48" s="10"/>
      <c r="R48" s="11">
        <v>41.7</v>
      </c>
      <c r="S48" s="9" t="s">
        <v>36</v>
      </c>
      <c r="T48" s="10"/>
      <c r="U48" s="11">
        <v>0</v>
      </c>
      <c r="V48" s="9">
        <v>0</v>
      </c>
      <c r="W48" s="10"/>
      <c r="X48" s="11">
        <v>0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41.7</v>
      </c>
      <c r="R49" s="14"/>
      <c r="S49" s="12"/>
      <c r="T49" s="13">
        <f>U48</f>
        <v>0</v>
      </c>
      <c r="U49" s="14"/>
      <c r="V49" s="12"/>
      <c r="W49" s="13">
        <v>0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f>S51</f>
        <v>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f>R51-O51</f>
        <v>7.3999999999999986</v>
      </c>
      <c r="Q51" s="10"/>
      <c r="R51" s="11">
        <v>40.4</v>
      </c>
      <c r="S51" s="9">
        <v>0</v>
      </c>
      <c r="T51" s="10"/>
      <c r="U51" s="11">
        <v>0</v>
      </c>
      <c r="V51" s="9">
        <v>0</v>
      </c>
      <c r="W51" s="10"/>
      <c r="X51" s="11">
        <v>0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40.4</v>
      </c>
      <c r="R52" s="14"/>
      <c r="S52" s="12"/>
      <c r="T52" s="13">
        <f>U51</f>
        <v>0</v>
      </c>
      <c r="U52" s="14"/>
      <c r="V52" s="12"/>
      <c r="W52" s="13">
        <v>0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f>R54-O54</f>
        <v>8.4000000000000057</v>
      </c>
      <c r="Q54" s="10"/>
      <c r="R54" s="11">
        <v>41.7</v>
      </c>
      <c r="S54" s="9">
        <v>0</v>
      </c>
      <c r="T54" s="10"/>
      <c r="U54" s="11">
        <v>0</v>
      </c>
      <c r="V54" s="9">
        <v>0</v>
      </c>
      <c r="W54" s="10"/>
      <c r="X54" s="11">
        <v>0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41.7</v>
      </c>
      <c r="R55" s="11"/>
      <c r="S55" s="9"/>
      <c r="T55" s="10">
        <f>U54</f>
        <v>0</v>
      </c>
      <c r="U55" s="11"/>
      <c r="V55" s="9"/>
      <c r="W55" s="10">
        <v>0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f>R57-O57</f>
        <v>5.8999999999999986</v>
      </c>
      <c r="Q57" s="10"/>
      <c r="R57" s="11">
        <v>44</v>
      </c>
      <c r="S57" s="9">
        <v>0</v>
      </c>
      <c r="T57" s="10"/>
      <c r="U57" s="11">
        <v>0</v>
      </c>
      <c r="V57" s="9">
        <v>0</v>
      </c>
      <c r="W57" s="10"/>
      <c r="X57" s="11">
        <v>0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44</v>
      </c>
      <c r="R58" s="14"/>
      <c r="S58" s="12"/>
      <c r="T58" s="13">
        <f>U57</f>
        <v>0</v>
      </c>
      <c r="U58" s="14"/>
      <c r="V58" s="12"/>
      <c r="W58" s="13">
        <v>0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f>R63-O63</f>
        <v>7.8000000000000007</v>
      </c>
      <c r="Q63" s="10"/>
      <c r="R63" s="11">
        <v>39.6</v>
      </c>
      <c r="S63" s="9">
        <v>0</v>
      </c>
      <c r="T63" s="10"/>
      <c r="U63" s="20">
        <v>0</v>
      </c>
      <c r="V63" s="9">
        <v>0</v>
      </c>
      <c r="W63" s="10"/>
      <c r="X63" s="11">
        <v>0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39.6</v>
      </c>
      <c r="R64" s="11"/>
      <c r="S64" s="9"/>
      <c r="T64" s="10">
        <f>U63</f>
        <v>0</v>
      </c>
      <c r="U64" s="11"/>
      <c r="V64" s="9"/>
      <c r="W64" s="10">
        <v>0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44">
        <v>100</v>
      </c>
      <c r="S66" s="9">
        <v>0</v>
      </c>
      <c r="T66" s="10"/>
      <c r="U66" s="11">
        <v>0</v>
      </c>
      <c r="V66" s="9">
        <v>0</v>
      </c>
      <c r="W66" s="10"/>
      <c r="X66" s="11">
        <v>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35">
        <v>100</v>
      </c>
      <c r="R67" s="14"/>
      <c r="S67" s="12"/>
      <c r="T67" s="13">
        <f>U66</f>
        <v>0</v>
      </c>
      <c r="U67" s="14"/>
      <c r="V67" s="12"/>
      <c r="W67" s="13">
        <v>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f>Q70-O69</f>
        <v>7.2999999999999972</v>
      </c>
      <c r="Q69" s="10"/>
      <c r="R69" s="11">
        <v>36.9</v>
      </c>
      <c r="S69" s="9">
        <v>0</v>
      </c>
      <c r="T69" s="10"/>
      <c r="U69" s="11">
        <f>0</f>
        <v>0</v>
      </c>
      <c r="V69" s="9">
        <v>0</v>
      </c>
      <c r="W69" s="10"/>
      <c r="X69" s="11">
        <v>0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36.9</v>
      </c>
      <c r="R70" s="11"/>
      <c r="S70" s="9"/>
      <c r="T70" s="10">
        <f>U69</f>
        <v>0</v>
      </c>
      <c r="U70" s="11"/>
      <c r="V70" s="9"/>
      <c r="W70" s="10">
        <v>0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f>S72</f>
        <v>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R72-N73</f>
        <v>8.1999999999999957</v>
      </c>
      <c r="Q72" s="10"/>
      <c r="R72" s="11">
        <v>41.4</v>
      </c>
      <c r="S72" s="9">
        <v>0</v>
      </c>
      <c r="T72" s="10"/>
      <c r="U72" s="11">
        <v>0</v>
      </c>
      <c r="V72" s="9">
        <v>0</v>
      </c>
      <c r="W72" s="10"/>
      <c r="X72" s="11">
        <v>0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v>41.4</v>
      </c>
      <c r="R73" s="14"/>
      <c r="S73" s="12"/>
      <c r="T73" s="13">
        <f>U72</f>
        <v>0</v>
      </c>
      <c r="U73" s="14"/>
      <c r="V73" s="12"/>
      <c r="W73" s="13">
        <v>0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0</v>
      </c>
      <c r="W75" s="10"/>
      <c r="X75" s="11">
        <v>0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0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f>R78-O78</f>
        <v>6.5999999999999979</v>
      </c>
      <c r="Q78" s="10"/>
      <c r="R78" s="22">
        <v>35.299999999999997</v>
      </c>
      <c r="S78" s="9">
        <v>0</v>
      </c>
      <c r="T78" s="10"/>
      <c r="U78" s="11">
        <f>0</f>
        <v>0</v>
      </c>
      <c r="V78" s="9">
        <v>0</v>
      </c>
      <c r="W78" s="10"/>
      <c r="X78" s="11">
        <v>0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35.299999999999997</v>
      </c>
      <c r="R79" s="14"/>
      <c r="S79" s="12"/>
      <c r="T79" s="13">
        <f>U78</f>
        <v>0</v>
      </c>
      <c r="U79" s="14"/>
      <c r="V79" s="12"/>
      <c r="W79" s="13">
        <v>0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f>R81-O81</f>
        <v>6.8000000000000043</v>
      </c>
      <c r="Q81" s="10"/>
      <c r="R81" s="22">
        <v>38.700000000000003</v>
      </c>
      <c r="S81" s="9"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38.700000000000003</v>
      </c>
      <c r="R82" s="14"/>
      <c r="S82" s="12"/>
      <c r="T82" s="13">
        <v>0</v>
      </c>
      <c r="U82" s="14"/>
      <c r="V82" s="12"/>
      <c r="W82" s="13">
        <v>0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25</v>
      </c>
      <c r="Q84" s="28"/>
      <c r="R84" s="29">
        <v>25</v>
      </c>
      <c r="S84" s="27">
        <v>0</v>
      </c>
      <c r="T84" s="28"/>
      <c r="U84" s="29">
        <v>0</v>
      </c>
      <c r="V84" s="27">
        <v>0</v>
      </c>
      <c r="W84" s="28"/>
      <c r="X84" s="29">
        <v>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25</v>
      </c>
      <c r="R85" s="32"/>
      <c r="S85" s="30"/>
      <c r="T85" s="31">
        <f>U84</f>
        <v>0</v>
      </c>
      <c r="U85" s="32"/>
      <c r="V85" s="30"/>
      <c r="W85" s="31">
        <v>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62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4">
    <mergeCell ref="A80:A82"/>
    <mergeCell ref="B80:B82"/>
    <mergeCell ref="C80:C82"/>
    <mergeCell ref="A83:A85"/>
    <mergeCell ref="B83:B85"/>
    <mergeCell ref="C83:C85"/>
    <mergeCell ref="A74:A76"/>
    <mergeCell ref="B74:B76"/>
    <mergeCell ref="C74:C76"/>
    <mergeCell ref="A77:A79"/>
    <mergeCell ref="B77:B79"/>
    <mergeCell ref="C77:C79"/>
    <mergeCell ref="A68:A70"/>
    <mergeCell ref="B68:B70"/>
    <mergeCell ref="C68:C70"/>
    <mergeCell ref="A71:A73"/>
    <mergeCell ref="B71:B73"/>
    <mergeCell ref="C71:C73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B6C6-AD25-47AB-9E24-F50114041CA4}">
  <dimension ref="A1:AN95"/>
  <sheetViews>
    <sheetView topLeftCell="O72" workbookViewId="0">
      <selection activeCell="W90" sqref="W90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4.453125" customWidth="1"/>
    <col min="10" max="10" width="5.453125" customWidth="1"/>
    <col min="11" max="11" width="5.26953125" customWidth="1"/>
    <col min="12" max="13" width="5.08984375" customWidth="1"/>
    <col min="14" max="14" width="5.6328125" customWidth="1"/>
    <col min="15" max="16" width="5.36328125" customWidth="1"/>
    <col min="17" max="17" width="5.81640625" customWidth="1"/>
    <col min="18" max="18" width="4.90625" customWidth="1"/>
    <col min="19" max="20" width="6" customWidth="1"/>
    <col min="21" max="21" width="6.08984375" customWidth="1"/>
    <col min="22" max="22" width="3.90625" customWidth="1"/>
    <col min="23" max="23" width="4.81640625" customWidth="1"/>
    <col min="24" max="24" width="4" customWidth="1"/>
    <col min="25" max="25" width="4.08984375" customWidth="1"/>
    <col min="26" max="26" width="5.36328125" customWidth="1"/>
    <col min="27" max="27" width="3.90625" customWidth="1"/>
    <col min="28" max="28" width="4.453125" customWidth="1"/>
    <col min="29" max="29" width="5.08984375" customWidth="1"/>
    <col min="30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19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f>R18-O18</f>
        <v>8.0999999999999943</v>
      </c>
      <c r="Q18" s="10"/>
      <c r="R18" s="11">
        <v>43.8</v>
      </c>
      <c r="S18" s="9">
        <f>T19-Q19</f>
        <v>14.300000000000004</v>
      </c>
      <c r="T18" s="10"/>
      <c r="U18" s="11">
        <v>58.1</v>
      </c>
      <c r="V18" s="9">
        <v>0</v>
      </c>
      <c r="W18" s="10"/>
      <c r="X18" s="11">
        <v>0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43.8</v>
      </c>
      <c r="R19" s="14"/>
      <c r="S19" s="12"/>
      <c r="T19" s="13">
        <v>58.1</v>
      </c>
      <c r="U19" s="14"/>
      <c r="V19" s="12"/>
      <c r="W19" s="13">
        <v>0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f>R21-N22</f>
        <v>9.8000000000000007</v>
      </c>
      <c r="Q21" s="10"/>
      <c r="R21" s="11">
        <v>18.100000000000001</v>
      </c>
      <c r="S21" s="9">
        <v>0</v>
      </c>
      <c r="T21" s="10"/>
      <c r="U21" s="11">
        <v>18.100000000000001</v>
      </c>
      <c r="V21" s="9">
        <v>0</v>
      </c>
      <c r="W21" s="10"/>
      <c r="X21" s="11">
        <v>0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18.100000000000001</v>
      </c>
      <c r="R22" s="14"/>
      <c r="S22" s="12"/>
      <c r="T22" s="13">
        <v>18.100000000000001</v>
      </c>
      <c r="U22" s="14"/>
      <c r="V22" s="12"/>
      <c r="W22" s="13">
        <v>0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f>R24-N25</f>
        <v>11.499999999999998</v>
      </c>
      <c r="Q24" s="10"/>
      <c r="R24" s="11">
        <v>19.899999999999999</v>
      </c>
      <c r="S24" s="9">
        <v>0</v>
      </c>
      <c r="T24" s="10"/>
      <c r="U24" s="11">
        <v>19.899999999999999</v>
      </c>
      <c r="V24" s="9">
        <v>0</v>
      </c>
      <c r="W24" s="10"/>
      <c r="X24" s="11">
        <v>0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19.899999999999999</v>
      </c>
      <c r="R25" s="14"/>
      <c r="S25" s="12"/>
      <c r="T25" s="13">
        <v>19.899999999999999</v>
      </c>
      <c r="U25" s="14"/>
      <c r="V25" s="12"/>
      <c r="W25" s="13">
        <v>0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f>Q28-N28</f>
        <v>6.4</v>
      </c>
      <c r="Q27" s="10"/>
      <c r="R27" s="11">
        <v>16.5</v>
      </c>
      <c r="S27" s="9">
        <v>0</v>
      </c>
      <c r="T27" s="10"/>
      <c r="U27" s="11">
        <v>16.5</v>
      </c>
      <c r="V27" s="9">
        <v>0</v>
      </c>
      <c r="W27" s="10"/>
      <c r="X27" s="11">
        <v>0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16.5</v>
      </c>
      <c r="R28" s="14"/>
      <c r="S28" s="12"/>
      <c r="T28" s="13">
        <v>16.5</v>
      </c>
      <c r="U28" s="14"/>
      <c r="V28" s="12"/>
      <c r="W28" s="13">
        <v>0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9.6</v>
      </c>
      <c r="S30" s="9">
        <f>T31-R30</f>
        <v>11.200000000000001</v>
      </c>
      <c r="T30" s="10"/>
      <c r="U30" s="11">
        <v>20.8</v>
      </c>
      <c r="V30" s="9">
        <v>0</v>
      </c>
      <c r="W30" s="10"/>
      <c r="X30" s="11">
        <v>0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9.6</v>
      </c>
      <c r="R31" s="11"/>
      <c r="S31" s="9"/>
      <c r="T31" s="10">
        <v>20.8</v>
      </c>
      <c r="U31" s="11"/>
      <c r="V31" s="9"/>
      <c r="W31" s="10">
        <v>0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f>Q34-O33</f>
        <v>8.4000000000000057</v>
      </c>
      <c r="Q33" s="10"/>
      <c r="R33" s="11">
        <v>41.7</v>
      </c>
      <c r="S33" s="9">
        <v>0</v>
      </c>
      <c r="T33" s="10"/>
      <c r="U33" s="11">
        <v>41.7</v>
      </c>
      <c r="V33" s="9">
        <v>0</v>
      </c>
      <c r="W33" s="10"/>
      <c r="X33" s="11">
        <v>0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41.7</v>
      </c>
      <c r="R34" s="14"/>
      <c r="S34" s="12"/>
      <c r="T34" s="13">
        <v>41.7</v>
      </c>
      <c r="U34" s="14"/>
      <c r="V34" s="12"/>
      <c r="W34" s="13">
        <v>0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f>R36-O36</f>
        <v>1.0999999999999996</v>
      </c>
      <c r="Q36" s="10"/>
      <c r="R36" s="11">
        <v>5.8</v>
      </c>
      <c r="S36" s="9">
        <f>T37-R36</f>
        <v>79.400000000000006</v>
      </c>
      <c r="T36" s="10"/>
      <c r="U36" s="11">
        <v>85.2</v>
      </c>
      <c r="V36" s="9">
        <v>0</v>
      </c>
      <c r="W36" s="10"/>
      <c r="X36" s="11">
        <v>0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5.8</v>
      </c>
      <c r="R37" s="14"/>
      <c r="S37" s="12"/>
      <c r="T37" s="13">
        <v>85.2</v>
      </c>
      <c r="U37" s="14"/>
      <c r="V37" s="12"/>
      <c r="W37" s="13">
        <v>0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>
        <v>95.8</v>
      </c>
      <c r="T42" s="10"/>
      <c r="U42" s="11">
        <v>95.8</v>
      </c>
      <c r="V42" s="9">
        <v>0</v>
      </c>
      <c r="W42" s="10"/>
      <c r="X42" s="11">
        <v>0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v>95.8</v>
      </c>
      <c r="U43" s="14"/>
      <c r="V43" s="12"/>
      <c r="W43" s="13">
        <v>0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v>50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95.4</v>
      </c>
      <c r="T45" s="10"/>
      <c r="U45" s="11">
        <v>95.4</v>
      </c>
      <c r="V45" s="9">
        <v>0</v>
      </c>
      <c r="W45" s="10"/>
      <c r="X45" s="11">
        <v>0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v>95.4</v>
      </c>
      <c r="U46" s="14"/>
      <c r="V46" s="12"/>
      <c r="W46" s="13">
        <v>0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f>R48-O48</f>
        <v>8.4000000000000057</v>
      </c>
      <c r="Q48" s="10"/>
      <c r="R48" s="11">
        <v>41.7</v>
      </c>
      <c r="S48" s="9" t="s">
        <v>36</v>
      </c>
      <c r="T48" s="10"/>
      <c r="U48" s="11">
        <v>41.7</v>
      </c>
      <c r="V48" s="9">
        <v>0</v>
      </c>
      <c r="W48" s="10"/>
      <c r="X48" s="11">
        <v>0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41.7</v>
      </c>
      <c r="R49" s="14"/>
      <c r="S49" s="12"/>
      <c r="T49" s="13">
        <v>41.7</v>
      </c>
      <c r="U49" s="14"/>
      <c r="V49" s="12"/>
      <c r="W49" s="13">
        <v>0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v>50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f>R51-O51</f>
        <v>7.3999999999999986</v>
      </c>
      <c r="Q51" s="10"/>
      <c r="R51" s="11">
        <v>40.4</v>
      </c>
      <c r="S51" s="9">
        <f>U51-R51</f>
        <v>7</v>
      </c>
      <c r="T51" s="10"/>
      <c r="U51" s="11">
        <v>47.4</v>
      </c>
      <c r="V51" s="9">
        <v>0</v>
      </c>
      <c r="W51" s="10"/>
      <c r="X51" s="11">
        <v>0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40.4</v>
      </c>
      <c r="R52" s="14"/>
      <c r="S52" s="12"/>
      <c r="T52" s="13">
        <v>47.4</v>
      </c>
      <c r="U52" s="14"/>
      <c r="V52" s="12"/>
      <c r="W52" s="13">
        <v>0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f>R54-O54</f>
        <v>8.4000000000000057</v>
      </c>
      <c r="Q54" s="10"/>
      <c r="R54" s="11">
        <v>41.7</v>
      </c>
      <c r="S54" s="9">
        <v>0</v>
      </c>
      <c r="T54" s="10"/>
      <c r="U54" s="11">
        <v>41.7</v>
      </c>
      <c r="V54" s="9">
        <v>0</v>
      </c>
      <c r="W54" s="10"/>
      <c r="X54" s="11">
        <v>0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41.7</v>
      </c>
      <c r="R55" s="11"/>
      <c r="S55" s="9"/>
      <c r="T55" s="10">
        <v>41.7</v>
      </c>
      <c r="U55" s="11"/>
      <c r="V55" s="9"/>
      <c r="W55" s="10">
        <v>0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f>R57-O57</f>
        <v>5.8999999999999986</v>
      </c>
      <c r="Q57" s="10"/>
      <c r="R57" s="11">
        <v>44</v>
      </c>
      <c r="S57" s="9">
        <v>0</v>
      </c>
      <c r="T57" s="10"/>
      <c r="U57" s="11">
        <v>44</v>
      </c>
      <c r="V57" s="9">
        <v>0</v>
      </c>
      <c r="W57" s="10"/>
      <c r="X57" s="11">
        <v>0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44</v>
      </c>
      <c r="R58" s="14"/>
      <c r="S58" s="12"/>
      <c r="T58" s="13">
        <v>44</v>
      </c>
      <c r="U58" s="14"/>
      <c r="V58" s="12"/>
      <c r="W58" s="13">
        <v>0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f>R63-O63</f>
        <v>7.8000000000000007</v>
      </c>
      <c r="Q63" s="10"/>
      <c r="R63" s="11">
        <v>39.6</v>
      </c>
      <c r="S63" s="9">
        <f>T64-R63</f>
        <v>0.89999999999999858</v>
      </c>
      <c r="T63" s="10"/>
      <c r="U63" s="20">
        <v>40.5</v>
      </c>
      <c r="V63" s="9">
        <v>0</v>
      </c>
      <c r="W63" s="10"/>
      <c r="X63" s="11">
        <v>0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39.6</v>
      </c>
      <c r="R64" s="11"/>
      <c r="S64" s="9"/>
      <c r="T64" s="10">
        <v>40.5</v>
      </c>
      <c r="U64" s="11"/>
      <c r="V64" s="9"/>
      <c r="W64" s="10">
        <v>0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44">
        <v>100</v>
      </c>
      <c r="S66" s="9">
        <v>0</v>
      </c>
      <c r="T66" s="10"/>
      <c r="U66" s="11">
        <v>100</v>
      </c>
      <c r="V66" s="9">
        <v>0</v>
      </c>
      <c r="W66" s="10"/>
      <c r="X66" s="11">
        <v>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35">
        <v>100</v>
      </c>
      <c r="R67" s="14"/>
      <c r="S67" s="12"/>
      <c r="T67" s="13">
        <v>100</v>
      </c>
      <c r="U67" s="14"/>
      <c r="V67" s="12"/>
      <c r="W67" s="13">
        <v>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f>Q70-O69</f>
        <v>7.2999999999999972</v>
      </c>
      <c r="Q69" s="10"/>
      <c r="R69" s="11">
        <v>36.9</v>
      </c>
      <c r="S69" s="9">
        <f>T70-R69</f>
        <v>0.5</v>
      </c>
      <c r="T69" s="10"/>
      <c r="U69" s="11">
        <v>37.4</v>
      </c>
      <c r="V69" s="9">
        <v>0</v>
      </c>
      <c r="W69" s="10"/>
      <c r="X69" s="11">
        <v>0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36.9</v>
      </c>
      <c r="R70" s="11"/>
      <c r="S70" s="9"/>
      <c r="T70" s="10">
        <v>37.4</v>
      </c>
      <c r="U70" s="11"/>
      <c r="V70" s="9"/>
      <c r="W70" s="10">
        <v>0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v>50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R72-N73</f>
        <v>8.1999999999999957</v>
      </c>
      <c r="Q72" s="10"/>
      <c r="R72" s="11">
        <v>41.4</v>
      </c>
      <c r="S72" s="9">
        <f>T73-R72</f>
        <v>0.39999999999999858</v>
      </c>
      <c r="T72" s="10"/>
      <c r="U72" s="11">
        <v>41.8</v>
      </c>
      <c r="V72" s="9">
        <v>0</v>
      </c>
      <c r="W72" s="10"/>
      <c r="X72" s="11">
        <v>0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v>41.4</v>
      </c>
      <c r="R73" s="14"/>
      <c r="S73" s="12"/>
      <c r="T73" s="13">
        <v>41.8</v>
      </c>
      <c r="U73" s="14"/>
      <c r="V73" s="12"/>
      <c r="W73" s="13">
        <v>0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0</v>
      </c>
      <c r="W75" s="10"/>
      <c r="X75" s="11">
        <v>0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0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f>R78-O78</f>
        <v>6.5999999999999979</v>
      </c>
      <c r="Q78" s="10"/>
      <c r="R78" s="22">
        <v>35.299999999999997</v>
      </c>
      <c r="S78" s="9">
        <v>0</v>
      </c>
      <c r="T78" s="10"/>
      <c r="U78" s="11">
        <v>35.299999999999997</v>
      </c>
      <c r="V78" s="9">
        <v>0</v>
      </c>
      <c r="W78" s="10"/>
      <c r="X78" s="11">
        <v>0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35.299999999999997</v>
      </c>
      <c r="R79" s="14"/>
      <c r="S79" s="12"/>
      <c r="T79" s="13">
        <v>35.299999999999997</v>
      </c>
      <c r="U79" s="14"/>
      <c r="V79" s="12"/>
      <c r="W79" s="13">
        <v>0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f>R81-O81</f>
        <v>6.8000000000000043</v>
      </c>
      <c r="Q81" s="10"/>
      <c r="R81" s="22">
        <v>38.700000000000003</v>
      </c>
      <c r="S81" s="9">
        <v>0</v>
      </c>
      <c r="T81" s="10"/>
      <c r="U81" s="11">
        <v>38.700000000000003</v>
      </c>
      <c r="V81" s="9">
        <v>0</v>
      </c>
      <c r="W81" s="10"/>
      <c r="X81" s="11">
        <v>0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38.700000000000003</v>
      </c>
      <c r="R82" s="14"/>
      <c r="S82" s="12"/>
      <c r="T82" s="13">
        <v>38.700000000000003</v>
      </c>
      <c r="U82" s="14"/>
      <c r="V82" s="12"/>
      <c r="W82" s="13">
        <v>0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25</v>
      </c>
      <c r="Q84" s="28"/>
      <c r="R84" s="29">
        <v>25</v>
      </c>
      <c r="S84" s="27">
        <v>0</v>
      </c>
      <c r="T84" s="28"/>
      <c r="U84" s="29">
        <v>25</v>
      </c>
      <c r="V84" s="27">
        <v>0</v>
      </c>
      <c r="W84" s="28"/>
      <c r="X84" s="29">
        <v>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25</v>
      </c>
      <c r="R85" s="32"/>
      <c r="S85" s="30"/>
      <c r="T85" s="31">
        <v>25</v>
      </c>
      <c r="U85" s="32"/>
      <c r="V85" s="30"/>
      <c r="W85" s="31">
        <v>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63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4"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80:A82"/>
    <mergeCell ref="B80:B82"/>
    <mergeCell ref="C80:C82"/>
    <mergeCell ref="A83:A85"/>
    <mergeCell ref="B83:B85"/>
    <mergeCell ref="C83:C85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9202-15D9-4A22-8B5B-A3CF3FA1F436}">
  <dimension ref="A1:AN95"/>
  <sheetViews>
    <sheetView topLeftCell="G71" workbookViewId="0">
      <selection activeCell="AD87" sqref="AD87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5.81640625" customWidth="1"/>
    <col min="10" max="10" width="5.453125" customWidth="1"/>
    <col min="11" max="11" width="5.26953125" customWidth="1"/>
    <col min="12" max="13" width="5.08984375" customWidth="1"/>
    <col min="14" max="14" width="5.6328125" customWidth="1"/>
    <col min="15" max="16" width="5.36328125" customWidth="1"/>
    <col min="17" max="17" width="5.81640625" customWidth="1"/>
    <col min="18" max="18" width="4.90625" customWidth="1"/>
    <col min="19" max="20" width="6" customWidth="1"/>
    <col min="21" max="21" width="6.08984375" customWidth="1"/>
    <col min="22" max="23" width="5.08984375" customWidth="1"/>
    <col min="24" max="24" width="5.54296875" customWidth="1"/>
    <col min="25" max="25" width="4.08984375" customWidth="1"/>
    <col min="26" max="26" width="5.36328125" customWidth="1"/>
    <col min="27" max="27" width="3.90625" customWidth="1"/>
    <col min="28" max="28" width="4.453125" customWidth="1"/>
    <col min="29" max="29" width="5.08984375" customWidth="1"/>
    <col min="30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20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f>R18-O18</f>
        <v>8.0999999999999943</v>
      </c>
      <c r="Q18" s="10"/>
      <c r="R18" s="11">
        <v>43.8</v>
      </c>
      <c r="S18" s="9">
        <f>T19-Q19</f>
        <v>14.300000000000004</v>
      </c>
      <c r="T18" s="10"/>
      <c r="U18" s="11">
        <v>58.1</v>
      </c>
      <c r="V18" s="9">
        <f>W19-T19</f>
        <v>7.4600000000000009</v>
      </c>
      <c r="W18" s="10"/>
      <c r="X18" s="11">
        <v>65.56</v>
      </c>
      <c r="Y18" s="9">
        <v>0</v>
      </c>
      <c r="Z18" s="10"/>
      <c r="AA18" s="11">
        <v>0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43.8</v>
      </c>
      <c r="R19" s="14"/>
      <c r="S19" s="12"/>
      <c r="T19" s="13">
        <v>58.1</v>
      </c>
      <c r="U19" s="14"/>
      <c r="V19" s="12"/>
      <c r="W19" s="13">
        <v>65.56</v>
      </c>
      <c r="X19" s="14"/>
      <c r="Y19" s="12"/>
      <c r="Z19" s="13">
        <v>0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f>R21-N22</f>
        <v>9.8000000000000007</v>
      </c>
      <c r="Q21" s="10"/>
      <c r="R21" s="11">
        <v>18.100000000000001</v>
      </c>
      <c r="S21" s="9">
        <v>0</v>
      </c>
      <c r="T21" s="10"/>
      <c r="U21" s="11">
        <v>18.100000000000001</v>
      </c>
      <c r="V21" s="9">
        <v>0</v>
      </c>
      <c r="W21" s="10"/>
      <c r="X21" s="11">
        <v>18.100000000000001</v>
      </c>
      <c r="Y21" s="9">
        <v>0</v>
      </c>
      <c r="Z21" s="10"/>
      <c r="AA21" s="11">
        <v>0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18.100000000000001</v>
      </c>
      <c r="R22" s="14"/>
      <c r="S22" s="12"/>
      <c r="T22" s="13">
        <v>18.100000000000001</v>
      </c>
      <c r="U22" s="14"/>
      <c r="V22" s="12"/>
      <c r="W22" s="13">
        <v>18.100000000000001</v>
      </c>
      <c r="X22" s="14"/>
      <c r="Y22" s="12"/>
      <c r="Z22" s="13">
        <v>0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f>R24-N25</f>
        <v>11.499999999999998</v>
      </c>
      <c r="Q24" s="10"/>
      <c r="R24" s="11">
        <v>19.899999999999999</v>
      </c>
      <c r="S24" s="9">
        <v>0</v>
      </c>
      <c r="T24" s="10"/>
      <c r="U24" s="11">
        <v>19.899999999999999</v>
      </c>
      <c r="V24" s="9">
        <f>W25-T25</f>
        <v>3.110000000000003</v>
      </c>
      <c r="W24" s="10"/>
      <c r="X24" s="11">
        <v>23.01</v>
      </c>
      <c r="Y24" s="9">
        <v>0</v>
      </c>
      <c r="Z24" s="10"/>
      <c r="AA24" s="13">
        <v>0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19.899999999999999</v>
      </c>
      <c r="R25" s="14"/>
      <c r="S25" s="12"/>
      <c r="T25" s="13">
        <v>19.899999999999999</v>
      </c>
      <c r="U25" s="14"/>
      <c r="V25" s="12"/>
      <c r="W25" s="13">
        <v>23.01</v>
      </c>
      <c r="X25" s="14"/>
      <c r="Y25" s="12"/>
      <c r="Z25" s="13">
        <v>0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f>Q28-N28</f>
        <v>6.4</v>
      </c>
      <c r="Q27" s="10"/>
      <c r="R27" s="11">
        <v>16.5</v>
      </c>
      <c r="S27" s="9">
        <v>0</v>
      </c>
      <c r="T27" s="10"/>
      <c r="U27" s="11">
        <v>16.5</v>
      </c>
      <c r="V27" s="9">
        <f>X27-T28</f>
        <v>4.5599999999999987</v>
      </c>
      <c r="W27" s="10"/>
      <c r="X27" s="11">
        <v>21.06</v>
      </c>
      <c r="Y27" s="9">
        <v>0</v>
      </c>
      <c r="Z27" s="10"/>
      <c r="AA27" s="11">
        <v>0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16.5</v>
      </c>
      <c r="R28" s="14"/>
      <c r="S28" s="12"/>
      <c r="T28" s="13">
        <v>16.5</v>
      </c>
      <c r="U28" s="14"/>
      <c r="V28" s="12"/>
      <c r="W28" s="13">
        <v>21.06</v>
      </c>
      <c r="X28" s="14"/>
      <c r="Y28" s="12"/>
      <c r="Z28" s="13">
        <v>0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9.6</v>
      </c>
      <c r="S30" s="9">
        <f>T31-R30</f>
        <v>11.200000000000001</v>
      </c>
      <c r="T30" s="10"/>
      <c r="U30" s="11">
        <v>20.8</v>
      </c>
      <c r="V30" s="9">
        <f>W31-T31</f>
        <v>25.919999999999998</v>
      </c>
      <c r="W30" s="10"/>
      <c r="X30" s="11">
        <v>46.72</v>
      </c>
      <c r="Y30" s="9">
        <v>0</v>
      </c>
      <c r="Z30" s="10"/>
      <c r="AA30" s="11">
        <v>0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9.6</v>
      </c>
      <c r="R31" s="11"/>
      <c r="S31" s="9"/>
      <c r="T31" s="10">
        <v>20.8</v>
      </c>
      <c r="U31" s="11"/>
      <c r="V31" s="9"/>
      <c r="W31" s="10">
        <v>46.72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f>Q34-O33</f>
        <v>8.4000000000000057</v>
      </c>
      <c r="Q33" s="10"/>
      <c r="R33" s="11">
        <v>41.7</v>
      </c>
      <c r="S33" s="9">
        <v>0</v>
      </c>
      <c r="T33" s="10"/>
      <c r="U33" s="11">
        <v>41.7</v>
      </c>
      <c r="V33" s="9">
        <f>X33-T34</f>
        <v>16.629999999999995</v>
      </c>
      <c r="W33" s="10"/>
      <c r="X33" s="11">
        <v>58.33</v>
      </c>
      <c r="Y33" s="9">
        <v>0</v>
      </c>
      <c r="Z33" s="10"/>
      <c r="AA33" s="11">
        <v>0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41.7</v>
      </c>
      <c r="R34" s="14"/>
      <c r="S34" s="12"/>
      <c r="T34" s="13">
        <v>41.7</v>
      </c>
      <c r="U34" s="14"/>
      <c r="V34" s="12"/>
      <c r="W34" s="13">
        <v>58.33</v>
      </c>
      <c r="X34" s="14"/>
      <c r="Y34" s="12"/>
      <c r="Z34" s="13">
        <v>0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f>R36-O36</f>
        <v>1.0999999999999996</v>
      </c>
      <c r="Q36" s="10"/>
      <c r="R36" s="11">
        <v>5.8</v>
      </c>
      <c r="S36" s="9">
        <f>T37-R36</f>
        <v>79.400000000000006</v>
      </c>
      <c r="T36" s="10"/>
      <c r="U36" s="11">
        <v>85.2</v>
      </c>
      <c r="V36" s="9">
        <v>0</v>
      </c>
      <c r="W36" s="10"/>
      <c r="X36" s="11">
        <v>85.18</v>
      </c>
      <c r="Y36" s="9">
        <v>0</v>
      </c>
      <c r="Z36" s="10"/>
      <c r="AA36" s="11">
        <v>0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5.8</v>
      </c>
      <c r="R37" s="14"/>
      <c r="S37" s="12"/>
      <c r="T37" s="13">
        <v>85.2</v>
      </c>
      <c r="U37" s="14"/>
      <c r="V37" s="12"/>
      <c r="W37" s="13">
        <v>85.18</v>
      </c>
      <c r="X37" s="14"/>
      <c r="Y37" s="12"/>
      <c r="Z37" s="13">
        <v>0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>
        <v>95.8</v>
      </c>
      <c r="T42" s="10"/>
      <c r="U42" s="11">
        <v>95.8</v>
      </c>
      <c r="V42" s="9">
        <v>0</v>
      </c>
      <c r="W42" s="10"/>
      <c r="X42" s="11">
        <v>95.8</v>
      </c>
      <c r="Y42" s="9">
        <v>0</v>
      </c>
      <c r="Z42" s="10"/>
      <c r="AA42" s="11">
        <f>Z43</f>
        <v>0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v>95.8</v>
      </c>
      <c r="U43" s="14"/>
      <c r="V43" s="12"/>
      <c r="W43" s="13">
        <v>95.8</v>
      </c>
      <c r="X43" s="14"/>
      <c r="Y43" s="12"/>
      <c r="Z43" s="13">
        <v>0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v>50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95.4</v>
      </c>
      <c r="T45" s="10"/>
      <c r="U45" s="11">
        <v>95.4</v>
      </c>
      <c r="V45" s="9">
        <v>0</v>
      </c>
      <c r="W45" s="10"/>
      <c r="X45" s="11">
        <v>95.44</v>
      </c>
      <c r="Y45" s="9">
        <v>0</v>
      </c>
      <c r="Z45" s="10"/>
      <c r="AA45" s="11">
        <v>0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v>95.4</v>
      </c>
      <c r="U46" s="14"/>
      <c r="V46" s="12"/>
      <c r="W46" s="13">
        <v>95.44</v>
      </c>
      <c r="X46" s="14"/>
      <c r="Y46" s="12"/>
      <c r="Z46" s="13">
        <v>0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f>R48-O48</f>
        <v>8.4000000000000057</v>
      </c>
      <c r="Q48" s="10"/>
      <c r="R48" s="11">
        <v>41.7</v>
      </c>
      <c r="S48" s="9" t="s">
        <v>36</v>
      </c>
      <c r="T48" s="10"/>
      <c r="U48" s="11">
        <v>41.7</v>
      </c>
      <c r="V48" s="9">
        <f>X48-U48</f>
        <v>16.629999999999995</v>
      </c>
      <c r="W48" s="10"/>
      <c r="X48" s="11">
        <v>58.33</v>
      </c>
      <c r="Y48" s="9">
        <v>0</v>
      </c>
      <c r="Z48" s="10"/>
      <c r="AA48" s="11">
        <f>Z49</f>
        <v>0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41.7</v>
      </c>
      <c r="R49" s="14"/>
      <c r="S49" s="12"/>
      <c r="T49" s="13">
        <v>41.7</v>
      </c>
      <c r="U49" s="14"/>
      <c r="V49" s="12"/>
      <c r="W49" s="13">
        <v>58.33</v>
      </c>
      <c r="X49" s="14"/>
      <c r="Y49" s="12"/>
      <c r="Z49" s="13">
        <v>0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v>50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f>R51-O51</f>
        <v>7.3999999999999986</v>
      </c>
      <c r="Q51" s="10"/>
      <c r="R51" s="11">
        <v>40.4</v>
      </c>
      <c r="S51" s="9">
        <f>U51-R51</f>
        <v>7</v>
      </c>
      <c r="T51" s="10"/>
      <c r="U51" s="11">
        <v>47.4</v>
      </c>
      <c r="V51" s="9">
        <f>X51-U51</f>
        <v>7.7800000000000011</v>
      </c>
      <c r="W51" s="10"/>
      <c r="X51" s="11">
        <v>55.18</v>
      </c>
      <c r="Y51" s="9">
        <v>0</v>
      </c>
      <c r="Z51" s="10"/>
      <c r="AA51" s="11">
        <v>0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40.4</v>
      </c>
      <c r="R52" s="14"/>
      <c r="S52" s="12"/>
      <c r="T52" s="13">
        <v>47.4</v>
      </c>
      <c r="U52" s="14"/>
      <c r="V52" s="12"/>
      <c r="W52" s="13">
        <v>55.18</v>
      </c>
      <c r="X52" s="14"/>
      <c r="Y52" s="12"/>
      <c r="Z52" s="13">
        <v>0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f>R54-O54</f>
        <v>8.4000000000000057</v>
      </c>
      <c r="Q54" s="10"/>
      <c r="R54" s="11">
        <v>41.7</v>
      </c>
      <c r="S54" s="9">
        <v>0</v>
      </c>
      <c r="T54" s="10"/>
      <c r="U54" s="11">
        <v>41.7</v>
      </c>
      <c r="V54" s="9">
        <f>X54-U54</f>
        <v>16.629999999999995</v>
      </c>
      <c r="W54" s="10"/>
      <c r="X54" s="11">
        <v>58.33</v>
      </c>
      <c r="Y54" s="9">
        <v>0</v>
      </c>
      <c r="Z54" s="10"/>
      <c r="AA54" s="11">
        <f>Z55</f>
        <v>0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41.7</v>
      </c>
      <c r="R55" s="11"/>
      <c r="S55" s="9"/>
      <c r="T55" s="10">
        <v>41.7</v>
      </c>
      <c r="U55" s="11"/>
      <c r="V55" s="9"/>
      <c r="W55" s="10">
        <v>58.33</v>
      </c>
      <c r="X55" s="11"/>
      <c r="Y55" s="9"/>
      <c r="Z55" s="10">
        <v>0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f>R57-O57</f>
        <v>5.8999999999999986</v>
      </c>
      <c r="Q57" s="10"/>
      <c r="R57" s="11">
        <v>44</v>
      </c>
      <c r="S57" s="9">
        <v>0</v>
      </c>
      <c r="T57" s="10"/>
      <c r="U57" s="11">
        <v>44</v>
      </c>
      <c r="V57" s="9">
        <f>X57-U57</f>
        <v>12.100000000000001</v>
      </c>
      <c r="W57" s="10"/>
      <c r="X57" s="11">
        <v>56.1</v>
      </c>
      <c r="Y57" s="9">
        <v>0</v>
      </c>
      <c r="Z57" s="10"/>
      <c r="AA57" s="11">
        <v>0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44</v>
      </c>
      <c r="R58" s="14"/>
      <c r="S58" s="12"/>
      <c r="T58" s="13">
        <v>44</v>
      </c>
      <c r="U58" s="14"/>
      <c r="V58" s="12"/>
      <c r="W58" s="13">
        <v>56.1</v>
      </c>
      <c r="X58" s="14"/>
      <c r="Y58" s="12"/>
      <c r="Z58" s="13">
        <v>0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f>R63-O63</f>
        <v>7.8000000000000007</v>
      </c>
      <c r="Q63" s="10"/>
      <c r="R63" s="11">
        <v>39.6</v>
      </c>
      <c r="S63" s="9">
        <f>T64-R63</f>
        <v>0.89999999999999858</v>
      </c>
      <c r="T63" s="10"/>
      <c r="U63" s="20">
        <v>40.5</v>
      </c>
      <c r="V63" s="9">
        <f>X63-U63</f>
        <v>16.439999999999998</v>
      </c>
      <c r="W63" s="10"/>
      <c r="X63" s="11">
        <v>56.94</v>
      </c>
      <c r="Y63" s="9">
        <v>0</v>
      </c>
      <c r="Z63" s="10"/>
      <c r="AA63" s="11">
        <v>0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39.6</v>
      </c>
      <c r="R64" s="11"/>
      <c r="S64" s="9"/>
      <c r="T64" s="10">
        <v>40.5</v>
      </c>
      <c r="U64" s="11"/>
      <c r="V64" s="9"/>
      <c r="W64" s="10">
        <v>56.94</v>
      </c>
      <c r="X64" s="11"/>
      <c r="Y64" s="9"/>
      <c r="Z64" s="21">
        <v>0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44">
        <v>100</v>
      </c>
      <c r="S66" s="9">
        <v>0</v>
      </c>
      <c r="T66" s="10"/>
      <c r="U66" s="11">
        <v>100</v>
      </c>
      <c r="V66" s="9">
        <v>0</v>
      </c>
      <c r="W66" s="10"/>
      <c r="X66" s="34">
        <v>100</v>
      </c>
      <c r="Y66" s="9">
        <v>0</v>
      </c>
      <c r="Z66" s="10"/>
      <c r="AA66" s="11">
        <f>Z67</f>
        <v>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35">
        <v>100</v>
      </c>
      <c r="R67" s="14"/>
      <c r="S67" s="12"/>
      <c r="T67" s="13">
        <v>100</v>
      </c>
      <c r="U67" s="14"/>
      <c r="V67" s="12"/>
      <c r="W67" s="35">
        <v>100</v>
      </c>
      <c r="X67" s="14"/>
      <c r="Y67" s="12"/>
      <c r="Z67" s="13">
        <v>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f>Q70-O69</f>
        <v>7.2999999999999972</v>
      </c>
      <c r="Q69" s="10"/>
      <c r="R69" s="11">
        <v>36.9</v>
      </c>
      <c r="S69" s="9">
        <f>T70-R69</f>
        <v>0.5</v>
      </c>
      <c r="T69" s="10"/>
      <c r="U69" s="11">
        <v>37.4</v>
      </c>
      <c r="V69" s="9">
        <f>X69-U69</f>
        <v>14.04</v>
      </c>
      <c r="W69" s="10"/>
      <c r="X69" s="11">
        <v>51.44</v>
      </c>
      <c r="Y69" s="9">
        <v>0</v>
      </c>
      <c r="Z69" s="10"/>
      <c r="AA69" s="11">
        <v>0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36.9</v>
      </c>
      <c r="R70" s="11"/>
      <c r="S70" s="9"/>
      <c r="T70" s="10">
        <v>37.4</v>
      </c>
      <c r="U70" s="11"/>
      <c r="V70" s="9"/>
      <c r="W70" s="10">
        <v>51.44</v>
      </c>
      <c r="X70" s="11"/>
      <c r="Y70" s="9"/>
      <c r="Z70" s="10">
        <v>0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v>50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R72-N73</f>
        <v>8.1999999999999957</v>
      </c>
      <c r="Q72" s="10"/>
      <c r="R72" s="11">
        <v>41.4</v>
      </c>
      <c r="S72" s="9">
        <f>T73-R72</f>
        <v>0.39999999999999858</v>
      </c>
      <c r="T72" s="10"/>
      <c r="U72" s="11">
        <v>41.8</v>
      </c>
      <c r="V72" s="9">
        <f>W73-T73</f>
        <v>16.78</v>
      </c>
      <c r="W72" s="10"/>
      <c r="X72" s="11">
        <v>58.58</v>
      </c>
      <c r="Y72" s="9">
        <v>0</v>
      </c>
      <c r="Z72" s="10"/>
      <c r="AA72" s="11">
        <v>0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v>41.4</v>
      </c>
      <c r="R73" s="14"/>
      <c r="S73" s="12"/>
      <c r="T73" s="13">
        <v>41.8</v>
      </c>
      <c r="U73" s="14"/>
      <c r="V73" s="12"/>
      <c r="W73" s="13">
        <v>58.58</v>
      </c>
      <c r="X73" s="14"/>
      <c r="Y73" s="12"/>
      <c r="Z73" s="13">
        <v>0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58.35</v>
      </c>
      <c r="W75" s="10"/>
      <c r="X75" s="11">
        <v>58.35</v>
      </c>
      <c r="Y75" s="10">
        <v>0</v>
      </c>
      <c r="Z75" s="10"/>
      <c r="AA75" s="11">
        <v>0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58.35</v>
      </c>
      <c r="X76" s="14"/>
      <c r="Y76" s="12"/>
      <c r="Z76" s="13">
        <v>0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f>R78-O78</f>
        <v>6.5999999999999979</v>
      </c>
      <c r="Q78" s="10"/>
      <c r="R78" s="22">
        <v>35.299999999999997</v>
      </c>
      <c r="S78" s="9">
        <v>0</v>
      </c>
      <c r="T78" s="10"/>
      <c r="U78" s="11">
        <v>35.299999999999997</v>
      </c>
      <c r="V78" s="9">
        <f>X78-U78</f>
        <v>29.370000000000005</v>
      </c>
      <c r="W78" s="10"/>
      <c r="X78" s="11">
        <v>64.67</v>
      </c>
      <c r="Y78" s="9">
        <v>0</v>
      </c>
      <c r="Z78" s="10"/>
      <c r="AA78" s="11">
        <v>0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35.299999999999997</v>
      </c>
      <c r="R79" s="14"/>
      <c r="S79" s="12"/>
      <c r="T79" s="13">
        <v>35.299999999999997</v>
      </c>
      <c r="U79" s="14"/>
      <c r="V79" s="12"/>
      <c r="W79" s="13">
        <v>64.67</v>
      </c>
      <c r="X79" s="14"/>
      <c r="Y79" s="12"/>
      <c r="Z79" s="13">
        <v>0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f>R81-O81</f>
        <v>6.8000000000000043</v>
      </c>
      <c r="Q81" s="10"/>
      <c r="R81" s="22">
        <v>38.700000000000003</v>
      </c>
      <c r="S81" s="9">
        <v>0</v>
      </c>
      <c r="T81" s="10"/>
      <c r="U81" s="11">
        <v>38.700000000000003</v>
      </c>
      <c r="V81" s="9">
        <f>X81-U81</f>
        <v>22.549999999999997</v>
      </c>
      <c r="W81" s="10"/>
      <c r="X81" s="11">
        <v>61.25</v>
      </c>
      <c r="Y81" s="9">
        <v>0</v>
      </c>
      <c r="Z81" s="10"/>
      <c r="AA81" s="11">
        <v>0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38.700000000000003</v>
      </c>
      <c r="R82" s="14"/>
      <c r="S82" s="12"/>
      <c r="T82" s="13">
        <v>38.700000000000003</v>
      </c>
      <c r="U82" s="14"/>
      <c r="V82" s="12"/>
      <c r="W82" s="13">
        <v>61.25</v>
      </c>
      <c r="X82" s="14"/>
      <c r="Y82" s="12"/>
      <c r="Z82" s="13">
        <v>0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25</v>
      </c>
      <c r="Q84" s="28"/>
      <c r="R84" s="29">
        <v>25</v>
      </c>
      <c r="S84" s="27">
        <v>0</v>
      </c>
      <c r="T84" s="28"/>
      <c r="U84" s="29">
        <v>25</v>
      </c>
      <c r="V84" s="27">
        <f>W85-T85</f>
        <v>25</v>
      </c>
      <c r="W84" s="28"/>
      <c r="X84" s="29">
        <v>50</v>
      </c>
      <c r="Y84" s="27">
        <v>0</v>
      </c>
      <c r="Z84" s="28"/>
      <c r="AA84" s="29">
        <v>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25</v>
      </c>
      <c r="R85" s="32"/>
      <c r="S85" s="30"/>
      <c r="T85" s="31">
        <v>25</v>
      </c>
      <c r="U85" s="32"/>
      <c r="V85" s="30"/>
      <c r="W85" s="31">
        <v>50</v>
      </c>
      <c r="X85" s="32"/>
      <c r="Y85" s="30"/>
      <c r="Z85" s="31">
        <v>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64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4">
    <mergeCell ref="A80:A82"/>
    <mergeCell ref="B80:B82"/>
    <mergeCell ref="C80:C82"/>
    <mergeCell ref="A83:A85"/>
    <mergeCell ref="B83:B85"/>
    <mergeCell ref="C83:C85"/>
    <mergeCell ref="A74:A76"/>
    <mergeCell ref="B74:B76"/>
    <mergeCell ref="C74:C76"/>
    <mergeCell ref="A77:A79"/>
    <mergeCell ref="B77:B79"/>
    <mergeCell ref="C77:C79"/>
    <mergeCell ref="A68:A70"/>
    <mergeCell ref="B68:B70"/>
    <mergeCell ref="C68:C70"/>
    <mergeCell ref="A71:A73"/>
    <mergeCell ref="B71:B73"/>
    <mergeCell ref="C71:C73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B2DA-90A7-487E-B137-A734F3AE968E}">
  <dimension ref="A1:AN95"/>
  <sheetViews>
    <sheetView topLeftCell="I1" workbookViewId="0">
      <selection activeCell="AF89" sqref="AF89"/>
    </sheetView>
  </sheetViews>
  <sheetFormatPr defaultRowHeight="14.5" x14ac:dyDescent="0.35"/>
  <cols>
    <col min="1" max="1" width="5" customWidth="1"/>
    <col min="2" max="2" width="21.90625" customWidth="1"/>
    <col min="3" max="3" width="12.6328125" customWidth="1"/>
    <col min="4" max="4" width="4.26953125" customWidth="1"/>
    <col min="5" max="5" width="4.6328125" customWidth="1"/>
    <col min="6" max="6" width="4.1796875" customWidth="1"/>
    <col min="7" max="7" width="4.7265625" customWidth="1"/>
    <col min="8" max="8" width="5.1796875" customWidth="1"/>
    <col min="9" max="9" width="5.81640625" customWidth="1"/>
    <col min="10" max="10" width="5.453125" customWidth="1"/>
    <col min="11" max="11" width="5.26953125" customWidth="1"/>
    <col min="12" max="13" width="5.08984375" customWidth="1"/>
    <col min="14" max="14" width="5.6328125" customWidth="1"/>
    <col min="15" max="16" width="5.36328125" customWidth="1"/>
    <col min="17" max="17" width="5.81640625" customWidth="1"/>
    <col min="18" max="18" width="4.90625" customWidth="1"/>
    <col min="19" max="20" width="6" customWidth="1"/>
    <col min="21" max="21" width="6.08984375" customWidth="1"/>
    <col min="22" max="23" width="5.08984375" customWidth="1"/>
    <col min="24" max="25" width="5.54296875" customWidth="1"/>
    <col min="26" max="26" width="6.08984375" customWidth="1"/>
    <col min="27" max="27" width="5.08984375" customWidth="1"/>
    <col min="28" max="28" width="4.453125" customWidth="1"/>
    <col min="29" max="29" width="5.08984375" customWidth="1"/>
    <col min="30" max="31" width="4.1796875" customWidth="1"/>
    <col min="32" max="32" width="5" customWidth="1"/>
    <col min="33" max="33" width="3.81640625" customWidth="1"/>
    <col min="34" max="34" width="4.26953125" customWidth="1"/>
    <col min="35" max="35" width="5.08984375" customWidth="1"/>
    <col min="36" max="36" width="4.08984375" customWidth="1"/>
    <col min="37" max="37" width="4.7265625" customWidth="1"/>
    <col min="38" max="38" width="5.08984375" customWidth="1"/>
    <col min="39" max="39" width="4.453125" customWidth="1"/>
  </cols>
  <sheetData>
    <row r="1" spans="1:39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</row>
    <row r="2" spans="1:39" x14ac:dyDescent="0.35">
      <c r="A2" s="123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</row>
    <row r="3" spans="1:39" x14ac:dyDescent="0.35">
      <c r="A3" s="1"/>
      <c r="B3" s="1"/>
      <c r="C3" s="1"/>
      <c r="D3" s="1"/>
      <c r="E3" s="1"/>
      <c r="F3" s="1"/>
    </row>
    <row r="4" spans="1:39" x14ac:dyDescent="0.3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3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35">
      <c r="A6" s="123"/>
      <c r="B6" s="123"/>
      <c r="C6" s="123"/>
      <c r="D6" s="123"/>
      <c r="E6" s="123"/>
      <c r="F6" s="123"/>
      <c r="K6" t="s">
        <v>6</v>
      </c>
      <c r="N6" s="3" t="s">
        <v>2</v>
      </c>
      <c r="O6" s="5" t="s">
        <v>21</v>
      </c>
    </row>
    <row r="7" spans="1:39" x14ac:dyDescent="0.35">
      <c r="K7" t="s">
        <v>8</v>
      </c>
      <c r="N7" s="3" t="s">
        <v>9</v>
      </c>
      <c r="O7" s="124">
        <v>2024</v>
      </c>
      <c r="P7" s="124"/>
    </row>
    <row r="8" spans="1:39" x14ac:dyDescent="0.35">
      <c r="A8" s="125" t="s">
        <v>10</v>
      </c>
      <c r="B8" s="125" t="s">
        <v>11</v>
      </c>
      <c r="C8" s="6" t="s">
        <v>12</v>
      </c>
      <c r="D8" s="127" t="s">
        <v>13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9"/>
    </row>
    <row r="9" spans="1:39" x14ac:dyDescent="0.35">
      <c r="A9" s="93"/>
      <c r="B9" s="93"/>
      <c r="C9" s="7" t="s">
        <v>14</v>
      </c>
      <c r="D9" s="116" t="s">
        <v>7</v>
      </c>
      <c r="E9" s="117"/>
      <c r="F9" s="118"/>
      <c r="G9" s="116" t="s">
        <v>15</v>
      </c>
      <c r="H9" s="117"/>
      <c r="I9" s="118"/>
      <c r="J9" s="116" t="s">
        <v>16</v>
      </c>
      <c r="K9" s="117"/>
      <c r="L9" s="118"/>
      <c r="M9" s="116" t="s">
        <v>17</v>
      </c>
      <c r="N9" s="117"/>
      <c r="O9" s="118"/>
      <c r="P9" s="116" t="s">
        <v>18</v>
      </c>
      <c r="Q9" s="117"/>
      <c r="R9" s="118"/>
      <c r="S9" s="116" t="s">
        <v>19</v>
      </c>
      <c r="T9" s="117"/>
      <c r="U9" s="118"/>
      <c r="V9" s="116" t="s">
        <v>20</v>
      </c>
      <c r="W9" s="117"/>
      <c r="X9" s="118"/>
      <c r="Y9" s="116" t="s">
        <v>21</v>
      </c>
      <c r="Z9" s="117"/>
      <c r="AA9" s="118"/>
      <c r="AB9" s="116" t="s">
        <v>22</v>
      </c>
      <c r="AC9" s="117"/>
      <c r="AD9" s="118"/>
      <c r="AE9" s="116" t="s">
        <v>23</v>
      </c>
      <c r="AF9" s="117"/>
      <c r="AG9" s="118"/>
      <c r="AH9" s="116" t="s">
        <v>24</v>
      </c>
      <c r="AI9" s="117"/>
      <c r="AJ9" s="118"/>
      <c r="AK9" s="116" t="s">
        <v>25</v>
      </c>
      <c r="AL9" s="117"/>
      <c r="AM9" s="118"/>
    </row>
    <row r="10" spans="1:39" ht="15" thickBot="1" x14ac:dyDescent="0.4">
      <c r="A10" s="126"/>
      <c r="B10" s="93"/>
      <c r="C10" s="8" t="s">
        <v>26</v>
      </c>
      <c r="D10" s="119"/>
      <c r="E10" s="120"/>
      <c r="F10" s="121"/>
      <c r="G10" s="119"/>
      <c r="H10" s="120"/>
      <c r="I10" s="121"/>
      <c r="J10" s="119"/>
      <c r="K10" s="120"/>
      <c r="L10" s="121"/>
      <c r="M10" s="119"/>
      <c r="N10" s="120"/>
      <c r="O10" s="121"/>
      <c r="P10" s="119"/>
      <c r="Q10" s="120"/>
      <c r="R10" s="121"/>
      <c r="S10" s="119"/>
      <c r="T10" s="120"/>
      <c r="U10" s="121"/>
      <c r="V10" s="119"/>
      <c r="W10" s="120"/>
      <c r="X10" s="121"/>
      <c r="Y10" s="119"/>
      <c r="Z10" s="120"/>
      <c r="AA10" s="121"/>
      <c r="AB10" s="119"/>
      <c r="AC10" s="120"/>
      <c r="AD10" s="121"/>
      <c r="AE10" s="119"/>
      <c r="AF10" s="120"/>
      <c r="AG10" s="121"/>
      <c r="AH10" s="119"/>
      <c r="AI10" s="120"/>
      <c r="AJ10" s="121"/>
      <c r="AK10" s="119"/>
      <c r="AL10" s="120"/>
      <c r="AM10" s="121"/>
    </row>
    <row r="11" spans="1:39" ht="15" thickTop="1" x14ac:dyDescent="0.35">
      <c r="A11" s="93">
        <v>1</v>
      </c>
      <c r="B11" s="122" t="s">
        <v>27</v>
      </c>
      <c r="C11" s="99">
        <v>2216750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33"/>
      <c r="AL11" s="36">
        <f>12/12*100</f>
        <v>100</v>
      </c>
      <c r="AM11" s="11"/>
    </row>
    <row r="12" spans="1:39" x14ac:dyDescent="0.35">
      <c r="A12" s="93"/>
      <c r="B12" s="122"/>
      <c r="C12" s="99"/>
      <c r="D12" s="9">
        <v>0</v>
      </c>
      <c r="E12" s="10"/>
      <c r="F12" s="11"/>
      <c r="G12" s="9">
        <f>0/1880900*100</f>
        <v>0</v>
      </c>
      <c r="H12" s="10"/>
      <c r="I12" s="11">
        <f>R12</f>
        <v>0</v>
      </c>
      <c r="J12" s="9">
        <v>0</v>
      </c>
      <c r="K12" s="10"/>
      <c r="L12" s="11">
        <v>0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v>0</v>
      </c>
      <c r="T12" s="10"/>
      <c r="U12" s="11">
        <f>0</f>
        <v>0</v>
      </c>
      <c r="V12" s="9">
        <v>0</v>
      </c>
      <c r="W12" s="10"/>
      <c r="X12" s="11">
        <v>0</v>
      </c>
      <c r="Y12" s="9">
        <v>0</v>
      </c>
      <c r="Z12" s="10"/>
      <c r="AA12" s="11">
        <f>Z13</f>
        <v>0</v>
      </c>
      <c r="AB12" s="9">
        <v>0</v>
      </c>
      <c r="AC12" s="10"/>
      <c r="AD12" s="11">
        <v>0</v>
      </c>
      <c r="AE12" s="9">
        <v>0</v>
      </c>
      <c r="AF12" s="10"/>
      <c r="AG12" s="11">
        <v>0</v>
      </c>
      <c r="AH12" s="9">
        <v>0</v>
      </c>
      <c r="AI12" s="10"/>
      <c r="AJ12" s="11">
        <v>0</v>
      </c>
      <c r="AK12" s="9">
        <v>0</v>
      </c>
      <c r="AL12" s="36"/>
      <c r="AM12" s="11">
        <v>0</v>
      </c>
    </row>
    <row r="13" spans="1:39" x14ac:dyDescent="0.35">
      <c r="A13" s="94"/>
      <c r="B13" s="122"/>
      <c r="C13" s="100"/>
      <c r="D13" s="12"/>
      <c r="E13" s="13">
        <f>D12</f>
        <v>0</v>
      </c>
      <c r="F13" s="14"/>
      <c r="G13" s="12"/>
      <c r="H13" s="13">
        <f>U13</f>
        <v>0</v>
      </c>
      <c r="I13" s="14"/>
      <c r="J13" s="12"/>
      <c r="K13" s="13">
        <v>0</v>
      </c>
      <c r="L13" s="14"/>
      <c r="M13" s="12"/>
      <c r="N13" s="13">
        <f>L13</f>
        <v>0</v>
      </c>
      <c r="O13" s="14"/>
      <c r="P13" s="12"/>
      <c r="Q13" s="13">
        <f>0/1880900*100</f>
        <v>0</v>
      </c>
      <c r="R13" s="14"/>
      <c r="S13" s="12"/>
      <c r="T13" s="13">
        <f>U12</f>
        <v>0</v>
      </c>
      <c r="U13" s="14"/>
      <c r="V13" s="12"/>
      <c r="W13" s="13">
        <v>0</v>
      </c>
      <c r="X13" s="14"/>
      <c r="Y13" s="12"/>
      <c r="Z13" s="13">
        <v>0</v>
      </c>
      <c r="AA13" s="14"/>
      <c r="AB13" s="12"/>
      <c r="AC13" s="13">
        <v>0</v>
      </c>
      <c r="AD13" s="14"/>
      <c r="AE13" s="12"/>
      <c r="AF13" s="13">
        <v>0</v>
      </c>
      <c r="AG13" s="14"/>
      <c r="AH13" s="12"/>
      <c r="AI13" s="13">
        <v>0</v>
      </c>
      <c r="AJ13" s="14"/>
      <c r="AK13" s="37"/>
      <c r="AL13" s="13">
        <v>0</v>
      </c>
      <c r="AM13" s="14"/>
    </row>
    <row r="14" spans="1:39" x14ac:dyDescent="0.35">
      <c r="A14" s="92">
        <v>2</v>
      </c>
      <c r="B14" s="112" t="s">
        <v>28</v>
      </c>
      <c r="C14" s="109">
        <v>1276700</v>
      </c>
      <c r="D14" s="15"/>
      <c r="E14" s="16">
        <f>1/12*100</f>
        <v>8.3333333333333321</v>
      </c>
      <c r="F14" s="17"/>
      <c r="G14" s="15"/>
      <c r="H14" s="16">
        <f>2/12*100</f>
        <v>16.666666666666664</v>
      </c>
      <c r="I14" s="17"/>
      <c r="J14" s="15"/>
      <c r="K14" s="16">
        <f>3/12*100</f>
        <v>25</v>
      </c>
      <c r="L14" s="17"/>
      <c r="M14" s="15"/>
      <c r="N14" s="16">
        <f>4/12*100</f>
        <v>33.333333333333329</v>
      </c>
      <c r="O14" s="17"/>
      <c r="P14" s="15"/>
      <c r="Q14" s="16">
        <f>5/12*100</f>
        <v>41.666666666666671</v>
      </c>
      <c r="R14" s="17"/>
      <c r="S14" s="15"/>
      <c r="T14" s="16">
        <v>50</v>
      </c>
      <c r="U14" s="17"/>
      <c r="V14" s="15"/>
      <c r="W14" s="16">
        <f>7/12*100</f>
        <v>58.333333333333336</v>
      </c>
      <c r="X14" s="17"/>
      <c r="Y14" s="15"/>
      <c r="Z14" s="16">
        <f>8/12*100</f>
        <v>66.666666666666657</v>
      </c>
      <c r="AA14" s="17"/>
      <c r="AB14" s="15"/>
      <c r="AC14" s="16">
        <f>9/12*100</f>
        <v>75</v>
      </c>
      <c r="AD14" s="17"/>
      <c r="AE14" s="15"/>
      <c r="AF14" s="16">
        <f>10/12*100</f>
        <v>83.333333333333343</v>
      </c>
      <c r="AG14" s="17"/>
      <c r="AH14" s="15"/>
      <c r="AI14" s="16">
        <f>11/12*100</f>
        <v>91.666666666666657</v>
      </c>
      <c r="AJ14" s="17"/>
      <c r="AK14" s="38"/>
      <c r="AL14" s="39">
        <v>100</v>
      </c>
      <c r="AM14" s="17"/>
    </row>
    <row r="15" spans="1:39" x14ac:dyDescent="0.35">
      <c r="A15" s="93"/>
      <c r="B15" s="113"/>
      <c r="C15" s="110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v>0</v>
      </c>
      <c r="K15" s="10"/>
      <c r="L15" s="11">
        <v>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9">
        <v>0</v>
      </c>
      <c r="T15" s="10"/>
      <c r="U15" s="11">
        <v>0</v>
      </c>
      <c r="V15" s="9">
        <v>0</v>
      </c>
      <c r="W15" s="10"/>
      <c r="X15" s="11">
        <v>0</v>
      </c>
      <c r="Y15" s="9">
        <v>0</v>
      </c>
      <c r="Z15" s="10"/>
      <c r="AA15" s="11">
        <v>0</v>
      </c>
      <c r="AB15" s="9">
        <v>0</v>
      </c>
      <c r="AC15" s="10"/>
      <c r="AD15" s="11">
        <v>0</v>
      </c>
      <c r="AE15" s="9">
        <v>0</v>
      </c>
      <c r="AF15" s="10"/>
      <c r="AG15" s="13">
        <v>0</v>
      </c>
      <c r="AH15" s="9">
        <v>0</v>
      </c>
      <c r="AI15" s="10"/>
      <c r="AJ15" s="11">
        <v>0</v>
      </c>
      <c r="AK15" s="9">
        <v>0</v>
      </c>
      <c r="AL15" s="36"/>
      <c r="AM15" s="11">
        <v>0</v>
      </c>
    </row>
    <row r="16" spans="1:39" x14ac:dyDescent="0.35">
      <c r="A16" s="94"/>
      <c r="B16" s="114"/>
      <c r="C16" s="111"/>
      <c r="D16" s="12"/>
      <c r="E16" s="13">
        <f>U16</f>
        <v>0</v>
      </c>
      <c r="F16" s="14"/>
      <c r="G16" s="12"/>
      <c r="H16" s="13">
        <f>R16</f>
        <v>0</v>
      </c>
      <c r="I16" s="14"/>
      <c r="J16" s="12"/>
      <c r="K16" s="13">
        <v>0</v>
      </c>
      <c r="L16" s="14"/>
      <c r="M16" s="12"/>
      <c r="N16" s="13">
        <f>L16</f>
        <v>0</v>
      </c>
      <c r="O16" s="14"/>
      <c r="P16" s="12"/>
      <c r="Q16" s="13">
        <f>0/5998008100</f>
        <v>0</v>
      </c>
      <c r="R16" s="14"/>
      <c r="S16" s="12"/>
      <c r="T16" s="13">
        <v>0</v>
      </c>
      <c r="U16" s="14"/>
      <c r="V16" s="12"/>
      <c r="W16" s="13">
        <v>0</v>
      </c>
      <c r="X16" s="14"/>
      <c r="Y16" s="12"/>
      <c r="Z16" s="13">
        <v>0</v>
      </c>
      <c r="AA16" s="14"/>
      <c r="AB16" s="12"/>
      <c r="AC16" s="13">
        <v>0</v>
      </c>
      <c r="AD16" s="14"/>
      <c r="AE16" s="12"/>
      <c r="AF16" s="13">
        <v>0</v>
      </c>
      <c r="AG16" s="14"/>
      <c r="AH16" s="12"/>
      <c r="AI16" s="13">
        <v>0</v>
      </c>
      <c r="AJ16" s="14"/>
      <c r="AK16" s="37"/>
      <c r="AL16" s="13">
        <v>0</v>
      </c>
      <c r="AM16" s="14"/>
    </row>
    <row r="17" spans="1:39" x14ac:dyDescent="0.35">
      <c r="A17" s="93">
        <v>3</v>
      </c>
      <c r="B17" s="113" t="s">
        <v>29</v>
      </c>
      <c r="C17" s="110">
        <v>1676307260</v>
      </c>
      <c r="D17" s="15"/>
      <c r="E17" s="16">
        <f>1/12*100</f>
        <v>8.3333333333333321</v>
      </c>
      <c r="F17" s="17"/>
      <c r="G17" s="15"/>
      <c r="H17" s="16">
        <f>2/12*100</f>
        <v>16.666666666666664</v>
      </c>
      <c r="I17" s="17"/>
      <c r="J17" s="15"/>
      <c r="K17" s="16">
        <f>3/12*100</f>
        <v>25</v>
      </c>
      <c r="L17" s="17"/>
      <c r="M17" s="15"/>
      <c r="N17" s="16">
        <f>4/12*100</f>
        <v>33.333333333333329</v>
      </c>
      <c r="O17" s="17"/>
      <c r="P17" s="15"/>
      <c r="Q17" s="16">
        <f>5/12*100</f>
        <v>41.666666666666671</v>
      </c>
      <c r="R17" s="17"/>
      <c r="S17" s="15"/>
      <c r="T17" s="16">
        <f>6/12*100</f>
        <v>50</v>
      </c>
      <c r="U17" s="17"/>
      <c r="V17" s="15"/>
      <c r="W17" s="16">
        <f>7/12*100</f>
        <v>58.333333333333336</v>
      </c>
      <c r="X17" s="17"/>
      <c r="Y17" s="15"/>
      <c r="Z17" s="16">
        <f>8/12*100</f>
        <v>66.666666666666657</v>
      </c>
      <c r="AA17" s="17"/>
      <c r="AB17" s="15"/>
      <c r="AC17" s="16">
        <f>9/12*100</f>
        <v>75</v>
      </c>
      <c r="AD17" s="17"/>
      <c r="AE17" s="15"/>
      <c r="AF17" s="16">
        <f>10/12*100</f>
        <v>83.333333333333343</v>
      </c>
      <c r="AG17" s="17"/>
      <c r="AH17" s="15"/>
      <c r="AI17" s="16">
        <f>11/12*100</f>
        <v>91.666666666666657</v>
      </c>
      <c r="AJ17" s="17"/>
      <c r="AK17" s="38"/>
      <c r="AL17" s="39">
        <f>12/12*100</f>
        <v>100</v>
      </c>
      <c r="AM17" s="17"/>
    </row>
    <row r="18" spans="1:39" ht="15.5" x14ac:dyDescent="0.35">
      <c r="A18" s="93"/>
      <c r="B18" s="113"/>
      <c r="C18" s="110"/>
      <c r="D18" s="9">
        <v>7.09</v>
      </c>
      <c r="E18" s="10"/>
      <c r="F18" s="11">
        <f>E19</f>
        <v>7.09</v>
      </c>
      <c r="G18" s="9">
        <f>H19-D18</f>
        <v>7.120000000000001</v>
      </c>
      <c r="H18" s="10"/>
      <c r="I18" s="11">
        <f>H19</f>
        <v>14.21</v>
      </c>
      <c r="J18" s="18">
        <f>L18-I18</f>
        <v>7.3900000000000006</v>
      </c>
      <c r="K18" s="10"/>
      <c r="L18" s="11">
        <v>21.6</v>
      </c>
      <c r="M18" s="9">
        <f>N19-K19</f>
        <v>14.100000000000001</v>
      </c>
      <c r="N18" s="10"/>
      <c r="O18" s="11">
        <v>35.700000000000003</v>
      </c>
      <c r="P18" s="9">
        <f>R18-O18</f>
        <v>8.0999999999999943</v>
      </c>
      <c r="Q18" s="10"/>
      <c r="R18" s="11">
        <v>43.8</v>
      </c>
      <c r="S18" s="9">
        <f>T19-Q19</f>
        <v>14.300000000000004</v>
      </c>
      <c r="T18" s="10"/>
      <c r="U18" s="11">
        <v>58.1</v>
      </c>
      <c r="V18" s="9">
        <f>W19-T19</f>
        <v>7.4600000000000009</v>
      </c>
      <c r="W18" s="10"/>
      <c r="X18" s="11">
        <v>65.56</v>
      </c>
      <c r="Y18" s="9">
        <f>AA18-W19</f>
        <v>7.4399999999999977</v>
      </c>
      <c r="Z18" s="10"/>
      <c r="AA18" s="34">
        <v>73</v>
      </c>
      <c r="AB18" s="9">
        <v>0</v>
      </c>
      <c r="AC18" s="10"/>
      <c r="AD18" s="11">
        <v>0</v>
      </c>
      <c r="AE18" s="9">
        <v>0</v>
      </c>
      <c r="AF18" s="10"/>
      <c r="AG18" s="11">
        <v>0</v>
      </c>
      <c r="AH18" s="9">
        <v>0</v>
      </c>
      <c r="AI18" s="10"/>
      <c r="AJ18" s="11">
        <v>0</v>
      </c>
      <c r="AK18" s="9">
        <v>0</v>
      </c>
      <c r="AL18" s="36"/>
      <c r="AM18" s="11">
        <v>0</v>
      </c>
    </row>
    <row r="19" spans="1:39" x14ac:dyDescent="0.35">
      <c r="A19" s="94"/>
      <c r="B19" s="113"/>
      <c r="C19" s="110"/>
      <c r="D19" s="12"/>
      <c r="E19" s="13">
        <v>7.09</v>
      </c>
      <c r="F19" s="14"/>
      <c r="G19" s="12"/>
      <c r="H19" s="13">
        <v>14.21</v>
      </c>
      <c r="I19" s="14"/>
      <c r="J19" s="12"/>
      <c r="K19" s="13">
        <v>21.6</v>
      </c>
      <c r="L19" s="14"/>
      <c r="M19" s="12"/>
      <c r="N19" s="13">
        <v>35.700000000000003</v>
      </c>
      <c r="O19" s="14"/>
      <c r="P19" s="12"/>
      <c r="Q19" s="13">
        <v>43.8</v>
      </c>
      <c r="R19" s="14"/>
      <c r="S19" s="12"/>
      <c r="T19" s="13">
        <v>58.1</v>
      </c>
      <c r="U19" s="14"/>
      <c r="V19" s="12"/>
      <c r="W19" s="13">
        <v>65.56</v>
      </c>
      <c r="X19" s="14"/>
      <c r="Y19" s="12"/>
      <c r="Z19" s="13">
        <v>73</v>
      </c>
      <c r="AA19" s="14"/>
      <c r="AB19" s="12"/>
      <c r="AC19" s="13">
        <v>0</v>
      </c>
      <c r="AD19" s="14"/>
      <c r="AE19" s="12"/>
      <c r="AF19" s="13">
        <v>0</v>
      </c>
      <c r="AG19" s="14"/>
      <c r="AH19" s="12"/>
      <c r="AI19" s="13">
        <v>0</v>
      </c>
      <c r="AJ19" s="14"/>
      <c r="AK19" s="37"/>
      <c r="AL19" s="13">
        <v>0</v>
      </c>
      <c r="AM19" s="14"/>
    </row>
    <row r="20" spans="1:39" x14ac:dyDescent="0.35">
      <c r="A20" s="92">
        <v>4</v>
      </c>
      <c r="B20" s="112" t="s">
        <v>30</v>
      </c>
      <c r="C20" s="109">
        <v>5898350</v>
      </c>
      <c r="D20" s="15"/>
      <c r="E20" s="16">
        <f>1/12*100</f>
        <v>8.3333333333333321</v>
      </c>
      <c r="F20" s="17"/>
      <c r="G20" s="15"/>
      <c r="H20" s="10">
        <f>2/12*100</f>
        <v>16.666666666666664</v>
      </c>
      <c r="I20" s="17"/>
      <c r="J20" s="15"/>
      <c r="K20" s="16">
        <f>3/12*100</f>
        <v>25</v>
      </c>
      <c r="L20" s="17"/>
      <c r="M20" s="15"/>
      <c r="N20" s="16">
        <f>4/12*100</f>
        <v>33.333333333333329</v>
      </c>
      <c r="O20" s="17"/>
      <c r="P20" s="15"/>
      <c r="Q20" s="16">
        <f>5/12*100</f>
        <v>41.666666666666671</v>
      </c>
      <c r="R20" s="17"/>
      <c r="S20" s="15"/>
      <c r="T20" s="16">
        <f>6/12*100</f>
        <v>50</v>
      </c>
      <c r="U20" s="17"/>
      <c r="V20" s="15"/>
      <c r="W20" s="16">
        <f>7/12*100</f>
        <v>58.333333333333336</v>
      </c>
      <c r="X20" s="17"/>
      <c r="Y20" s="15"/>
      <c r="Z20" s="16">
        <f>8/12*100</f>
        <v>66.666666666666657</v>
      </c>
      <c r="AA20" s="17"/>
      <c r="AB20" s="15"/>
      <c r="AC20" s="16">
        <f>9/12*100</f>
        <v>75</v>
      </c>
      <c r="AD20" s="17"/>
      <c r="AE20" s="15"/>
      <c r="AF20" s="16">
        <f>10/12*100</f>
        <v>83.333333333333343</v>
      </c>
      <c r="AG20" s="17"/>
      <c r="AH20" s="15"/>
      <c r="AI20" s="16">
        <f>11/12*100</f>
        <v>91.666666666666657</v>
      </c>
      <c r="AJ20" s="17"/>
      <c r="AK20" s="38"/>
      <c r="AL20" s="39">
        <f>12/12*100</f>
        <v>100</v>
      </c>
      <c r="AM20" s="17"/>
    </row>
    <row r="21" spans="1:39" x14ac:dyDescent="0.35">
      <c r="A21" s="93"/>
      <c r="B21" s="113"/>
      <c r="C21" s="110"/>
      <c r="D21" s="9">
        <v>0</v>
      </c>
      <c r="E21" s="10"/>
      <c r="F21" s="11">
        <f>U20</f>
        <v>0</v>
      </c>
      <c r="G21" s="9">
        <v>8.3000000000000007</v>
      </c>
      <c r="H21" s="10"/>
      <c r="I21" s="11">
        <v>0</v>
      </c>
      <c r="J21" s="9">
        <v>0</v>
      </c>
      <c r="K21" s="10"/>
      <c r="L21" s="11">
        <f>K22</f>
        <v>8.3000000000000007</v>
      </c>
      <c r="M21" s="9">
        <v>0</v>
      </c>
      <c r="N21" s="10"/>
      <c r="O21" s="11">
        <v>8.3000000000000007</v>
      </c>
      <c r="P21" s="9">
        <f>R21-N22</f>
        <v>9.8000000000000007</v>
      </c>
      <c r="Q21" s="10"/>
      <c r="R21" s="11">
        <v>18.100000000000001</v>
      </c>
      <c r="S21" s="9">
        <v>0</v>
      </c>
      <c r="T21" s="10"/>
      <c r="U21" s="11">
        <v>18.100000000000001</v>
      </c>
      <c r="V21" s="9">
        <v>0</v>
      </c>
      <c r="W21" s="10"/>
      <c r="X21" s="11">
        <v>18.100000000000001</v>
      </c>
      <c r="Y21" s="9">
        <v>0</v>
      </c>
      <c r="Z21" s="10"/>
      <c r="AA21" s="11">
        <v>18.100000000000001</v>
      </c>
      <c r="AB21" s="9">
        <v>0</v>
      </c>
      <c r="AC21" s="10"/>
      <c r="AD21" s="11">
        <v>0</v>
      </c>
      <c r="AE21" s="9">
        <v>0</v>
      </c>
      <c r="AF21" s="10"/>
      <c r="AG21" s="11">
        <v>0</v>
      </c>
      <c r="AH21" s="9">
        <v>0</v>
      </c>
      <c r="AI21" s="10"/>
      <c r="AJ21" s="11">
        <v>0</v>
      </c>
      <c r="AK21" s="9">
        <v>0</v>
      </c>
      <c r="AL21" s="36"/>
      <c r="AM21" s="11">
        <v>0</v>
      </c>
    </row>
    <row r="22" spans="1:39" x14ac:dyDescent="0.35">
      <c r="A22" s="94"/>
      <c r="B22" s="114"/>
      <c r="C22" s="111"/>
      <c r="D22" s="12"/>
      <c r="E22" s="13">
        <f>D21</f>
        <v>0</v>
      </c>
      <c r="F22" s="14"/>
      <c r="G22" s="12"/>
      <c r="H22" s="13">
        <v>8.3000000000000007</v>
      </c>
      <c r="I22" s="14"/>
      <c r="J22" s="12"/>
      <c r="K22" s="13">
        <v>8.3000000000000007</v>
      </c>
      <c r="L22" s="14"/>
      <c r="M22" s="12"/>
      <c r="N22" s="13">
        <v>8.3000000000000007</v>
      </c>
      <c r="O22" s="14"/>
      <c r="P22" s="12"/>
      <c r="Q22" s="13">
        <v>18.100000000000001</v>
      </c>
      <c r="R22" s="14"/>
      <c r="S22" s="12"/>
      <c r="T22" s="13">
        <v>18.100000000000001</v>
      </c>
      <c r="U22" s="14"/>
      <c r="V22" s="12"/>
      <c r="W22" s="13">
        <v>18.100000000000001</v>
      </c>
      <c r="X22" s="14"/>
      <c r="Y22" s="12"/>
      <c r="Z22" s="13">
        <v>18.100000000000001</v>
      </c>
      <c r="AA22" s="14"/>
      <c r="AB22" s="12"/>
      <c r="AC22" s="13">
        <v>0</v>
      </c>
      <c r="AD22" s="14"/>
      <c r="AE22" s="12"/>
      <c r="AF22" s="13">
        <v>0</v>
      </c>
      <c r="AG22" s="14"/>
      <c r="AH22" s="12"/>
      <c r="AI22" s="13">
        <v>0</v>
      </c>
      <c r="AJ22" s="14"/>
      <c r="AK22" s="37"/>
      <c r="AL22" s="13">
        <v>0</v>
      </c>
      <c r="AM22" s="14"/>
    </row>
    <row r="23" spans="1:39" x14ac:dyDescent="0.35">
      <c r="A23" s="93">
        <v>5</v>
      </c>
      <c r="B23" s="113" t="s">
        <v>31</v>
      </c>
      <c r="C23" s="99">
        <v>21689300</v>
      </c>
      <c r="D23" s="15"/>
      <c r="E23" s="16">
        <f>1/12*100</f>
        <v>8.3333333333333321</v>
      </c>
      <c r="F23" s="17"/>
      <c r="G23" s="15"/>
      <c r="H23" s="16">
        <f>2/12*100</f>
        <v>16.666666666666664</v>
      </c>
      <c r="I23" s="17"/>
      <c r="J23" s="15"/>
      <c r="K23" s="16">
        <f>3/12*100</f>
        <v>25</v>
      </c>
      <c r="L23" s="17"/>
      <c r="M23" s="15"/>
      <c r="N23" s="16">
        <f>4/12*100</f>
        <v>33.333333333333329</v>
      </c>
      <c r="O23" s="17"/>
      <c r="P23" s="15"/>
      <c r="Q23" s="16">
        <f>5/12*100</f>
        <v>41.666666666666671</v>
      </c>
      <c r="R23" s="17"/>
      <c r="S23" s="15"/>
      <c r="T23" s="16">
        <f>6/12*100</f>
        <v>50</v>
      </c>
      <c r="U23" s="17"/>
      <c r="V23" s="15"/>
      <c r="W23" s="16">
        <f>7/12*100</f>
        <v>58.333333333333336</v>
      </c>
      <c r="X23" s="17"/>
      <c r="Y23" s="15"/>
      <c r="Z23" s="16">
        <f>8/12*100</f>
        <v>66.666666666666657</v>
      </c>
      <c r="AA23" s="17"/>
      <c r="AB23" s="15"/>
      <c r="AC23" s="16">
        <f>9/12*100</f>
        <v>75</v>
      </c>
      <c r="AD23" s="17"/>
      <c r="AE23" s="15"/>
      <c r="AF23" s="16">
        <f>10/12*100</f>
        <v>83.333333333333343</v>
      </c>
      <c r="AG23" s="17"/>
      <c r="AH23" s="15"/>
      <c r="AI23" s="16">
        <f>11/12*100</f>
        <v>91.666666666666657</v>
      </c>
      <c r="AJ23" s="17"/>
      <c r="AK23" s="38"/>
      <c r="AL23" s="39">
        <f>12/12*100</f>
        <v>100</v>
      </c>
      <c r="AM23" s="17"/>
    </row>
    <row r="24" spans="1:39" x14ac:dyDescent="0.35">
      <c r="A24" s="93"/>
      <c r="B24" s="113"/>
      <c r="C24" s="99"/>
      <c r="D24" s="9">
        <v>0</v>
      </c>
      <c r="E24" s="10"/>
      <c r="F24" s="11">
        <f>U23</f>
        <v>0</v>
      </c>
      <c r="G24" s="9">
        <v>8.35</v>
      </c>
      <c r="H24" s="10"/>
      <c r="I24" s="11">
        <f>H25</f>
        <v>8.35</v>
      </c>
      <c r="J24" s="9">
        <v>0</v>
      </c>
      <c r="K24" s="10"/>
      <c r="L24" s="11">
        <v>8.4</v>
      </c>
      <c r="M24" s="9">
        <v>0</v>
      </c>
      <c r="N24" s="10"/>
      <c r="O24" s="11">
        <v>8.4</v>
      </c>
      <c r="P24" s="9">
        <f>R24-N25</f>
        <v>11.499999999999998</v>
      </c>
      <c r="Q24" s="10"/>
      <c r="R24" s="11">
        <v>19.899999999999999</v>
      </c>
      <c r="S24" s="9">
        <v>0</v>
      </c>
      <c r="T24" s="10"/>
      <c r="U24" s="11">
        <v>19.899999999999999</v>
      </c>
      <c r="V24" s="9">
        <f>W25-T25</f>
        <v>3.110000000000003</v>
      </c>
      <c r="W24" s="10"/>
      <c r="X24" s="11">
        <v>23.01</v>
      </c>
      <c r="Y24" s="9">
        <v>0</v>
      </c>
      <c r="Z24" s="10"/>
      <c r="AA24" s="13">
        <v>23</v>
      </c>
      <c r="AB24" s="9">
        <v>0</v>
      </c>
      <c r="AC24" s="10"/>
      <c r="AD24" s="11">
        <v>0</v>
      </c>
      <c r="AE24" s="9">
        <v>0</v>
      </c>
      <c r="AF24" s="10"/>
      <c r="AG24" s="11">
        <v>0</v>
      </c>
      <c r="AH24" s="9">
        <v>0</v>
      </c>
      <c r="AI24" s="10"/>
      <c r="AJ24" s="11">
        <v>0</v>
      </c>
      <c r="AK24" s="9">
        <v>0</v>
      </c>
      <c r="AL24" s="36"/>
      <c r="AM24" s="11">
        <v>0</v>
      </c>
    </row>
    <row r="25" spans="1:39" x14ac:dyDescent="0.35">
      <c r="A25" s="94"/>
      <c r="B25" s="113"/>
      <c r="C25" s="99"/>
      <c r="D25" s="12"/>
      <c r="E25" s="13">
        <f>D24</f>
        <v>0</v>
      </c>
      <c r="F25" s="14"/>
      <c r="G25" s="12"/>
      <c r="H25" s="13">
        <v>8.35</v>
      </c>
      <c r="I25" s="14"/>
      <c r="J25" s="12"/>
      <c r="K25" s="13">
        <v>8.4</v>
      </c>
      <c r="L25" s="14"/>
      <c r="M25" s="12"/>
      <c r="N25" s="13">
        <v>8.4</v>
      </c>
      <c r="O25" s="14"/>
      <c r="P25" s="12"/>
      <c r="Q25" s="13">
        <v>19.899999999999999</v>
      </c>
      <c r="R25" s="14"/>
      <c r="S25" s="12"/>
      <c r="T25" s="13">
        <v>19.899999999999999</v>
      </c>
      <c r="U25" s="14"/>
      <c r="V25" s="12"/>
      <c r="W25" s="13">
        <v>23.01</v>
      </c>
      <c r="X25" s="14"/>
      <c r="Y25" s="12"/>
      <c r="Z25" s="13">
        <v>23</v>
      </c>
      <c r="AA25" s="14"/>
      <c r="AB25" s="12"/>
      <c r="AC25" s="13">
        <v>0</v>
      </c>
      <c r="AD25" s="14"/>
      <c r="AE25" s="12"/>
      <c r="AF25" s="13">
        <v>0</v>
      </c>
      <c r="AG25" s="14"/>
      <c r="AH25" s="12"/>
      <c r="AI25" s="13">
        <v>0</v>
      </c>
      <c r="AJ25" s="14"/>
      <c r="AK25" s="37"/>
      <c r="AL25" s="13">
        <v>0</v>
      </c>
      <c r="AM25" s="14"/>
    </row>
    <row r="26" spans="1:39" x14ac:dyDescent="0.35">
      <c r="A26" s="92">
        <v>6</v>
      </c>
      <c r="B26" s="95" t="s">
        <v>32</v>
      </c>
      <c r="C26" s="98">
        <v>15000000</v>
      </c>
      <c r="D26" s="15"/>
      <c r="E26" s="16">
        <f>1/12*100</f>
        <v>8.3333333333333321</v>
      </c>
      <c r="F26" s="17"/>
      <c r="G26" s="15"/>
      <c r="H26" s="16">
        <f>2/12*100</f>
        <v>16.666666666666664</v>
      </c>
      <c r="I26" s="17"/>
      <c r="J26" s="15"/>
      <c r="K26" s="16">
        <f>3/12*100</f>
        <v>25</v>
      </c>
      <c r="L26" s="17"/>
      <c r="M26" s="15"/>
      <c r="N26" s="16">
        <f>4/12*100</f>
        <v>33.333333333333329</v>
      </c>
      <c r="O26" s="17"/>
      <c r="P26" s="15"/>
      <c r="Q26" s="16">
        <f>5/12*100</f>
        <v>41.666666666666671</v>
      </c>
      <c r="R26" s="17"/>
      <c r="S26" s="15"/>
      <c r="T26" s="16">
        <f>6/12*100</f>
        <v>50</v>
      </c>
      <c r="U26" s="17"/>
      <c r="V26" s="15"/>
      <c r="W26" s="16">
        <f>7/12*100</f>
        <v>58.333333333333336</v>
      </c>
      <c r="X26" s="17"/>
      <c r="Y26" s="15"/>
      <c r="Z26" s="16">
        <f>8/12*100</f>
        <v>66.666666666666657</v>
      </c>
      <c r="AA26" s="17"/>
      <c r="AB26" s="15"/>
      <c r="AC26" s="16">
        <f>9/12*100</f>
        <v>75</v>
      </c>
      <c r="AD26" s="17"/>
      <c r="AE26" s="15"/>
      <c r="AF26" s="16">
        <f>10/12*100</f>
        <v>83.333333333333343</v>
      </c>
      <c r="AG26" s="17"/>
      <c r="AH26" s="15"/>
      <c r="AI26" s="16">
        <f>11/12*100</f>
        <v>91.666666666666657</v>
      </c>
      <c r="AJ26" s="17"/>
      <c r="AK26" s="38"/>
      <c r="AL26" s="39">
        <f>12/12*100</f>
        <v>100</v>
      </c>
      <c r="AM26" s="17"/>
    </row>
    <row r="27" spans="1:39" x14ac:dyDescent="0.35">
      <c r="A27" s="93"/>
      <c r="B27" s="96"/>
      <c r="C27" s="99"/>
      <c r="D27" s="9">
        <v>0</v>
      </c>
      <c r="E27" s="10"/>
      <c r="F27" s="11">
        <f>U26</f>
        <v>0</v>
      </c>
      <c r="G27" s="9">
        <v>8.15</v>
      </c>
      <c r="H27" s="10"/>
      <c r="I27" s="11">
        <f>H28</f>
        <v>8.15</v>
      </c>
      <c r="J27" s="9">
        <v>0</v>
      </c>
      <c r="K27" s="10"/>
      <c r="L27" s="11">
        <v>8.15</v>
      </c>
      <c r="M27" s="9">
        <f>N28-L27</f>
        <v>1.9499999999999993</v>
      </c>
      <c r="N27" s="10"/>
      <c r="O27" s="11">
        <v>10.1</v>
      </c>
      <c r="P27" s="9">
        <f>Q28-N28</f>
        <v>6.4</v>
      </c>
      <c r="Q27" s="10"/>
      <c r="R27" s="11">
        <v>16.5</v>
      </c>
      <c r="S27" s="9">
        <v>0</v>
      </c>
      <c r="T27" s="10"/>
      <c r="U27" s="11">
        <v>16.5</v>
      </c>
      <c r="V27" s="9">
        <f>X27-T28</f>
        <v>4.5599999999999987</v>
      </c>
      <c r="W27" s="10"/>
      <c r="X27" s="11">
        <v>21.06</v>
      </c>
      <c r="Y27" s="9">
        <v>0</v>
      </c>
      <c r="Z27" s="10"/>
      <c r="AA27" s="11">
        <v>21.1</v>
      </c>
      <c r="AB27" s="9">
        <v>0</v>
      </c>
      <c r="AC27" s="10"/>
      <c r="AD27" s="11">
        <v>0</v>
      </c>
      <c r="AE27" s="9">
        <v>0</v>
      </c>
      <c r="AF27" s="10"/>
      <c r="AG27" s="11">
        <v>0</v>
      </c>
      <c r="AH27" s="9">
        <v>0</v>
      </c>
      <c r="AI27" s="10"/>
      <c r="AJ27" s="11">
        <f>AI28</f>
        <v>0</v>
      </c>
      <c r="AK27" s="9">
        <v>0</v>
      </c>
      <c r="AL27" s="36"/>
      <c r="AM27" s="11">
        <v>0</v>
      </c>
    </row>
    <row r="28" spans="1:39" x14ac:dyDescent="0.35">
      <c r="A28" s="94"/>
      <c r="B28" s="97"/>
      <c r="C28" s="100"/>
      <c r="D28" s="12"/>
      <c r="E28" s="13">
        <v>0</v>
      </c>
      <c r="F28" s="14"/>
      <c r="G28" s="12"/>
      <c r="H28" s="13">
        <f>D27+G27</f>
        <v>8.15</v>
      </c>
      <c r="I28" s="14"/>
      <c r="J28" s="12"/>
      <c r="K28" s="13">
        <v>8.1999999999999993</v>
      </c>
      <c r="L28" s="14"/>
      <c r="M28" s="12"/>
      <c r="N28" s="13">
        <v>10.1</v>
      </c>
      <c r="O28" s="14"/>
      <c r="P28" s="12"/>
      <c r="Q28" s="13">
        <v>16.5</v>
      </c>
      <c r="R28" s="14"/>
      <c r="S28" s="12"/>
      <c r="T28" s="13">
        <v>16.5</v>
      </c>
      <c r="U28" s="14"/>
      <c r="V28" s="12"/>
      <c r="W28" s="13">
        <v>21.06</v>
      </c>
      <c r="X28" s="14"/>
      <c r="Y28" s="12"/>
      <c r="Z28" s="13">
        <v>21.1</v>
      </c>
      <c r="AA28" s="14"/>
      <c r="AB28" s="12"/>
      <c r="AC28" s="13">
        <v>0</v>
      </c>
      <c r="AD28" s="14"/>
      <c r="AE28" s="12"/>
      <c r="AF28" s="13">
        <v>0</v>
      </c>
      <c r="AG28" s="14"/>
      <c r="AH28" s="12"/>
      <c r="AI28" s="13">
        <v>0</v>
      </c>
      <c r="AJ28" s="14"/>
      <c r="AK28" s="37"/>
      <c r="AL28" s="13">
        <v>0</v>
      </c>
      <c r="AM28" s="14"/>
    </row>
    <row r="29" spans="1:39" x14ac:dyDescent="0.35">
      <c r="A29" s="93">
        <v>7</v>
      </c>
      <c r="B29" s="95" t="s">
        <v>33</v>
      </c>
      <c r="C29" s="98">
        <v>6234400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33"/>
      <c r="AL29" s="36">
        <f>12/12*100</f>
        <v>100</v>
      </c>
      <c r="AM29" s="11"/>
    </row>
    <row r="30" spans="1:39" x14ac:dyDescent="0.35">
      <c r="A30" s="93"/>
      <c r="B30" s="96"/>
      <c r="C30" s="99"/>
      <c r="D30" s="9">
        <v>0</v>
      </c>
      <c r="E30" s="10"/>
      <c r="F30" s="11">
        <f>U29</f>
        <v>0</v>
      </c>
      <c r="G30" s="9">
        <v>9.6199999999999992</v>
      </c>
      <c r="H30" s="10"/>
      <c r="I30" s="11">
        <v>9.6</v>
      </c>
      <c r="J30" s="9">
        <v>0</v>
      </c>
      <c r="K30" s="10"/>
      <c r="L30" s="11">
        <f>K31</f>
        <v>9.6199999999999992</v>
      </c>
      <c r="M30" s="9">
        <v>0</v>
      </c>
      <c r="N30" s="10"/>
      <c r="O30" s="11">
        <v>9.6</v>
      </c>
      <c r="P30" s="9">
        <v>0</v>
      </c>
      <c r="Q30" s="10"/>
      <c r="R30" s="11">
        <v>9.6</v>
      </c>
      <c r="S30" s="9">
        <f>T31-R30</f>
        <v>11.200000000000001</v>
      </c>
      <c r="T30" s="10"/>
      <c r="U30" s="11">
        <v>20.8</v>
      </c>
      <c r="V30" s="9">
        <f>W31-T31</f>
        <v>25.919999999999998</v>
      </c>
      <c r="W30" s="10"/>
      <c r="X30" s="11">
        <v>46.72</v>
      </c>
      <c r="Y30" s="9">
        <v>0</v>
      </c>
      <c r="Z30" s="10"/>
      <c r="AA30" s="11">
        <v>46.7</v>
      </c>
      <c r="AB30" s="9">
        <v>0</v>
      </c>
      <c r="AC30" s="10"/>
      <c r="AD30" s="11">
        <v>0</v>
      </c>
      <c r="AE30" s="9">
        <v>0</v>
      </c>
      <c r="AF30" s="10"/>
      <c r="AG30" s="11">
        <v>0</v>
      </c>
      <c r="AH30" s="9">
        <v>0</v>
      </c>
      <c r="AI30" s="10"/>
      <c r="AJ30" s="11">
        <v>0</v>
      </c>
      <c r="AK30" s="9">
        <v>0</v>
      </c>
      <c r="AL30" s="36"/>
      <c r="AM30" s="11">
        <f>AL31</f>
        <v>0</v>
      </c>
    </row>
    <row r="31" spans="1:39" x14ac:dyDescent="0.35">
      <c r="A31" s="94"/>
      <c r="B31" s="97"/>
      <c r="C31" s="100"/>
      <c r="D31" s="9"/>
      <c r="E31" s="10">
        <f>D30</f>
        <v>0</v>
      </c>
      <c r="F31" s="11"/>
      <c r="G31" s="9"/>
      <c r="H31" s="10">
        <v>9.6199999999999992</v>
      </c>
      <c r="I31" s="11"/>
      <c r="J31" s="9"/>
      <c r="K31" s="13">
        <f>D30+G30+J30</f>
        <v>9.6199999999999992</v>
      </c>
      <c r="L31" s="11"/>
      <c r="M31" s="9"/>
      <c r="N31" s="10">
        <v>9.6</v>
      </c>
      <c r="O31" s="11"/>
      <c r="P31" s="9"/>
      <c r="Q31" s="10">
        <v>9.6</v>
      </c>
      <c r="R31" s="11"/>
      <c r="S31" s="9"/>
      <c r="T31" s="10">
        <v>20.8</v>
      </c>
      <c r="U31" s="11"/>
      <c r="V31" s="9"/>
      <c r="W31" s="10">
        <v>46.72</v>
      </c>
      <c r="X31" s="11"/>
      <c r="Y31" s="9"/>
      <c r="Z31" s="10">
        <v>46.7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v>0</v>
      </c>
      <c r="AJ31" s="11"/>
      <c r="AK31" s="33"/>
      <c r="AL31" s="10">
        <v>0</v>
      </c>
      <c r="AM31" s="11"/>
    </row>
    <row r="32" spans="1:39" x14ac:dyDescent="0.35">
      <c r="A32" s="92">
        <v>8</v>
      </c>
      <c r="B32" s="112" t="s">
        <v>50</v>
      </c>
      <c r="C32" s="99">
        <v>1320000</v>
      </c>
      <c r="D32" s="15"/>
      <c r="E32" s="16">
        <f>1/12*100</f>
        <v>8.3333333333333321</v>
      </c>
      <c r="F32" s="17"/>
      <c r="G32" s="15"/>
      <c r="H32" s="16">
        <f>2/12*100</f>
        <v>16.666666666666664</v>
      </c>
      <c r="I32" s="17"/>
      <c r="J32" s="15"/>
      <c r="K32" s="16">
        <f>3/12*100</f>
        <v>25</v>
      </c>
      <c r="L32" s="17"/>
      <c r="M32" s="15"/>
      <c r="N32" s="16">
        <f>4/12*100</f>
        <v>33.333333333333329</v>
      </c>
      <c r="O32" s="17"/>
      <c r="P32" s="15"/>
      <c r="Q32" s="16">
        <f>4/12*100</f>
        <v>33.333333333333329</v>
      </c>
      <c r="R32" s="17"/>
      <c r="S32" s="15"/>
      <c r="T32" s="16">
        <f>6/12*100</f>
        <v>50</v>
      </c>
      <c r="U32" s="17"/>
      <c r="V32" s="15"/>
      <c r="W32" s="16">
        <f>7/12*100</f>
        <v>58.333333333333336</v>
      </c>
      <c r="X32" s="17"/>
      <c r="Y32" s="15"/>
      <c r="Z32" s="16">
        <f>8/12*100</f>
        <v>66.666666666666657</v>
      </c>
      <c r="AA32" s="17"/>
      <c r="AB32" s="15"/>
      <c r="AC32" s="16">
        <f>9/12*100</f>
        <v>75</v>
      </c>
      <c r="AD32" s="17"/>
      <c r="AE32" s="15"/>
      <c r="AF32" s="16">
        <f>10/12*100</f>
        <v>83.333333333333343</v>
      </c>
      <c r="AG32" s="17"/>
      <c r="AH32" s="15"/>
      <c r="AI32" s="16">
        <f>11/12*100</f>
        <v>91.666666666666657</v>
      </c>
      <c r="AJ32" s="17"/>
      <c r="AK32" s="38"/>
      <c r="AL32" s="39">
        <f>12/12*100</f>
        <v>100</v>
      </c>
      <c r="AM32" s="17"/>
    </row>
    <row r="33" spans="1:39" x14ac:dyDescent="0.35">
      <c r="A33" s="93"/>
      <c r="B33" s="113"/>
      <c r="C33" s="99"/>
      <c r="D33" s="9">
        <v>0</v>
      </c>
      <c r="E33" s="10"/>
      <c r="F33" s="11">
        <f>U32</f>
        <v>0</v>
      </c>
      <c r="G33" s="9">
        <v>8.33</v>
      </c>
      <c r="H33" s="10"/>
      <c r="I33" s="11">
        <v>8.3000000000000007</v>
      </c>
      <c r="J33" s="9">
        <f>L33-H34</f>
        <v>16.670000000000002</v>
      </c>
      <c r="K33" s="10"/>
      <c r="L33" s="11">
        <f>K34</f>
        <v>25</v>
      </c>
      <c r="M33" s="9">
        <f>O33-L33</f>
        <v>8.2999999999999972</v>
      </c>
      <c r="N33" s="10"/>
      <c r="O33" s="11">
        <v>33.299999999999997</v>
      </c>
      <c r="P33" s="9">
        <f>Q34-O33</f>
        <v>8.4000000000000057</v>
      </c>
      <c r="Q33" s="10"/>
      <c r="R33" s="11">
        <v>41.7</v>
      </c>
      <c r="S33" s="9">
        <v>0</v>
      </c>
      <c r="T33" s="10"/>
      <c r="U33" s="11">
        <v>41.7</v>
      </c>
      <c r="V33" s="9">
        <f>X33-T34</f>
        <v>16.629999999999995</v>
      </c>
      <c r="W33" s="10"/>
      <c r="X33" s="11">
        <v>58.33</v>
      </c>
      <c r="Y33" s="9">
        <f>AA33-W34</f>
        <v>8.3700000000000045</v>
      </c>
      <c r="Z33" s="10"/>
      <c r="AA33" s="11">
        <v>66.7</v>
      </c>
      <c r="AB33" s="9">
        <v>0</v>
      </c>
      <c r="AC33" s="10"/>
      <c r="AD33" s="11">
        <v>0</v>
      </c>
      <c r="AE33" s="9">
        <v>0</v>
      </c>
      <c r="AF33" s="10"/>
      <c r="AG33" s="11">
        <v>0</v>
      </c>
      <c r="AH33" s="9">
        <v>0</v>
      </c>
      <c r="AI33" s="10"/>
      <c r="AJ33" s="11">
        <f>AI34</f>
        <v>0</v>
      </c>
      <c r="AK33" s="9">
        <v>0</v>
      </c>
      <c r="AL33" s="36"/>
      <c r="AM33" s="11">
        <v>0</v>
      </c>
    </row>
    <row r="34" spans="1:39" x14ac:dyDescent="0.35">
      <c r="A34" s="94"/>
      <c r="B34" s="114"/>
      <c r="C34" s="100"/>
      <c r="D34" s="12"/>
      <c r="E34" s="13">
        <f>D33</f>
        <v>0</v>
      </c>
      <c r="F34" s="14"/>
      <c r="G34" s="12"/>
      <c r="H34" s="13">
        <v>8.33</v>
      </c>
      <c r="I34" s="14"/>
      <c r="J34" s="12"/>
      <c r="K34" s="13">
        <v>25</v>
      </c>
      <c r="L34" s="14"/>
      <c r="M34" s="12"/>
      <c r="N34" s="13">
        <v>33.299999999999997</v>
      </c>
      <c r="O34" s="14"/>
      <c r="P34" s="12"/>
      <c r="Q34" s="13">
        <v>41.7</v>
      </c>
      <c r="R34" s="14"/>
      <c r="S34" s="12"/>
      <c r="T34" s="13">
        <v>41.7</v>
      </c>
      <c r="U34" s="14"/>
      <c r="V34" s="12"/>
      <c r="W34" s="13">
        <v>58.33</v>
      </c>
      <c r="X34" s="14"/>
      <c r="Y34" s="12"/>
      <c r="Z34" s="13">
        <v>66.7</v>
      </c>
      <c r="AA34" s="14"/>
      <c r="AB34" s="12"/>
      <c r="AC34" s="13">
        <v>0</v>
      </c>
      <c r="AD34" s="14"/>
      <c r="AE34" s="12"/>
      <c r="AF34" s="13">
        <v>0</v>
      </c>
      <c r="AG34" s="14"/>
      <c r="AH34" s="12"/>
      <c r="AI34" s="13">
        <v>0</v>
      </c>
      <c r="AJ34" s="14"/>
      <c r="AK34" s="37"/>
      <c r="AL34" s="13">
        <v>0</v>
      </c>
      <c r="AM34" s="14"/>
    </row>
    <row r="35" spans="1:39" x14ac:dyDescent="0.35">
      <c r="A35" s="93">
        <v>9</v>
      </c>
      <c r="B35" s="112" t="s">
        <v>34</v>
      </c>
      <c r="C35" s="109">
        <v>90000000</v>
      </c>
      <c r="D35" s="15"/>
      <c r="E35" s="16">
        <f>1/12*100</f>
        <v>8.3333333333333321</v>
      </c>
      <c r="F35" s="17"/>
      <c r="G35" s="15"/>
      <c r="H35" s="16">
        <f>2/12*100</f>
        <v>16.666666666666664</v>
      </c>
      <c r="I35" s="17"/>
      <c r="J35" s="15"/>
      <c r="K35" s="16">
        <f>3/12*100</f>
        <v>25</v>
      </c>
      <c r="L35" s="17"/>
      <c r="M35" s="15"/>
      <c r="N35" s="16">
        <f>4/12*100</f>
        <v>33.333333333333329</v>
      </c>
      <c r="O35" s="17"/>
      <c r="P35" s="15"/>
      <c r="Q35" s="16">
        <f>5/12*100</f>
        <v>41.666666666666671</v>
      </c>
      <c r="R35" s="17"/>
      <c r="S35" s="15"/>
      <c r="T35" s="16">
        <f>6/12*100</f>
        <v>50</v>
      </c>
      <c r="U35" s="17"/>
      <c r="V35" s="15"/>
      <c r="W35" s="16">
        <f>7/12*100</f>
        <v>58.333333333333336</v>
      </c>
      <c r="X35" s="17"/>
      <c r="Y35" s="15"/>
      <c r="Z35" s="16">
        <f>8/12*100</f>
        <v>66.666666666666657</v>
      </c>
      <c r="AA35" s="17"/>
      <c r="AB35" s="15"/>
      <c r="AC35" s="16">
        <f>9/12*100</f>
        <v>75</v>
      </c>
      <c r="AD35" s="17"/>
      <c r="AE35" s="15"/>
      <c r="AF35" s="16">
        <f>10/12*100</f>
        <v>83.333333333333343</v>
      </c>
      <c r="AG35" s="17"/>
      <c r="AH35" s="15"/>
      <c r="AI35" s="16">
        <f>11/12*100</f>
        <v>91.666666666666657</v>
      </c>
      <c r="AJ35" s="17"/>
      <c r="AK35" s="38"/>
      <c r="AL35" s="39">
        <f>12/12*100</f>
        <v>100</v>
      </c>
      <c r="AM35" s="17"/>
    </row>
    <row r="36" spans="1:39" x14ac:dyDescent="0.35">
      <c r="A36" s="93"/>
      <c r="B36" s="113"/>
      <c r="C36" s="110"/>
      <c r="D36" s="9">
        <v>0</v>
      </c>
      <c r="E36" s="10"/>
      <c r="F36" s="11">
        <v>0</v>
      </c>
      <c r="G36" s="9">
        <v>2.33</v>
      </c>
      <c r="H36" s="10"/>
      <c r="I36" s="11">
        <f>H37</f>
        <v>2.33</v>
      </c>
      <c r="J36" s="9">
        <f>L36-I36</f>
        <v>2.34</v>
      </c>
      <c r="K36" s="10"/>
      <c r="L36" s="11">
        <f>K37</f>
        <v>4.67</v>
      </c>
      <c r="M36" s="9">
        <v>0</v>
      </c>
      <c r="N36" s="10"/>
      <c r="O36" s="11">
        <v>4.7</v>
      </c>
      <c r="P36" s="9">
        <f>R36-O36</f>
        <v>1.0999999999999996</v>
      </c>
      <c r="Q36" s="10"/>
      <c r="R36" s="11">
        <v>5.8</v>
      </c>
      <c r="S36" s="9">
        <f>T37-R36</f>
        <v>79.400000000000006</v>
      </c>
      <c r="T36" s="10"/>
      <c r="U36" s="11">
        <v>85.2</v>
      </c>
      <c r="V36" s="9">
        <v>0</v>
      </c>
      <c r="W36" s="10"/>
      <c r="X36" s="11">
        <v>85.18</v>
      </c>
      <c r="Y36" s="9">
        <v>0</v>
      </c>
      <c r="Z36" s="10"/>
      <c r="AA36" s="11">
        <v>85.2</v>
      </c>
      <c r="AB36" s="9">
        <v>0</v>
      </c>
      <c r="AC36" s="10"/>
      <c r="AD36" s="11">
        <f>AC37</f>
        <v>0</v>
      </c>
      <c r="AE36" s="9">
        <v>0</v>
      </c>
      <c r="AF36" s="10"/>
      <c r="AG36" s="11">
        <v>0</v>
      </c>
      <c r="AH36" s="9">
        <v>0</v>
      </c>
      <c r="AI36" s="10"/>
      <c r="AJ36" s="11">
        <v>0</v>
      </c>
      <c r="AK36" s="9">
        <v>0</v>
      </c>
      <c r="AL36" s="36"/>
      <c r="AM36" s="11">
        <f>AL37</f>
        <v>0</v>
      </c>
    </row>
    <row r="37" spans="1:39" x14ac:dyDescent="0.35">
      <c r="A37" s="94"/>
      <c r="B37" s="114"/>
      <c r="C37" s="111"/>
      <c r="D37" s="12"/>
      <c r="E37" s="13">
        <v>0</v>
      </c>
      <c r="F37" s="14"/>
      <c r="G37" s="12"/>
      <c r="H37" s="13">
        <v>2.33</v>
      </c>
      <c r="I37" s="14"/>
      <c r="J37" s="12"/>
      <c r="K37" s="13">
        <v>4.67</v>
      </c>
      <c r="L37" s="14"/>
      <c r="M37" s="12"/>
      <c r="N37" s="13">
        <v>4.7</v>
      </c>
      <c r="O37" s="14"/>
      <c r="P37" s="12"/>
      <c r="Q37" s="13">
        <v>5.8</v>
      </c>
      <c r="R37" s="14"/>
      <c r="S37" s="12"/>
      <c r="T37" s="13">
        <v>85.2</v>
      </c>
      <c r="U37" s="14"/>
      <c r="V37" s="12"/>
      <c r="W37" s="13">
        <v>85.18</v>
      </c>
      <c r="X37" s="14"/>
      <c r="Y37" s="12"/>
      <c r="Z37" s="13">
        <v>85.2</v>
      </c>
      <c r="AA37" s="14"/>
      <c r="AB37" s="12"/>
      <c r="AC37" s="13">
        <v>0</v>
      </c>
      <c r="AD37" s="14"/>
      <c r="AE37" s="12"/>
      <c r="AF37" s="13">
        <v>0</v>
      </c>
      <c r="AG37" s="14"/>
      <c r="AH37" s="12"/>
      <c r="AI37" s="13">
        <v>0</v>
      </c>
      <c r="AJ37" s="14"/>
      <c r="AK37" s="37"/>
      <c r="AL37" s="13">
        <v>0</v>
      </c>
      <c r="AM37" s="14"/>
    </row>
    <row r="38" spans="1:39" x14ac:dyDescent="0.35">
      <c r="A38" s="92">
        <v>10</v>
      </c>
      <c r="B38" s="95" t="s">
        <v>35</v>
      </c>
      <c r="C38" s="109">
        <v>2117000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10">
        <f>4/12*100</f>
        <v>33.333333333333329</v>
      </c>
      <c r="O38" s="11"/>
      <c r="P38" s="9"/>
      <c r="Q38" s="10">
        <f>5/12*100</f>
        <v>41.666666666666671</v>
      </c>
      <c r="R38" s="11"/>
      <c r="S38" s="9"/>
      <c r="T38" s="10">
        <f>6/12*100</f>
        <v>50</v>
      </c>
      <c r="U38" s="11"/>
      <c r="V38" s="9"/>
      <c r="W38" s="10">
        <f>7/12*100</f>
        <v>58.333333333333336</v>
      </c>
      <c r="X38" s="11"/>
      <c r="Y38" s="9"/>
      <c r="Z38" s="10">
        <f>8/12*100</f>
        <v>66.666666666666657</v>
      </c>
      <c r="AA38" s="11"/>
      <c r="AB38" s="9"/>
      <c r="AC38" s="10">
        <f>9/12*100</f>
        <v>75</v>
      </c>
      <c r="AD38" s="11"/>
      <c r="AE38" s="9"/>
      <c r="AF38" s="10">
        <f>10/12*100</f>
        <v>83.333333333333343</v>
      </c>
      <c r="AG38" s="11"/>
      <c r="AH38" s="9"/>
      <c r="AI38" s="10">
        <f>11/12*100</f>
        <v>91.666666666666657</v>
      </c>
      <c r="AJ38" s="11"/>
      <c r="AK38" s="33"/>
      <c r="AL38" s="36">
        <f>12/12*100</f>
        <v>100</v>
      </c>
      <c r="AM38" s="11"/>
    </row>
    <row r="39" spans="1:39" x14ac:dyDescent="0.35">
      <c r="A39" s="93"/>
      <c r="B39" s="96"/>
      <c r="C39" s="110"/>
      <c r="D39" s="9">
        <v>0</v>
      </c>
      <c r="E39" s="10"/>
      <c r="F39" s="11">
        <f>U38</f>
        <v>0</v>
      </c>
      <c r="G39" s="9">
        <v>0</v>
      </c>
      <c r="H39" s="10"/>
      <c r="I39" s="11">
        <f>H40</f>
        <v>0</v>
      </c>
      <c r="J39" s="9">
        <v>0</v>
      </c>
      <c r="K39" s="10"/>
      <c r="L39" s="11">
        <f>K40</f>
        <v>0</v>
      </c>
      <c r="M39" s="9">
        <v>0</v>
      </c>
      <c r="N39" s="10"/>
      <c r="O39" s="11">
        <v>0</v>
      </c>
      <c r="P39" s="19">
        <v>0</v>
      </c>
      <c r="Q39" s="10"/>
      <c r="R39" s="11">
        <v>0</v>
      </c>
      <c r="S39" s="9" t="s">
        <v>36</v>
      </c>
      <c r="T39" s="10"/>
      <c r="U39" s="11">
        <v>0</v>
      </c>
      <c r="V39" s="9">
        <v>0</v>
      </c>
      <c r="W39" s="10"/>
      <c r="X39" s="11">
        <v>0</v>
      </c>
      <c r="Y39" s="9">
        <v>0</v>
      </c>
      <c r="Z39" s="10"/>
      <c r="AA39" s="11">
        <f>Z40</f>
        <v>0</v>
      </c>
      <c r="AB39" s="9">
        <v>0</v>
      </c>
      <c r="AC39" s="10"/>
      <c r="AD39" s="11">
        <v>0</v>
      </c>
      <c r="AE39" s="9">
        <v>0</v>
      </c>
      <c r="AF39" s="10"/>
      <c r="AG39" s="11">
        <v>0</v>
      </c>
      <c r="AH39" s="9">
        <v>0</v>
      </c>
      <c r="AI39" s="10"/>
      <c r="AJ39" s="11">
        <f>AI40</f>
        <v>0</v>
      </c>
      <c r="AK39" s="9">
        <v>0</v>
      </c>
      <c r="AL39" s="36"/>
      <c r="AM39" s="11">
        <f>AL40</f>
        <v>0</v>
      </c>
    </row>
    <row r="40" spans="1:39" x14ac:dyDescent="0.35">
      <c r="A40" s="94"/>
      <c r="B40" s="97"/>
      <c r="C40" s="111"/>
      <c r="D40" s="12"/>
      <c r="E40" s="13">
        <v>0</v>
      </c>
      <c r="F40" s="14"/>
      <c r="G40" s="12"/>
      <c r="H40" s="13">
        <v>0</v>
      </c>
      <c r="I40" s="14"/>
      <c r="J40" s="12"/>
      <c r="K40" s="13">
        <v>0</v>
      </c>
      <c r="L40" s="14"/>
      <c r="M40" s="12"/>
      <c r="N40" s="13">
        <v>0</v>
      </c>
      <c r="O40" s="14"/>
      <c r="P40" s="12"/>
      <c r="Q40" s="13">
        <v>0</v>
      </c>
      <c r="R40" s="14"/>
      <c r="S40" s="12"/>
      <c r="T40" s="13">
        <f>U39</f>
        <v>0</v>
      </c>
      <c r="U40" s="14"/>
      <c r="V40" s="12"/>
      <c r="W40" s="13">
        <v>0</v>
      </c>
      <c r="X40" s="14"/>
      <c r="Y40" s="12"/>
      <c r="Z40" s="13">
        <v>0</v>
      </c>
      <c r="AA40" s="14"/>
      <c r="AB40" s="12"/>
      <c r="AC40" s="13">
        <v>0</v>
      </c>
      <c r="AD40" s="14"/>
      <c r="AE40" s="12"/>
      <c r="AF40" s="13">
        <v>0</v>
      </c>
      <c r="AG40" s="14"/>
      <c r="AH40" s="12"/>
      <c r="AI40" s="13">
        <v>0</v>
      </c>
      <c r="AJ40" s="14"/>
      <c r="AK40" s="37"/>
      <c r="AL40" s="13">
        <v>0</v>
      </c>
      <c r="AM40" s="14"/>
    </row>
    <row r="41" spans="1:39" x14ac:dyDescent="0.35">
      <c r="A41" s="93">
        <v>11</v>
      </c>
      <c r="B41" s="95" t="s">
        <v>51</v>
      </c>
      <c r="C41" s="109">
        <v>25000000</v>
      </c>
      <c r="D41" s="9"/>
      <c r="E41" s="10">
        <f>1/12*100</f>
        <v>8.3333333333333321</v>
      </c>
      <c r="F41" s="11"/>
      <c r="G41" s="9"/>
      <c r="H41" s="10">
        <f>2/12*100</f>
        <v>16.666666666666664</v>
      </c>
      <c r="I41" s="11"/>
      <c r="J41" s="9"/>
      <c r="K41" s="10">
        <f>3/12*100</f>
        <v>25</v>
      </c>
      <c r="L41" s="11"/>
      <c r="M41" s="9"/>
      <c r="N41" s="10">
        <f>4/12*100</f>
        <v>33.333333333333329</v>
      </c>
      <c r="O41" s="11"/>
      <c r="P41" s="9"/>
      <c r="Q41" s="10">
        <f>5/12*100</f>
        <v>41.666666666666671</v>
      </c>
      <c r="R41" s="11"/>
      <c r="S41" s="9"/>
      <c r="T41" s="10">
        <f>6/12*100</f>
        <v>50</v>
      </c>
      <c r="U41" s="11"/>
      <c r="V41" s="9"/>
      <c r="W41" s="10">
        <f>7/12*100</f>
        <v>58.333333333333336</v>
      </c>
      <c r="X41" s="11"/>
      <c r="Y41" s="9"/>
      <c r="Z41" s="10">
        <f>8/12*100</f>
        <v>66.666666666666657</v>
      </c>
      <c r="AA41" s="11"/>
      <c r="AB41" s="9"/>
      <c r="AC41" s="10">
        <f>9/12*100</f>
        <v>75</v>
      </c>
      <c r="AD41" s="11"/>
      <c r="AE41" s="9"/>
      <c r="AF41" s="10">
        <f>10/12*100</f>
        <v>83.333333333333343</v>
      </c>
      <c r="AG41" s="11"/>
      <c r="AH41" s="9"/>
      <c r="AI41" s="10">
        <f>11/12*100</f>
        <v>91.666666666666657</v>
      </c>
      <c r="AJ41" s="11"/>
      <c r="AK41" s="33"/>
      <c r="AL41" s="36">
        <f>12/12*100</f>
        <v>100</v>
      </c>
      <c r="AM41" s="11"/>
    </row>
    <row r="42" spans="1:39" x14ac:dyDescent="0.35">
      <c r="A42" s="93"/>
      <c r="B42" s="96"/>
      <c r="C42" s="110"/>
      <c r="D42" s="9">
        <v>0</v>
      </c>
      <c r="E42" s="10"/>
      <c r="F42" s="11">
        <f>U41</f>
        <v>0</v>
      </c>
      <c r="G42" s="9">
        <v>0</v>
      </c>
      <c r="H42" s="10"/>
      <c r="I42" s="11">
        <f>H43</f>
        <v>0</v>
      </c>
      <c r="J42" s="9">
        <v>0</v>
      </c>
      <c r="K42" s="10"/>
      <c r="L42" s="11">
        <f>K43</f>
        <v>0</v>
      </c>
      <c r="M42" s="9">
        <v>0</v>
      </c>
      <c r="N42" s="10"/>
      <c r="O42" s="11">
        <v>0</v>
      </c>
      <c r="P42" s="19">
        <v>0</v>
      </c>
      <c r="Q42" s="10"/>
      <c r="R42" s="11">
        <v>0</v>
      </c>
      <c r="S42" s="9">
        <v>95.8</v>
      </c>
      <c r="T42" s="10"/>
      <c r="U42" s="11">
        <v>95.8</v>
      </c>
      <c r="V42" s="9">
        <v>0</v>
      </c>
      <c r="W42" s="10"/>
      <c r="X42" s="11">
        <v>95.8</v>
      </c>
      <c r="Y42" s="9">
        <v>0</v>
      </c>
      <c r="Z42" s="10"/>
      <c r="AA42" s="11">
        <v>95.8</v>
      </c>
      <c r="AB42" s="9">
        <v>0</v>
      </c>
      <c r="AC42" s="10"/>
      <c r="AD42" s="11">
        <v>0</v>
      </c>
      <c r="AE42" s="9">
        <v>0</v>
      </c>
      <c r="AF42" s="10"/>
      <c r="AG42" s="11">
        <v>0</v>
      </c>
      <c r="AH42" s="9">
        <v>0</v>
      </c>
      <c r="AI42" s="10"/>
      <c r="AJ42" s="11">
        <f>AI43</f>
        <v>0</v>
      </c>
      <c r="AK42" s="9">
        <v>0</v>
      </c>
      <c r="AL42" s="36"/>
      <c r="AM42" s="11">
        <f>AL43</f>
        <v>0</v>
      </c>
    </row>
    <row r="43" spans="1:39" x14ac:dyDescent="0.35">
      <c r="A43" s="94"/>
      <c r="B43" s="97"/>
      <c r="C43" s="111"/>
      <c r="D43" s="12"/>
      <c r="E43" s="13">
        <v>0</v>
      </c>
      <c r="F43" s="14"/>
      <c r="G43" s="12"/>
      <c r="H43" s="13">
        <v>0</v>
      </c>
      <c r="I43" s="14"/>
      <c r="J43" s="12"/>
      <c r="K43" s="13">
        <v>0</v>
      </c>
      <c r="L43" s="14"/>
      <c r="M43" s="12"/>
      <c r="N43" s="13">
        <v>0</v>
      </c>
      <c r="O43" s="14"/>
      <c r="P43" s="12"/>
      <c r="Q43" s="13">
        <v>0</v>
      </c>
      <c r="R43" s="14"/>
      <c r="S43" s="12"/>
      <c r="T43" s="13">
        <v>95.8</v>
      </c>
      <c r="U43" s="14"/>
      <c r="V43" s="12"/>
      <c r="W43" s="13">
        <v>95.8</v>
      </c>
      <c r="X43" s="14"/>
      <c r="Y43" s="12"/>
      <c r="Z43" s="13">
        <v>95.8</v>
      </c>
      <c r="AA43" s="14"/>
      <c r="AB43" s="12"/>
      <c r="AC43" s="13">
        <v>0</v>
      </c>
      <c r="AD43" s="14"/>
      <c r="AE43" s="12"/>
      <c r="AF43" s="13">
        <v>0</v>
      </c>
      <c r="AG43" s="14"/>
      <c r="AH43" s="12"/>
      <c r="AI43" s="13">
        <v>0</v>
      </c>
      <c r="AJ43" s="14"/>
      <c r="AK43" s="37"/>
      <c r="AL43" s="13">
        <v>0</v>
      </c>
      <c r="AM43" s="14"/>
    </row>
    <row r="44" spans="1:39" x14ac:dyDescent="0.35">
      <c r="A44" s="92">
        <v>12</v>
      </c>
      <c r="B44" s="112" t="s">
        <v>52</v>
      </c>
      <c r="C44" s="98">
        <v>17000000</v>
      </c>
      <c r="D44" s="15"/>
      <c r="E44" s="10">
        <f>1/12*100</f>
        <v>8.3333333333333321</v>
      </c>
      <c r="F44" s="17"/>
      <c r="G44" s="15"/>
      <c r="H44" s="16">
        <f>2/12*100</f>
        <v>16.666666666666664</v>
      </c>
      <c r="I44" s="17"/>
      <c r="J44" s="15"/>
      <c r="K44" s="16">
        <f>3/12*100</f>
        <v>25</v>
      </c>
      <c r="L44" s="17"/>
      <c r="M44" s="15"/>
      <c r="N44" s="16">
        <f>4/12*100</f>
        <v>33.333333333333329</v>
      </c>
      <c r="O44" s="17"/>
      <c r="P44" s="15"/>
      <c r="Q44" s="16">
        <f>5/12*100</f>
        <v>41.666666666666671</v>
      </c>
      <c r="R44" s="17"/>
      <c r="S44" s="15"/>
      <c r="T44" s="16">
        <v>50</v>
      </c>
      <c r="U44" s="17"/>
      <c r="V44" s="15"/>
      <c r="W44" s="16">
        <f>7/12*100</f>
        <v>58.333333333333336</v>
      </c>
      <c r="X44" s="17"/>
      <c r="Y44" s="15"/>
      <c r="Z44" s="16">
        <f>8/12*100</f>
        <v>66.666666666666657</v>
      </c>
      <c r="AA44" s="17"/>
      <c r="AB44" s="15"/>
      <c r="AC44" s="16">
        <f>9/12*100</f>
        <v>75</v>
      </c>
      <c r="AD44" s="17"/>
      <c r="AE44" s="15"/>
      <c r="AF44" s="16">
        <f>10/12*100</f>
        <v>83.333333333333343</v>
      </c>
      <c r="AG44" s="17"/>
      <c r="AH44" s="15"/>
      <c r="AI44" s="16">
        <f>11/12*100</f>
        <v>91.666666666666657</v>
      </c>
      <c r="AJ44" s="17"/>
      <c r="AK44" s="38"/>
      <c r="AL44" s="39">
        <f>12/12*100</f>
        <v>100</v>
      </c>
      <c r="AM44" s="17"/>
    </row>
    <row r="45" spans="1:39" x14ac:dyDescent="0.35">
      <c r="A45" s="93"/>
      <c r="B45" s="113"/>
      <c r="C45" s="99"/>
      <c r="D45" s="9">
        <v>0</v>
      </c>
      <c r="E45" s="10"/>
      <c r="F45" s="11">
        <f>U44</f>
        <v>0</v>
      </c>
      <c r="G45" s="9">
        <v>0</v>
      </c>
      <c r="H45" s="10"/>
      <c r="I45" s="11">
        <f>H46</f>
        <v>0</v>
      </c>
      <c r="J45" s="9">
        <v>0</v>
      </c>
      <c r="K45" s="10"/>
      <c r="L45" s="11">
        <f>K46</f>
        <v>0</v>
      </c>
      <c r="M45" s="9">
        <v>0</v>
      </c>
      <c r="N45" s="10"/>
      <c r="O45" s="11">
        <v>0</v>
      </c>
      <c r="P45" s="9">
        <v>0</v>
      </c>
      <c r="Q45" s="10"/>
      <c r="R45" s="11">
        <v>0</v>
      </c>
      <c r="S45" s="9">
        <v>95.4</v>
      </c>
      <c r="T45" s="10"/>
      <c r="U45" s="11">
        <v>95.4</v>
      </c>
      <c r="V45" s="9">
        <v>0</v>
      </c>
      <c r="W45" s="10"/>
      <c r="X45" s="11">
        <v>95.44</v>
      </c>
      <c r="Y45" s="9">
        <v>0</v>
      </c>
      <c r="Z45" s="10"/>
      <c r="AA45" s="11">
        <v>95.4</v>
      </c>
      <c r="AB45" s="9">
        <v>0</v>
      </c>
      <c r="AC45" s="10"/>
      <c r="AD45" s="11">
        <v>0</v>
      </c>
      <c r="AE45" s="9">
        <v>0</v>
      </c>
      <c r="AF45" s="10"/>
      <c r="AG45" s="11">
        <v>0</v>
      </c>
      <c r="AH45" s="9">
        <v>0</v>
      </c>
      <c r="AI45" s="10"/>
      <c r="AJ45" s="11">
        <v>0</v>
      </c>
      <c r="AK45" s="9">
        <v>0</v>
      </c>
      <c r="AL45" s="36"/>
      <c r="AM45" s="11">
        <v>0</v>
      </c>
    </row>
    <row r="46" spans="1:39" x14ac:dyDescent="0.35">
      <c r="A46" s="94"/>
      <c r="B46" s="114"/>
      <c r="C46" s="100"/>
      <c r="D46" s="12"/>
      <c r="E46" s="13">
        <v>0</v>
      </c>
      <c r="F46" s="14"/>
      <c r="G46" s="12"/>
      <c r="H46" s="13">
        <v>0</v>
      </c>
      <c r="I46" s="14"/>
      <c r="J46" s="12"/>
      <c r="K46" s="13">
        <v>0</v>
      </c>
      <c r="L46" s="14"/>
      <c r="M46" s="12"/>
      <c r="N46" s="13">
        <v>0</v>
      </c>
      <c r="O46" s="14"/>
      <c r="P46" s="12"/>
      <c r="Q46" s="13">
        <v>0</v>
      </c>
      <c r="R46" s="14"/>
      <c r="S46" s="12"/>
      <c r="T46" s="13">
        <v>95.4</v>
      </c>
      <c r="U46" s="14"/>
      <c r="V46" s="12"/>
      <c r="W46" s="13">
        <v>95.44</v>
      </c>
      <c r="X46" s="14"/>
      <c r="Y46" s="12"/>
      <c r="Z46" s="13">
        <v>95.4</v>
      </c>
      <c r="AA46" s="14"/>
      <c r="AB46" s="12"/>
      <c r="AC46" s="13">
        <v>0</v>
      </c>
      <c r="AD46" s="14"/>
      <c r="AE46" s="12"/>
      <c r="AF46" s="13">
        <v>0</v>
      </c>
      <c r="AG46" s="14"/>
      <c r="AH46" s="12"/>
      <c r="AI46" s="13">
        <v>0</v>
      </c>
      <c r="AJ46" s="14"/>
      <c r="AK46" s="37"/>
      <c r="AL46" s="13">
        <v>0</v>
      </c>
      <c r="AM46" s="14"/>
    </row>
    <row r="47" spans="1:39" x14ac:dyDescent="0.35">
      <c r="A47" s="93">
        <v>13</v>
      </c>
      <c r="B47" s="95" t="s">
        <v>37</v>
      </c>
      <c r="C47" s="109">
        <v>56400000</v>
      </c>
      <c r="D47" s="9"/>
      <c r="E47" s="10">
        <f>1/12*100</f>
        <v>8.3333333333333321</v>
      </c>
      <c r="F47" s="11"/>
      <c r="G47" s="9"/>
      <c r="H47" s="10">
        <f>2/12*100</f>
        <v>16.666666666666664</v>
      </c>
      <c r="I47" s="11"/>
      <c r="J47" s="9"/>
      <c r="K47" s="10">
        <f>3/12*100</f>
        <v>25</v>
      </c>
      <c r="L47" s="11"/>
      <c r="M47" s="9"/>
      <c r="N47" s="10">
        <f>4/12*100</f>
        <v>33.333333333333329</v>
      </c>
      <c r="O47" s="11"/>
      <c r="P47" s="9"/>
      <c r="Q47" s="10">
        <f>5/12*100</f>
        <v>41.666666666666671</v>
      </c>
      <c r="R47" s="11"/>
      <c r="S47" s="9"/>
      <c r="T47" s="10">
        <f>6/12*100</f>
        <v>50</v>
      </c>
      <c r="U47" s="11"/>
      <c r="V47" s="9"/>
      <c r="W47" s="10">
        <f>7/12*100</f>
        <v>58.333333333333336</v>
      </c>
      <c r="X47" s="11"/>
      <c r="Y47" s="9"/>
      <c r="Z47" s="10">
        <f>8/12*100</f>
        <v>66.666666666666657</v>
      </c>
      <c r="AA47" s="11"/>
      <c r="AB47" s="9"/>
      <c r="AC47" s="10">
        <f>9/12*100</f>
        <v>75</v>
      </c>
      <c r="AD47" s="11"/>
      <c r="AE47" s="9"/>
      <c r="AF47" s="10">
        <f>10/12*100</f>
        <v>83.333333333333343</v>
      </c>
      <c r="AG47" s="11"/>
      <c r="AH47" s="9"/>
      <c r="AI47" s="10">
        <f>11/12*100</f>
        <v>91.666666666666657</v>
      </c>
      <c r="AJ47" s="11"/>
      <c r="AK47" s="33"/>
      <c r="AL47" s="36">
        <f>12/12*100</f>
        <v>100</v>
      </c>
      <c r="AM47" s="11"/>
    </row>
    <row r="48" spans="1:39" x14ac:dyDescent="0.35">
      <c r="A48" s="93"/>
      <c r="B48" s="96"/>
      <c r="C48" s="110"/>
      <c r="D48" s="9">
        <v>0</v>
      </c>
      <c r="E48" s="10"/>
      <c r="F48" s="11">
        <f>U47</f>
        <v>0</v>
      </c>
      <c r="G48" s="9">
        <v>8.33</v>
      </c>
      <c r="H48" s="10"/>
      <c r="I48" s="11">
        <f>H49</f>
        <v>8.33</v>
      </c>
      <c r="J48" s="9">
        <f>L48-I48</f>
        <v>16.670000000000002</v>
      </c>
      <c r="K48" s="10"/>
      <c r="L48" s="11">
        <f>K49</f>
        <v>25</v>
      </c>
      <c r="M48" s="9">
        <f>O48-L48</f>
        <v>8.2999999999999972</v>
      </c>
      <c r="N48" s="10"/>
      <c r="O48" s="11">
        <v>33.299999999999997</v>
      </c>
      <c r="P48" s="19">
        <f>R48-O48</f>
        <v>8.4000000000000057</v>
      </c>
      <c r="Q48" s="10"/>
      <c r="R48" s="11">
        <v>41.7</v>
      </c>
      <c r="S48" s="9" t="s">
        <v>36</v>
      </c>
      <c r="T48" s="10"/>
      <c r="U48" s="11">
        <v>41.7</v>
      </c>
      <c r="V48" s="9">
        <f>X48-U48</f>
        <v>16.629999999999995</v>
      </c>
      <c r="W48" s="10"/>
      <c r="X48" s="11">
        <v>58.33</v>
      </c>
      <c r="Y48" s="9">
        <f>AA48-W49</f>
        <v>8.3700000000000045</v>
      </c>
      <c r="Z48" s="10"/>
      <c r="AA48" s="11">
        <v>66.7</v>
      </c>
      <c r="AB48" s="9">
        <v>0</v>
      </c>
      <c r="AC48" s="10"/>
      <c r="AD48" s="11">
        <v>0</v>
      </c>
      <c r="AE48" s="9">
        <v>0</v>
      </c>
      <c r="AF48" s="10"/>
      <c r="AG48" s="11">
        <v>0</v>
      </c>
      <c r="AH48" s="9">
        <v>0</v>
      </c>
      <c r="AI48" s="10"/>
      <c r="AJ48" s="11">
        <f>AI49</f>
        <v>0</v>
      </c>
      <c r="AK48" s="9">
        <v>0</v>
      </c>
      <c r="AL48" s="36"/>
      <c r="AM48" s="11">
        <f>AL49</f>
        <v>0</v>
      </c>
    </row>
    <row r="49" spans="1:39" x14ac:dyDescent="0.35">
      <c r="A49" s="94"/>
      <c r="B49" s="97"/>
      <c r="C49" s="111"/>
      <c r="D49" s="12"/>
      <c r="E49" s="13">
        <v>0</v>
      </c>
      <c r="F49" s="14"/>
      <c r="G49" s="12"/>
      <c r="H49" s="13">
        <v>8.33</v>
      </c>
      <c r="I49" s="14"/>
      <c r="J49" s="12"/>
      <c r="K49" s="13">
        <v>25</v>
      </c>
      <c r="L49" s="14"/>
      <c r="M49" s="12"/>
      <c r="N49" s="13">
        <v>33.299999999999997</v>
      </c>
      <c r="O49" s="14"/>
      <c r="P49" s="12"/>
      <c r="Q49" s="13">
        <v>41.7</v>
      </c>
      <c r="R49" s="14"/>
      <c r="S49" s="12"/>
      <c r="T49" s="13">
        <v>41.7</v>
      </c>
      <c r="U49" s="14"/>
      <c r="V49" s="12"/>
      <c r="W49" s="13">
        <v>58.33</v>
      </c>
      <c r="X49" s="14"/>
      <c r="Y49" s="12"/>
      <c r="Z49" s="13">
        <v>66.7</v>
      </c>
      <c r="AA49" s="14"/>
      <c r="AB49" s="12"/>
      <c r="AC49" s="13">
        <v>0</v>
      </c>
      <c r="AD49" s="14"/>
      <c r="AE49" s="12"/>
      <c r="AF49" s="13">
        <v>0</v>
      </c>
      <c r="AG49" s="14"/>
      <c r="AH49" s="12"/>
      <c r="AI49" s="13">
        <v>0</v>
      </c>
      <c r="AJ49" s="14"/>
      <c r="AK49" s="37"/>
      <c r="AL49" s="13">
        <v>0</v>
      </c>
      <c r="AM49" s="14"/>
    </row>
    <row r="50" spans="1:39" x14ac:dyDescent="0.35">
      <c r="A50" s="92">
        <v>14</v>
      </c>
      <c r="B50" s="112" t="s">
        <v>38</v>
      </c>
      <c r="C50" s="98">
        <v>22700000</v>
      </c>
      <c r="D50" s="15"/>
      <c r="E50" s="10">
        <f>1/12*100</f>
        <v>8.3333333333333321</v>
      </c>
      <c r="F50" s="17"/>
      <c r="G50" s="15"/>
      <c r="H50" s="16">
        <f>2/12*100</f>
        <v>16.666666666666664</v>
      </c>
      <c r="I50" s="17"/>
      <c r="J50" s="15"/>
      <c r="K50" s="16">
        <f>3/12*100</f>
        <v>25</v>
      </c>
      <c r="L50" s="17"/>
      <c r="M50" s="15"/>
      <c r="N50" s="16">
        <f>4/12*100</f>
        <v>33.333333333333329</v>
      </c>
      <c r="O50" s="17"/>
      <c r="P50" s="15"/>
      <c r="Q50" s="16">
        <f>5/12*100</f>
        <v>41.666666666666671</v>
      </c>
      <c r="R50" s="17"/>
      <c r="S50" s="15"/>
      <c r="T50" s="16">
        <v>50</v>
      </c>
      <c r="U50" s="17"/>
      <c r="V50" s="15"/>
      <c r="W50" s="16">
        <f>7/12*100</f>
        <v>58.333333333333336</v>
      </c>
      <c r="X50" s="17"/>
      <c r="Y50" s="15"/>
      <c r="Z50" s="16">
        <f>8/12*100</f>
        <v>66.666666666666657</v>
      </c>
      <c r="AA50" s="17"/>
      <c r="AB50" s="15"/>
      <c r="AC50" s="16">
        <f>9/12*100</f>
        <v>75</v>
      </c>
      <c r="AD50" s="17"/>
      <c r="AE50" s="15"/>
      <c r="AF50" s="16">
        <f>10/12*100</f>
        <v>83.333333333333343</v>
      </c>
      <c r="AG50" s="17"/>
      <c r="AH50" s="15"/>
      <c r="AI50" s="16">
        <f>11/12*100</f>
        <v>91.666666666666657</v>
      </c>
      <c r="AJ50" s="17"/>
      <c r="AK50" s="38"/>
      <c r="AL50" s="39">
        <f>12/12*100</f>
        <v>100</v>
      </c>
      <c r="AM50" s="17"/>
    </row>
    <row r="51" spans="1:39" x14ac:dyDescent="0.35">
      <c r="A51" s="93"/>
      <c r="B51" s="113"/>
      <c r="C51" s="99"/>
      <c r="D51" s="9">
        <v>0</v>
      </c>
      <c r="E51" s="10"/>
      <c r="F51" s="11">
        <f>U50</f>
        <v>0</v>
      </c>
      <c r="G51" s="9">
        <v>7.41</v>
      </c>
      <c r="H51" s="10"/>
      <c r="I51" s="11">
        <f>H52</f>
        <v>7.41</v>
      </c>
      <c r="J51" s="9">
        <f>L51-I51</f>
        <v>17.59</v>
      </c>
      <c r="K51" s="10"/>
      <c r="L51" s="11">
        <f>K52</f>
        <v>25</v>
      </c>
      <c r="M51" s="9">
        <f>O51-L51</f>
        <v>8</v>
      </c>
      <c r="N51" s="10"/>
      <c r="O51" s="11">
        <v>33</v>
      </c>
      <c r="P51" s="9">
        <f>R51-O51</f>
        <v>7.3999999999999986</v>
      </c>
      <c r="Q51" s="10"/>
      <c r="R51" s="11">
        <v>40.4</v>
      </c>
      <c r="S51" s="9">
        <f>U51-R51</f>
        <v>7</v>
      </c>
      <c r="T51" s="10"/>
      <c r="U51" s="11">
        <v>47.4</v>
      </c>
      <c r="V51" s="9">
        <f>X51-U51</f>
        <v>7.7800000000000011</v>
      </c>
      <c r="W51" s="10"/>
      <c r="X51" s="11">
        <v>55.18</v>
      </c>
      <c r="Y51" s="9">
        <f>AA51-W52</f>
        <v>7.6199999999999974</v>
      </c>
      <c r="Z51" s="10"/>
      <c r="AA51" s="11">
        <v>62.8</v>
      </c>
      <c r="AB51" s="9">
        <v>0</v>
      </c>
      <c r="AC51" s="10"/>
      <c r="AD51" s="11">
        <v>0</v>
      </c>
      <c r="AE51" s="9">
        <v>0</v>
      </c>
      <c r="AF51" s="10"/>
      <c r="AG51" s="11">
        <v>0</v>
      </c>
      <c r="AH51" s="9">
        <v>0</v>
      </c>
      <c r="AI51" s="10"/>
      <c r="AJ51" s="11">
        <v>0</v>
      </c>
      <c r="AK51" s="9">
        <v>0</v>
      </c>
      <c r="AL51" s="36"/>
      <c r="AM51" s="11">
        <v>0</v>
      </c>
    </row>
    <row r="52" spans="1:39" x14ac:dyDescent="0.35">
      <c r="A52" s="94"/>
      <c r="B52" s="114"/>
      <c r="C52" s="100"/>
      <c r="D52" s="12"/>
      <c r="E52" s="13">
        <v>0</v>
      </c>
      <c r="F52" s="14"/>
      <c r="G52" s="12"/>
      <c r="H52" s="13">
        <v>7.41</v>
      </c>
      <c r="I52" s="14"/>
      <c r="J52" s="12"/>
      <c r="K52" s="13">
        <v>25</v>
      </c>
      <c r="L52" s="14"/>
      <c r="M52" s="12"/>
      <c r="N52" s="13">
        <v>33</v>
      </c>
      <c r="O52" s="14"/>
      <c r="P52" s="12"/>
      <c r="Q52" s="13">
        <v>40.4</v>
      </c>
      <c r="R52" s="14"/>
      <c r="S52" s="12"/>
      <c r="T52" s="13">
        <v>47.4</v>
      </c>
      <c r="U52" s="14"/>
      <c r="V52" s="12"/>
      <c r="W52" s="13">
        <v>55.18</v>
      </c>
      <c r="X52" s="14"/>
      <c r="Y52" s="12"/>
      <c r="Z52" s="13">
        <v>62.8</v>
      </c>
      <c r="AA52" s="14"/>
      <c r="AB52" s="12"/>
      <c r="AC52" s="13">
        <v>0</v>
      </c>
      <c r="AD52" s="14"/>
      <c r="AE52" s="12"/>
      <c r="AF52" s="13">
        <v>0</v>
      </c>
      <c r="AG52" s="14"/>
      <c r="AH52" s="12"/>
      <c r="AI52" s="13">
        <v>0</v>
      </c>
      <c r="AJ52" s="14"/>
      <c r="AK52" s="37"/>
      <c r="AL52" s="13">
        <v>0</v>
      </c>
      <c r="AM52" s="14"/>
    </row>
    <row r="53" spans="1:39" x14ac:dyDescent="0.35">
      <c r="A53" s="93">
        <v>15</v>
      </c>
      <c r="B53" s="115" t="s">
        <v>39</v>
      </c>
      <c r="C53" s="98">
        <v>52200000</v>
      </c>
      <c r="D53" s="9"/>
      <c r="E53" s="10">
        <f>1/12*100</f>
        <v>8.3333333333333321</v>
      </c>
      <c r="F53" s="11"/>
      <c r="G53" s="9"/>
      <c r="H53" s="10">
        <f>2/12*100</f>
        <v>16.666666666666664</v>
      </c>
      <c r="I53" s="11"/>
      <c r="J53" s="9"/>
      <c r="K53" s="10">
        <f>3/12*100</f>
        <v>25</v>
      </c>
      <c r="L53" s="11"/>
      <c r="M53" s="9"/>
      <c r="N53" s="10">
        <f>4/12*100</f>
        <v>33.333333333333329</v>
      </c>
      <c r="O53" s="11"/>
      <c r="P53" s="9"/>
      <c r="Q53" s="10">
        <f>5/12*100</f>
        <v>41.666666666666671</v>
      </c>
      <c r="R53" s="11"/>
      <c r="S53" s="9"/>
      <c r="T53" s="10">
        <f>6/12*100</f>
        <v>50</v>
      </c>
      <c r="U53" s="11"/>
      <c r="V53" s="9"/>
      <c r="W53" s="10">
        <f>7/12*100</f>
        <v>58.333333333333336</v>
      </c>
      <c r="X53" s="11"/>
      <c r="Y53" s="9"/>
      <c r="Z53" s="10">
        <f>8/12*100</f>
        <v>66.666666666666657</v>
      </c>
      <c r="AA53" s="11"/>
      <c r="AB53" s="9"/>
      <c r="AC53" s="10">
        <f>9/12*100</f>
        <v>75</v>
      </c>
      <c r="AD53" s="11"/>
      <c r="AE53" s="9"/>
      <c r="AF53" s="10">
        <f>10/12*100</f>
        <v>83.333333333333343</v>
      </c>
      <c r="AG53" s="11"/>
      <c r="AH53" s="9"/>
      <c r="AI53" s="10">
        <f>11/12*100</f>
        <v>91.666666666666657</v>
      </c>
      <c r="AJ53" s="11"/>
      <c r="AK53" s="33"/>
      <c r="AL53" s="36">
        <f>12/12*100</f>
        <v>100</v>
      </c>
      <c r="AM53" s="11"/>
    </row>
    <row r="54" spans="1:39" x14ac:dyDescent="0.35">
      <c r="A54" s="93"/>
      <c r="B54" s="96"/>
      <c r="C54" s="99"/>
      <c r="D54" s="9">
        <v>0</v>
      </c>
      <c r="E54" s="10"/>
      <c r="F54" s="11">
        <f>U53</f>
        <v>0</v>
      </c>
      <c r="G54" s="9">
        <v>8.33</v>
      </c>
      <c r="H54" s="10"/>
      <c r="I54" s="11">
        <f>H55</f>
        <v>8.33</v>
      </c>
      <c r="J54" s="9">
        <f>K55-I54</f>
        <v>16.670000000000002</v>
      </c>
      <c r="K54" s="10"/>
      <c r="L54" s="11">
        <v>25</v>
      </c>
      <c r="M54" s="9">
        <f>O54-L54</f>
        <v>8.2999999999999972</v>
      </c>
      <c r="N54" s="10"/>
      <c r="O54" s="11">
        <v>33.299999999999997</v>
      </c>
      <c r="P54" s="9">
        <f>R54-O54</f>
        <v>8.4000000000000057</v>
      </c>
      <c r="Q54" s="10"/>
      <c r="R54" s="11">
        <v>41.7</v>
      </c>
      <c r="S54" s="9">
        <v>0</v>
      </c>
      <c r="T54" s="10"/>
      <c r="U54" s="11">
        <v>41.7</v>
      </c>
      <c r="V54" s="9">
        <f>X54-U54</f>
        <v>16.629999999999995</v>
      </c>
      <c r="W54" s="10"/>
      <c r="X54" s="11">
        <v>58.33</v>
      </c>
      <c r="Y54" s="9">
        <f>AA54-W55</f>
        <v>8.3700000000000045</v>
      </c>
      <c r="Z54" s="10"/>
      <c r="AA54" s="11">
        <v>66.7</v>
      </c>
      <c r="AB54" s="9">
        <v>0</v>
      </c>
      <c r="AC54" s="10"/>
      <c r="AD54" s="11">
        <f>AC55</f>
        <v>0</v>
      </c>
      <c r="AE54" s="9">
        <v>0</v>
      </c>
      <c r="AF54" s="10"/>
      <c r="AG54" s="11">
        <v>0</v>
      </c>
      <c r="AH54" s="9">
        <v>0</v>
      </c>
      <c r="AI54" s="10"/>
      <c r="AJ54" s="11">
        <f>AI55</f>
        <v>0</v>
      </c>
      <c r="AK54" s="9">
        <v>0</v>
      </c>
      <c r="AL54" s="36"/>
      <c r="AM54" s="11">
        <f>AL55</f>
        <v>0</v>
      </c>
    </row>
    <row r="55" spans="1:39" x14ac:dyDescent="0.35">
      <c r="A55" s="94"/>
      <c r="B55" s="97"/>
      <c r="C55" s="100"/>
      <c r="D55" s="9"/>
      <c r="E55" s="13">
        <v>0</v>
      </c>
      <c r="F55" s="11"/>
      <c r="G55" s="9"/>
      <c r="H55" s="10">
        <v>8.33</v>
      </c>
      <c r="I55" s="11"/>
      <c r="J55" s="9"/>
      <c r="K55" s="13">
        <v>25</v>
      </c>
      <c r="L55" s="11"/>
      <c r="M55" s="9"/>
      <c r="N55" s="10">
        <v>33.299999999999997</v>
      </c>
      <c r="O55" s="11"/>
      <c r="P55" s="9"/>
      <c r="Q55" s="10">
        <v>41.7</v>
      </c>
      <c r="R55" s="11"/>
      <c r="S55" s="9"/>
      <c r="T55" s="10">
        <v>41.7</v>
      </c>
      <c r="U55" s="11"/>
      <c r="V55" s="9"/>
      <c r="W55" s="10">
        <v>58.33</v>
      </c>
      <c r="X55" s="11"/>
      <c r="Y55" s="9"/>
      <c r="Z55" s="10">
        <v>66.7</v>
      </c>
      <c r="AA55" s="11"/>
      <c r="AB55" s="9"/>
      <c r="AC55" s="10">
        <v>0</v>
      </c>
      <c r="AD55" s="11"/>
      <c r="AE55" s="9"/>
      <c r="AF55" s="10">
        <v>0</v>
      </c>
      <c r="AG55" s="11"/>
      <c r="AH55" s="9"/>
      <c r="AI55" s="10">
        <v>0</v>
      </c>
      <c r="AJ55" s="11"/>
      <c r="AK55" s="33"/>
      <c r="AL55" s="10">
        <v>0</v>
      </c>
      <c r="AM55" s="11"/>
    </row>
    <row r="56" spans="1:39" ht="14.5" customHeight="1" x14ac:dyDescent="0.35">
      <c r="A56" s="92">
        <v>16</v>
      </c>
      <c r="B56" s="112" t="s">
        <v>58</v>
      </c>
      <c r="C56" s="109">
        <v>41955500</v>
      </c>
      <c r="D56" s="15"/>
      <c r="E56" s="10">
        <f>1/12*100</f>
        <v>8.3333333333333321</v>
      </c>
      <c r="F56" s="17"/>
      <c r="G56" s="15"/>
      <c r="H56" s="16">
        <f>2/12*100</f>
        <v>16.666666666666664</v>
      </c>
      <c r="I56" s="17"/>
      <c r="J56" s="15"/>
      <c r="K56" s="16">
        <f>3/12*100</f>
        <v>25</v>
      </c>
      <c r="L56" s="17"/>
      <c r="M56" s="15"/>
      <c r="N56" s="16">
        <f>4/12*100</f>
        <v>33.333333333333329</v>
      </c>
      <c r="O56" s="17"/>
      <c r="P56" s="15"/>
      <c r="Q56" s="16">
        <f>5/12*100</f>
        <v>41.666666666666671</v>
      </c>
      <c r="R56" s="17"/>
      <c r="S56" s="15"/>
      <c r="T56" s="16">
        <f>6/12*100</f>
        <v>50</v>
      </c>
      <c r="U56" s="17"/>
      <c r="V56" s="15"/>
      <c r="W56" s="16">
        <f>7/12*100</f>
        <v>58.333333333333336</v>
      </c>
      <c r="X56" s="17"/>
      <c r="Y56" s="15"/>
      <c r="Z56" s="16">
        <f>8/12*100</f>
        <v>66.666666666666657</v>
      </c>
      <c r="AA56" s="17"/>
      <c r="AB56" s="15"/>
      <c r="AC56" s="16">
        <f>9/12*100</f>
        <v>75</v>
      </c>
      <c r="AD56" s="17"/>
      <c r="AE56" s="15"/>
      <c r="AF56" s="16">
        <f>10/12*100</f>
        <v>83.333333333333343</v>
      </c>
      <c r="AG56" s="17"/>
      <c r="AH56" s="15"/>
      <c r="AI56" s="16">
        <f>11/12*100</f>
        <v>91.666666666666657</v>
      </c>
      <c r="AJ56" s="17"/>
      <c r="AK56" s="38"/>
      <c r="AL56" s="39">
        <f>12/12*100</f>
        <v>100</v>
      </c>
      <c r="AM56" s="17"/>
    </row>
    <row r="57" spans="1:39" x14ac:dyDescent="0.35">
      <c r="A57" s="93"/>
      <c r="B57" s="113"/>
      <c r="C57" s="110"/>
      <c r="D57" s="9">
        <v>0</v>
      </c>
      <c r="E57" s="10"/>
      <c r="F57" s="11">
        <f>U56</f>
        <v>0</v>
      </c>
      <c r="G57" s="9">
        <v>5.96</v>
      </c>
      <c r="H57" s="10"/>
      <c r="I57" s="11">
        <v>6</v>
      </c>
      <c r="J57" s="9">
        <f>L57-I57</f>
        <v>14.39</v>
      </c>
      <c r="K57" s="10"/>
      <c r="L57" s="11">
        <f>K58</f>
        <v>20.39</v>
      </c>
      <c r="M57" s="9">
        <f>N58-L57</f>
        <v>17.71</v>
      </c>
      <c r="N57" s="10"/>
      <c r="O57" s="11">
        <v>38.1</v>
      </c>
      <c r="P57" s="9">
        <f>R57-O57</f>
        <v>5.8999999999999986</v>
      </c>
      <c r="Q57" s="10"/>
      <c r="R57" s="11">
        <v>44</v>
      </c>
      <c r="S57" s="9">
        <v>0</v>
      </c>
      <c r="T57" s="10"/>
      <c r="U57" s="11">
        <v>44</v>
      </c>
      <c r="V57" s="9">
        <f>X57-U57</f>
        <v>12.100000000000001</v>
      </c>
      <c r="W57" s="10"/>
      <c r="X57" s="11">
        <v>56.1</v>
      </c>
      <c r="Y57" s="9">
        <f>AA57-W58</f>
        <v>6.1000000000000014</v>
      </c>
      <c r="Z57" s="10"/>
      <c r="AA57" s="11">
        <v>62.2</v>
      </c>
      <c r="AB57" s="9">
        <v>0</v>
      </c>
      <c r="AC57" s="10"/>
      <c r="AD57" s="11">
        <f>AC58</f>
        <v>0</v>
      </c>
      <c r="AE57" s="9">
        <v>0</v>
      </c>
      <c r="AF57" s="10"/>
      <c r="AG57" s="11">
        <v>0</v>
      </c>
      <c r="AH57" s="9">
        <v>0</v>
      </c>
      <c r="AI57" s="10"/>
      <c r="AJ57" s="11">
        <f>AI58</f>
        <v>0</v>
      </c>
      <c r="AK57" s="9">
        <v>0</v>
      </c>
      <c r="AL57" s="36"/>
      <c r="AM57" s="11">
        <f>AL58</f>
        <v>0</v>
      </c>
    </row>
    <row r="58" spans="1:39" x14ac:dyDescent="0.35">
      <c r="A58" s="94"/>
      <c r="B58" s="114"/>
      <c r="C58" s="111"/>
      <c r="D58" s="12"/>
      <c r="E58" s="13">
        <f>D57</f>
        <v>0</v>
      </c>
      <c r="F58" s="14"/>
      <c r="G58" s="12"/>
      <c r="H58" s="13">
        <v>5.96</v>
      </c>
      <c r="I58" s="14"/>
      <c r="J58" s="12"/>
      <c r="K58" s="13">
        <v>20.39</v>
      </c>
      <c r="L58" s="14"/>
      <c r="M58" s="12"/>
      <c r="N58" s="13">
        <v>38.1</v>
      </c>
      <c r="O58" s="14"/>
      <c r="P58" s="12"/>
      <c r="Q58" s="13">
        <v>44</v>
      </c>
      <c r="R58" s="14"/>
      <c r="S58" s="12"/>
      <c r="T58" s="13">
        <v>44</v>
      </c>
      <c r="U58" s="14"/>
      <c r="V58" s="12"/>
      <c r="W58" s="13">
        <v>56.1</v>
      </c>
      <c r="X58" s="14"/>
      <c r="Y58" s="12"/>
      <c r="Z58" s="13">
        <v>62.2</v>
      </c>
      <c r="AA58" s="14"/>
      <c r="AB58" s="12"/>
      <c r="AC58" s="13">
        <v>0</v>
      </c>
      <c r="AD58" s="14"/>
      <c r="AE58" s="12"/>
      <c r="AF58" s="13">
        <v>0</v>
      </c>
      <c r="AG58" s="14"/>
      <c r="AH58" s="12"/>
      <c r="AI58" s="13">
        <v>0</v>
      </c>
      <c r="AJ58" s="14"/>
      <c r="AK58" s="37"/>
      <c r="AL58" s="13">
        <v>0</v>
      </c>
      <c r="AM58" s="14"/>
    </row>
    <row r="59" spans="1:39" x14ac:dyDescent="0.35">
      <c r="A59" s="93">
        <v>17</v>
      </c>
      <c r="B59" s="95" t="s">
        <v>40</v>
      </c>
      <c r="C59" s="98">
        <v>16787500</v>
      </c>
      <c r="D59" s="9"/>
      <c r="E59" s="10">
        <f>1/12*100</f>
        <v>8.3333333333333321</v>
      </c>
      <c r="F59" s="11"/>
      <c r="G59" s="9"/>
      <c r="H59" s="10">
        <f>2/12*100</f>
        <v>16.666666666666664</v>
      </c>
      <c r="I59" s="11"/>
      <c r="J59" s="9"/>
      <c r="K59" s="10">
        <f>3/12*100</f>
        <v>25</v>
      </c>
      <c r="L59" s="11"/>
      <c r="M59" s="9"/>
      <c r="N59" s="10">
        <f>4/12*100</f>
        <v>33.333333333333329</v>
      </c>
      <c r="O59" s="11"/>
      <c r="P59" s="9"/>
      <c r="Q59" s="10">
        <f>5/12*100</f>
        <v>41.666666666666671</v>
      </c>
      <c r="R59" s="11"/>
      <c r="S59" s="9"/>
      <c r="T59" s="10">
        <f>6/12*100</f>
        <v>50</v>
      </c>
      <c r="U59" s="11"/>
      <c r="V59" s="9"/>
      <c r="W59" s="10">
        <f>7/12*100</f>
        <v>58.333333333333336</v>
      </c>
      <c r="X59" s="11"/>
      <c r="Y59" s="9"/>
      <c r="Z59" s="10">
        <f>8/12*100</f>
        <v>66.666666666666657</v>
      </c>
      <c r="AA59" s="11"/>
      <c r="AB59" s="9"/>
      <c r="AC59" s="10">
        <f>9/12*100</f>
        <v>75</v>
      </c>
      <c r="AD59" s="11"/>
      <c r="AE59" s="9"/>
      <c r="AF59" s="10">
        <f>10/12*100</f>
        <v>83.333333333333343</v>
      </c>
      <c r="AG59" s="11"/>
      <c r="AH59" s="9"/>
      <c r="AI59" s="10">
        <f>11/12*100</f>
        <v>91.666666666666657</v>
      </c>
      <c r="AJ59" s="11"/>
      <c r="AK59" s="33"/>
      <c r="AL59" s="36">
        <f>12/12*100</f>
        <v>100</v>
      </c>
      <c r="AM59" s="11"/>
    </row>
    <row r="60" spans="1:39" x14ac:dyDescent="0.35">
      <c r="A60" s="93"/>
      <c r="B60" s="96"/>
      <c r="C60" s="99"/>
      <c r="D60" s="9">
        <v>0</v>
      </c>
      <c r="E60" s="10"/>
      <c r="F60" s="11">
        <f>U59</f>
        <v>0</v>
      </c>
      <c r="G60" s="9">
        <v>0</v>
      </c>
      <c r="H60" s="10"/>
      <c r="I60" s="11">
        <v>0</v>
      </c>
      <c r="J60" s="9">
        <v>0</v>
      </c>
      <c r="K60" s="10"/>
      <c r="L60" s="11">
        <v>0</v>
      </c>
      <c r="M60" s="9">
        <v>0</v>
      </c>
      <c r="N60" s="10"/>
      <c r="O60" s="11">
        <v>0</v>
      </c>
      <c r="P60" s="9">
        <v>0</v>
      </c>
      <c r="Q60" s="10"/>
      <c r="R60" s="11">
        <v>0</v>
      </c>
      <c r="S60" s="9">
        <v>0</v>
      </c>
      <c r="T60" s="10"/>
      <c r="U60" s="20">
        <v>0</v>
      </c>
      <c r="V60" s="9">
        <v>0</v>
      </c>
      <c r="W60" s="10"/>
      <c r="X60" s="11">
        <v>0</v>
      </c>
      <c r="Y60" s="9">
        <v>0</v>
      </c>
      <c r="Z60" s="10"/>
      <c r="AA60" s="11">
        <v>0</v>
      </c>
      <c r="AB60" s="9">
        <v>0</v>
      </c>
      <c r="AC60" s="10"/>
      <c r="AD60" s="11">
        <f>AC61</f>
        <v>0</v>
      </c>
      <c r="AE60" s="9">
        <v>0</v>
      </c>
      <c r="AF60" s="10"/>
      <c r="AG60" s="11">
        <v>0</v>
      </c>
      <c r="AH60" s="9">
        <v>0</v>
      </c>
      <c r="AI60" s="10"/>
      <c r="AJ60" s="11">
        <f>AI61</f>
        <v>0</v>
      </c>
      <c r="AK60" s="9">
        <v>0</v>
      </c>
      <c r="AL60" s="36"/>
      <c r="AM60" s="11">
        <f>AL61</f>
        <v>0</v>
      </c>
    </row>
    <row r="61" spans="1:39" x14ac:dyDescent="0.35">
      <c r="A61" s="94"/>
      <c r="B61" s="97"/>
      <c r="C61" s="100"/>
      <c r="D61" s="9"/>
      <c r="E61" s="10">
        <f>R61</f>
        <v>0</v>
      </c>
      <c r="F61" s="11"/>
      <c r="G61" s="9"/>
      <c r="H61" s="10">
        <v>0</v>
      </c>
      <c r="I61" s="11"/>
      <c r="J61" s="9"/>
      <c r="K61" s="10">
        <v>0</v>
      </c>
      <c r="L61" s="11"/>
      <c r="M61" s="9"/>
      <c r="N61" s="10">
        <v>0</v>
      </c>
      <c r="O61" s="11"/>
      <c r="P61" s="9"/>
      <c r="Q61" s="10">
        <v>0</v>
      </c>
      <c r="R61" s="11"/>
      <c r="S61" s="9"/>
      <c r="T61" s="10">
        <f>U60</f>
        <v>0</v>
      </c>
      <c r="U61" s="11"/>
      <c r="V61" s="9"/>
      <c r="W61" s="10">
        <v>0</v>
      </c>
      <c r="X61" s="11"/>
      <c r="Y61" s="9"/>
      <c r="Z61" s="21">
        <v>0</v>
      </c>
      <c r="AA61" s="11"/>
      <c r="AB61" s="9"/>
      <c r="AC61" s="10">
        <v>0</v>
      </c>
      <c r="AD61" s="11"/>
      <c r="AE61" s="9"/>
      <c r="AF61" s="10">
        <v>0</v>
      </c>
      <c r="AG61" s="11"/>
      <c r="AH61" s="9"/>
      <c r="AI61" s="10">
        <v>0</v>
      </c>
      <c r="AJ61" s="11"/>
      <c r="AK61" s="33"/>
      <c r="AL61" s="10">
        <v>0</v>
      </c>
      <c r="AM61" s="11"/>
    </row>
    <row r="62" spans="1:39" x14ac:dyDescent="0.35">
      <c r="A62" s="92">
        <v>18</v>
      </c>
      <c r="B62" s="95" t="s">
        <v>41</v>
      </c>
      <c r="C62" s="98">
        <v>36253450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11"/>
      <c r="AB62" s="9"/>
      <c r="AC62" s="10">
        <f>9/12*100</f>
        <v>75</v>
      </c>
      <c r="AD62" s="11"/>
      <c r="AE62" s="9"/>
      <c r="AF62" s="10">
        <f>10/12*100</f>
        <v>83.333333333333343</v>
      </c>
      <c r="AG62" s="11"/>
      <c r="AH62" s="9"/>
      <c r="AI62" s="10">
        <f>11/12*100</f>
        <v>91.666666666666657</v>
      </c>
      <c r="AJ62" s="11"/>
      <c r="AK62" s="33"/>
      <c r="AL62" s="36">
        <f>12/12*100</f>
        <v>100</v>
      </c>
      <c r="AM62" s="11"/>
    </row>
    <row r="63" spans="1:39" x14ac:dyDescent="0.35">
      <c r="A63" s="93"/>
      <c r="B63" s="96"/>
      <c r="C63" s="99"/>
      <c r="D63" s="9">
        <f>0/453600000</f>
        <v>0</v>
      </c>
      <c r="E63" s="10"/>
      <c r="F63" s="11">
        <f>U62</f>
        <v>0</v>
      </c>
      <c r="G63" s="9">
        <v>7.72</v>
      </c>
      <c r="H63" s="10"/>
      <c r="I63" s="11">
        <v>7.7</v>
      </c>
      <c r="J63" s="9">
        <f>L63-H64</f>
        <v>16.41</v>
      </c>
      <c r="K63" s="10"/>
      <c r="L63" s="11">
        <v>24.13</v>
      </c>
      <c r="M63" s="9">
        <f>O63-L63</f>
        <v>7.6700000000000017</v>
      </c>
      <c r="N63" s="10"/>
      <c r="O63" s="11">
        <v>31.8</v>
      </c>
      <c r="P63" s="9">
        <f>R63-O63</f>
        <v>7.8000000000000007</v>
      </c>
      <c r="Q63" s="10"/>
      <c r="R63" s="11">
        <v>39.6</v>
      </c>
      <c r="S63" s="9">
        <f>T64-R63</f>
        <v>0.89999999999999858</v>
      </c>
      <c r="T63" s="10"/>
      <c r="U63" s="20">
        <v>40.5</v>
      </c>
      <c r="V63" s="9">
        <f>X63-U63</f>
        <v>16.439999999999998</v>
      </c>
      <c r="W63" s="10"/>
      <c r="X63" s="11">
        <v>56.94</v>
      </c>
      <c r="Y63" s="9">
        <f>AA63-W64</f>
        <v>7.7600000000000051</v>
      </c>
      <c r="Z63" s="10"/>
      <c r="AA63" s="11">
        <v>64.7</v>
      </c>
      <c r="AB63" s="9">
        <v>0</v>
      </c>
      <c r="AC63" s="10"/>
      <c r="AD63" s="11">
        <f>AC64</f>
        <v>0</v>
      </c>
      <c r="AE63" s="9">
        <v>0</v>
      </c>
      <c r="AF63" s="10"/>
      <c r="AG63" s="11">
        <v>0</v>
      </c>
      <c r="AH63" s="9">
        <v>0</v>
      </c>
      <c r="AI63" s="10"/>
      <c r="AJ63" s="11">
        <f>AI64</f>
        <v>0</v>
      </c>
      <c r="AK63" s="9">
        <v>0</v>
      </c>
      <c r="AL63" s="36"/>
      <c r="AM63" s="11">
        <f>AL64</f>
        <v>0</v>
      </c>
    </row>
    <row r="64" spans="1:39" x14ac:dyDescent="0.35">
      <c r="A64" s="94"/>
      <c r="B64" s="97"/>
      <c r="C64" s="100"/>
      <c r="D64" s="9"/>
      <c r="E64" s="10">
        <f>R64</f>
        <v>0</v>
      </c>
      <c r="F64" s="11"/>
      <c r="G64" s="9"/>
      <c r="H64" s="10">
        <v>7.72</v>
      </c>
      <c r="I64" s="11"/>
      <c r="J64" s="9"/>
      <c r="K64" s="10">
        <v>24.13</v>
      </c>
      <c r="L64" s="11"/>
      <c r="M64" s="9"/>
      <c r="N64" s="10">
        <v>31.8</v>
      </c>
      <c r="O64" s="11"/>
      <c r="P64" s="9"/>
      <c r="Q64" s="10">
        <v>39.6</v>
      </c>
      <c r="R64" s="11"/>
      <c r="S64" s="9"/>
      <c r="T64" s="10">
        <v>40.5</v>
      </c>
      <c r="U64" s="11"/>
      <c r="V64" s="9"/>
      <c r="W64" s="10">
        <v>56.94</v>
      </c>
      <c r="X64" s="11"/>
      <c r="Y64" s="9"/>
      <c r="Z64" s="21">
        <v>64.7</v>
      </c>
      <c r="AA64" s="11"/>
      <c r="AB64" s="9"/>
      <c r="AC64" s="10">
        <v>0</v>
      </c>
      <c r="AD64" s="11"/>
      <c r="AE64" s="9"/>
      <c r="AF64" s="10">
        <v>0</v>
      </c>
      <c r="AG64" s="11"/>
      <c r="AH64" s="9"/>
      <c r="AI64" s="10">
        <v>0</v>
      </c>
      <c r="AJ64" s="11"/>
      <c r="AK64" s="33"/>
      <c r="AL64" s="10">
        <v>0</v>
      </c>
      <c r="AM64" s="11"/>
    </row>
    <row r="65" spans="1:39" x14ac:dyDescent="0.35">
      <c r="A65" s="93">
        <v>19</v>
      </c>
      <c r="B65" s="95" t="s">
        <v>42</v>
      </c>
      <c r="C65" s="109">
        <v>3750000</v>
      </c>
      <c r="D65" s="15"/>
      <c r="E65" s="16">
        <f>1/12*100</f>
        <v>8.3333333333333321</v>
      </c>
      <c r="F65" s="17"/>
      <c r="G65" s="15"/>
      <c r="H65" s="16">
        <f>2/12*100</f>
        <v>16.666666666666664</v>
      </c>
      <c r="I65" s="17"/>
      <c r="J65" s="15"/>
      <c r="K65" s="16">
        <f>3/12*100</f>
        <v>25</v>
      </c>
      <c r="L65" s="17"/>
      <c r="M65" s="15"/>
      <c r="N65" s="16">
        <f>4/12*100</f>
        <v>33.333333333333329</v>
      </c>
      <c r="O65" s="17"/>
      <c r="P65" s="15"/>
      <c r="Q65" s="16">
        <f>5/12*100</f>
        <v>41.666666666666671</v>
      </c>
      <c r="R65" s="17"/>
      <c r="S65" s="15"/>
      <c r="T65" s="16">
        <f>6/12*100</f>
        <v>50</v>
      </c>
      <c r="U65" s="17"/>
      <c r="V65" s="15"/>
      <c r="W65" s="16">
        <f>7/12*100</f>
        <v>58.333333333333336</v>
      </c>
      <c r="X65" s="17"/>
      <c r="Y65" s="15"/>
      <c r="Z65" s="16">
        <f>8/12*100</f>
        <v>66.666666666666657</v>
      </c>
      <c r="AA65" s="17"/>
      <c r="AB65" s="15"/>
      <c r="AC65" s="16">
        <f>9/12*100</f>
        <v>75</v>
      </c>
      <c r="AD65" s="17"/>
      <c r="AE65" s="15"/>
      <c r="AF65" s="16">
        <f>10/12*100</f>
        <v>83.333333333333343</v>
      </c>
      <c r="AG65" s="17"/>
      <c r="AH65" s="15"/>
      <c r="AI65" s="16">
        <f>11/12*100</f>
        <v>91.666666666666657</v>
      </c>
      <c r="AJ65" s="17"/>
      <c r="AK65" s="38"/>
      <c r="AL65" s="39">
        <f>12/12*100</f>
        <v>100</v>
      </c>
      <c r="AM65" s="17"/>
    </row>
    <row r="66" spans="1:39" x14ac:dyDescent="0.35">
      <c r="A66" s="93"/>
      <c r="B66" s="96"/>
      <c r="C66" s="110"/>
      <c r="D66" s="9">
        <f>0/32222200</f>
        <v>0</v>
      </c>
      <c r="E66" s="10"/>
      <c r="F66" s="11">
        <f>U65</f>
        <v>0</v>
      </c>
      <c r="G66" s="9">
        <v>0</v>
      </c>
      <c r="H66" s="10"/>
      <c r="I66" s="11">
        <f>H67</f>
        <v>0</v>
      </c>
      <c r="J66" s="33">
        <v>100</v>
      </c>
      <c r="K66" s="10"/>
      <c r="L66" s="34">
        <v>100</v>
      </c>
      <c r="M66" s="9">
        <v>0</v>
      </c>
      <c r="N66" s="10"/>
      <c r="O66" s="34">
        <v>100</v>
      </c>
      <c r="P66" s="9">
        <v>0</v>
      </c>
      <c r="Q66" s="10"/>
      <c r="R66" s="44">
        <v>100</v>
      </c>
      <c r="S66" s="9">
        <v>0</v>
      </c>
      <c r="T66" s="10"/>
      <c r="U66" s="11">
        <v>100</v>
      </c>
      <c r="V66" s="9">
        <v>0</v>
      </c>
      <c r="W66" s="10"/>
      <c r="X66" s="34">
        <v>100</v>
      </c>
      <c r="Y66" s="9">
        <v>0</v>
      </c>
      <c r="Z66" s="10"/>
      <c r="AA66" s="34">
        <v>100</v>
      </c>
      <c r="AB66" s="9">
        <v>0</v>
      </c>
      <c r="AC66" s="10"/>
      <c r="AD66" s="11">
        <f>AC67</f>
        <v>0</v>
      </c>
      <c r="AE66" s="9">
        <v>0</v>
      </c>
      <c r="AF66" s="10"/>
      <c r="AG66" s="11">
        <v>0</v>
      </c>
      <c r="AH66" s="9">
        <v>0</v>
      </c>
      <c r="AI66" s="10"/>
      <c r="AJ66" s="11">
        <f>AI67</f>
        <v>0</v>
      </c>
      <c r="AK66" s="9">
        <v>0</v>
      </c>
      <c r="AL66" s="36"/>
      <c r="AM66" s="11">
        <f>AL67</f>
        <v>0</v>
      </c>
    </row>
    <row r="67" spans="1:39" ht="18.5" customHeight="1" x14ac:dyDescent="0.35">
      <c r="A67" s="94"/>
      <c r="B67" s="97"/>
      <c r="C67" s="111"/>
      <c r="D67" s="12"/>
      <c r="E67" s="13">
        <f>R67</f>
        <v>0</v>
      </c>
      <c r="F67" s="14"/>
      <c r="G67" s="12"/>
      <c r="H67" s="13">
        <f>D66+G66</f>
        <v>0</v>
      </c>
      <c r="I67" s="14"/>
      <c r="J67" s="12"/>
      <c r="K67" s="35">
        <v>100</v>
      </c>
      <c r="L67" s="14"/>
      <c r="M67" s="12"/>
      <c r="N67" s="35">
        <v>100</v>
      </c>
      <c r="O67" s="14"/>
      <c r="P67" s="12"/>
      <c r="Q67" s="35">
        <v>100</v>
      </c>
      <c r="R67" s="14"/>
      <c r="S67" s="12"/>
      <c r="T67" s="13">
        <v>100</v>
      </c>
      <c r="U67" s="14"/>
      <c r="V67" s="12"/>
      <c r="W67" s="35">
        <v>100</v>
      </c>
      <c r="X67" s="14"/>
      <c r="Y67" s="12"/>
      <c r="Z67" s="35">
        <v>100</v>
      </c>
      <c r="AA67" s="14"/>
      <c r="AB67" s="12"/>
      <c r="AC67" s="13">
        <v>0</v>
      </c>
      <c r="AD67" s="14"/>
      <c r="AE67" s="12"/>
      <c r="AF67" s="13">
        <v>0</v>
      </c>
      <c r="AG67" s="14"/>
      <c r="AH67" s="12"/>
      <c r="AI67" s="13">
        <v>0</v>
      </c>
      <c r="AJ67" s="14"/>
      <c r="AK67" s="37"/>
      <c r="AL67" s="13">
        <v>0</v>
      </c>
      <c r="AM67" s="14"/>
    </row>
    <row r="68" spans="1:39" x14ac:dyDescent="0.35">
      <c r="A68" s="92">
        <v>20</v>
      </c>
      <c r="B68" s="95" t="s">
        <v>53</v>
      </c>
      <c r="C68" s="98">
        <v>64845000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11"/>
      <c r="AB68" s="9"/>
      <c r="AC68" s="10">
        <f>9/12*100</f>
        <v>75</v>
      </c>
      <c r="AD68" s="11"/>
      <c r="AE68" s="9"/>
      <c r="AF68" s="10">
        <f>10/12*100</f>
        <v>83.333333333333343</v>
      </c>
      <c r="AG68" s="11"/>
      <c r="AH68" s="9"/>
      <c r="AI68" s="10">
        <f>11/12*100</f>
        <v>91.666666666666657</v>
      </c>
      <c r="AJ68" s="11"/>
      <c r="AK68" s="33"/>
      <c r="AL68" s="36">
        <f>12/12*100</f>
        <v>100</v>
      </c>
      <c r="AM68" s="11"/>
    </row>
    <row r="69" spans="1:39" x14ac:dyDescent="0.35">
      <c r="A69" s="93"/>
      <c r="B69" s="96"/>
      <c r="C69" s="99"/>
      <c r="D69" s="9">
        <v>0</v>
      </c>
      <c r="E69" s="10"/>
      <c r="F69" s="11">
        <f>U68</f>
        <v>0</v>
      </c>
      <c r="G69" s="9">
        <v>6.88</v>
      </c>
      <c r="H69" s="10"/>
      <c r="I69" s="11">
        <v>6.9</v>
      </c>
      <c r="J69" s="9">
        <f>L69-I69</f>
        <v>16.700000000000003</v>
      </c>
      <c r="K69" s="10"/>
      <c r="L69" s="11">
        <v>23.6</v>
      </c>
      <c r="M69" s="9">
        <f>N70-K70</f>
        <v>6</v>
      </c>
      <c r="N69" s="10"/>
      <c r="O69" s="11">
        <v>29.6</v>
      </c>
      <c r="P69" s="9">
        <f>Q70-O69</f>
        <v>7.2999999999999972</v>
      </c>
      <c r="Q69" s="10"/>
      <c r="R69" s="11">
        <v>36.9</v>
      </c>
      <c r="S69" s="9">
        <f>T70-R69</f>
        <v>0.5</v>
      </c>
      <c r="T69" s="10"/>
      <c r="U69" s="11">
        <v>37.4</v>
      </c>
      <c r="V69" s="9">
        <f>X69-U69</f>
        <v>14.04</v>
      </c>
      <c r="W69" s="10"/>
      <c r="X69" s="11">
        <v>51.44</v>
      </c>
      <c r="Y69" s="9">
        <f>AA69-W70</f>
        <v>5.9600000000000009</v>
      </c>
      <c r="Z69" s="10"/>
      <c r="AA69" s="11">
        <v>57.4</v>
      </c>
      <c r="AB69" s="9">
        <v>0</v>
      </c>
      <c r="AC69" s="10"/>
      <c r="AD69" s="11">
        <v>0</v>
      </c>
      <c r="AE69" s="9">
        <v>0</v>
      </c>
      <c r="AF69" s="10"/>
      <c r="AG69" s="11">
        <f>AF70</f>
        <v>0</v>
      </c>
      <c r="AH69" s="9">
        <v>0</v>
      </c>
      <c r="AI69" s="10"/>
      <c r="AJ69" s="11">
        <f>AI70</f>
        <v>0</v>
      </c>
      <c r="AK69" s="9">
        <v>0</v>
      </c>
      <c r="AL69" s="36"/>
      <c r="AM69" s="11">
        <f>AL70</f>
        <v>0</v>
      </c>
    </row>
    <row r="70" spans="1:39" ht="21" customHeight="1" x14ac:dyDescent="0.35">
      <c r="A70" s="94"/>
      <c r="B70" s="97"/>
      <c r="C70" s="100"/>
      <c r="D70" s="9"/>
      <c r="E70" s="10">
        <v>0</v>
      </c>
      <c r="F70" s="11"/>
      <c r="G70" s="9"/>
      <c r="H70" s="13">
        <v>6.88</v>
      </c>
      <c r="I70" s="11"/>
      <c r="J70" s="9"/>
      <c r="K70" s="13">
        <v>23.6</v>
      </c>
      <c r="L70" s="11"/>
      <c r="M70" s="9"/>
      <c r="N70" s="10">
        <v>29.6</v>
      </c>
      <c r="O70" s="11"/>
      <c r="P70" s="9"/>
      <c r="Q70" s="10">
        <v>36.9</v>
      </c>
      <c r="R70" s="11"/>
      <c r="S70" s="9"/>
      <c r="T70" s="10">
        <v>37.4</v>
      </c>
      <c r="U70" s="11"/>
      <c r="V70" s="9"/>
      <c r="W70" s="10">
        <v>51.44</v>
      </c>
      <c r="X70" s="11"/>
      <c r="Y70" s="9"/>
      <c r="Z70" s="10">
        <v>57.4</v>
      </c>
      <c r="AA70" s="11"/>
      <c r="AB70" s="9"/>
      <c r="AC70" s="10">
        <v>0</v>
      </c>
      <c r="AD70" s="11"/>
      <c r="AE70" s="9"/>
      <c r="AF70" s="10">
        <v>0</v>
      </c>
      <c r="AG70" s="11"/>
      <c r="AH70" s="9"/>
      <c r="AI70" s="10">
        <v>0</v>
      </c>
      <c r="AJ70" s="11"/>
      <c r="AK70" s="33"/>
      <c r="AL70" s="10">
        <v>0</v>
      </c>
      <c r="AM70" s="11"/>
    </row>
    <row r="71" spans="1:39" x14ac:dyDescent="0.35">
      <c r="A71" s="93">
        <v>21</v>
      </c>
      <c r="B71" s="106" t="s">
        <v>43</v>
      </c>
      <c r="C71" s="109">
        <v>143700000</v>
      </c>
      <c r="D71" s="15"/>
      <c r="E71" s="16">
        <f>1/12*100</f>
        <v>8.3333333333333321</v>
      </c>
      <c r="F71" s="17"/>
      <c r="G71" s="15"/>
      <c r="H71" s="16">
        <f>2/12*100</f>
        <v>16.666666666666664</v>
      </c>
      <c r="I71" s="17"/>
      <c r="J71" s="15"/>
      <c r="K71" s="16">
        <f>3/12*100</f>
        <v>25</v>
      </c>
      <c r="L71" s="17"/>
      <c r="M71" s="15"/>
      <c r="N71" s="16">
        <f>4/12*100</f>
        <v>33.333333333333329</v>
      </c>
      <c r="O71" s="17"/>
      <c r="P71" s="15"/>
      <c r="Q71" s="16">
        <f>5/12*100</f>
        <v>41.666666666666671</v>
      </c>
      <c r="R71" s="17"/>
      <c r="S71" s="15"/>
      <c r="T71" s="16">
        <v>50</v>
      </c>
      <c r="U71" s="17"/>
      <c r="V71" s="15"/>
      <c r="W71" s="16">
        <f>7/12*100</f>
        <v>58.333333333333336</v>
      </c>
      <c r="X71" s="17"/>
      <c r="Y71" s="15"/>
      <c r="Z71" s="16">
        <f>8/12*100</f>
        <v>66.666666666666657</v>
      </c>
      <c r="AA71" s="17"/>
      <c r="AB71" s="15"/>
      <c r="AC71" s="16">
        <f>9/12*100</f>
        <v>75</v>
      </c>
      <c r="AD71" s="17"/>
      <c r="AE71" s="15"/>
      <c r="AF71" s="16">
        <f>10/12*100</f>
        <v>83.333333333333343</v>
      </c>
      <c r="AG71" s="17"/>
      <c r="AH71" s="15"/>
      <c r="AI71" s="16">
        <f>11/12*100</f>
        <v>91.666666666666657</v>
      </c>
      <c r="AJ71" s="17"/>
      <c r="AK71" s="38"/>
      <c r="AL71" s="39">
        <f>12/12*100</f>
        <v>100</v>
      </c>
      <c r="AM71" s="17"/>
    </row>
    <row r="72" spans="1:39" x14ac:dyDescent="0.35">
      <c r="A72" s="93"/>
      <c r="B72" s="107"/>
      <c r="C72" s="110"/>
      <c r="D72" s="9">
        <v>0</v>
      </c>
      <c r="E72" s="10"/>
      <c r="F72" s="11">
        <f>U71</f>
        <v>0</v>
      </c>
      <c r="G72" s="9">
        <v>8.2100000000000009</v>
      </c>
      <c r="H72" s="10"/>
      <c r="I72" s="11">
        <f>H73</f>
        <v>8.2100000000000009</v>
      </c>
      <c r="J72" s="9">
        <f>L72-I72</f>
        <v>16.39</v>
      </c>
      <c r="K72" s="10"/>
      <c r="L72" s="11">
        <v>24.6</v>
      </c>
      <c r="M72" s="9">
        <f>O72-K73</f>
        <v>8.6000000000000014</v>
      </c>
      <c r="N72" s="10"/>
      <c r="O72" s="11">
        <v>33.200000000000003</v>
      </c>
      <c r="P72" s="9">
        <f>R72-N73</f>
        <v>8.1999999999999957</v>
      </c>
      <c r="Q72" s="10"/>
      <c r="R72" s="11">
        <v>41.4</v>
      </c>
      <c r="S72" s="9">
        <f>T73-R72</f>
        <v>0.39999999999999858</v>
      </c>
      <c r="T72" s="10"/>
      <c r="U72" s="11">
        <v>41.8</v>
      </c>
      <c r="V72" s="9">
        <f>W73-T73</f>
        <v>16.78</v>
      </c>
      <c r="W72" s="10"/>
      <c r="X72" s="11">
        <v>58.58</v>
      </c>
      <c r="Y72" s="9">
        <f>AA72-W73</f>
        <v>8.2199999999999989</v>
      </c>
      <c r="Z72" s="10"/>
      <c r="AA72" s="11">
        <v>66.8</v>
      </c>
      <c r="AB72" s="9">
        <v>0</v>
      </c>
      <c r="AC72" s="10"/>
      <c r="AD72" s="11">
        <v>0</v>
      </c>
      <c r="AE72" s="9">
        <v>0</v>
      </c>
      <c r="AF72" s="10"/>
      <c r="AG72" s="11">
        <v>0</v>
      </c>
      <c r="AH72" s="9">
        <v>0</v>
      </c>
      <c r="AI72" s="10"/>
      <c r="AJ72" s="11">
        <v>0</v>
      </c>
      <c r="AK72" s="9">
        <v>0</v>
      </c>
      <c r="AL72" s="36"/>
      <c r="AM72" s="11">
        <v>0</v>
      </c>
    </row>
    <row r="73" spans="1:39" x14ac:dyDescent="0.35">
      <c r="A73" s="94"/>
      <c r="B73" s="108"/>
      <c r="C73" s="111"/>
      <c r="D73" s="12"/>
      <c r="E73" s="13">
        <v>0</v>
      </c>
      <c r="F73" s="14"/>
      <c r="G73" s="12"/>
      <c r="H73" s="13">
        <v>8.2100000000000009</v>
      </c>
      <c r="I73" s="14"/>
      <c r="J73" s="12"/>
      <c r="K73" s="13">
        <v>24.6</v>
      </c>
      <c r="L73" s="14"/>
      <c r="M73" s="12"/>
      <c r="N73" s="13">
        <v>33.200000000000003</v>
      </c>
      <c r="O73" s="14"/>
      <c r="P73" s="12"/>
      <c r="Q73" s="13">
        <v>41.4</v>
      </c>
      <c r="R73" s="14"/>
      <c r="S73" s="12"/>
      <c r="T73" s="13">
        <v>41.8</v>
      </c>
      <c r="U73" s="14"/>
      <c r="V73" s="12"/>
      <c r="W73" s="13">
        <v>58.58</v>
      </c>
      <c r="X73" s="14"/>
      <c r="Y73" s="12"/>
      <c r="Z73" s="13">
        <v>66.8</v>
      </c>
      <c r="AA73" s="14"/>
      <c r="AB73" s="12"/>
      <c r="AC73" s="13">
        <v>0</v>
      </c>
      <c r="AD73" s="14"/>
      <c r="AE73" s="12"/>
      <c r="AF73" s="13">
        <v>0</v>
      </c>
      <c r="AG73" s="14"/>
      <c r="AH73" s="12"/>
      <c r="AI73" s="13">
        <v>0</v>
      </c>
      <c r="AJ73" s="14"/>
      <c r="AK73" s="37"/>
      <c r="AL73" s="13">
        <v>0</v>
      </c>
      <c r="AM73" s="14"/>
    </row>
    <row r="74" spans="1:39" x14ac:dyDescent="0.35">
      <c r="A74" s="92">
        <v>22</v>
      </c>
      <c r="B74" s="95" t="s">
        <v>54</v>
      </c>
      <c r="C74" s="98">
        <v>70435000</v>
      </c>
      <c r="D74" s="9"/>
      <c r="E74" s="10">
        <f>1/12*100</f>
        <v>8.3333333333333321</v>
      </c>
      <c r="F74" s="11"/>
      <c r="G74" s="9"/>
      <c r="H74" s="10">
        <f>2/12*100</f>
        <v>16.666666666666664</v>
      </c>
      <c r="I74" s="11"/>
      <c r="J74" s="9"/>
      <c r="K74" s="10">
        <f>3/12*100</f>
        <v>25</v>
      </c>
      <c r="L74" s="11"/>
      <c r="M74" s="9"/>
      <c r="N74" s="10">
        <f>4/12*100</f>
        <v>33.333333333333329</v>
      </c>
      <c r="O74" s="11"/>
      <c r="P74" s="9"/>
      <c r="Q74" s="10">
        <f>5/12*100</f>
        <v>41.666666666666671</v>
      </c>
      <c r="R74" s="11"/>
      <c r="S74" s="9"/>
      <c r="T74" s="10">
        <f>6/12*100</f>
        <v>50</v>
      </c>
      <c r="U74" s="11"/>
      <c r="V74" s="9"/>
      <c r="W74" s="10">
        <f>7/12*100</f>
        <v>58.333333333333336</v>
      </c>
      <c r="X74" s="11"/>
      <c r="Y74" s="9"/>
      <c r="Z74" s="10">
        <f>8/12*100</f>
        <v>66.666666666666657</v>
      </c>
      <c r="AA74" s="11"/>
      <c r="AB74" s="9"/>
      <c r="AC74" s="10">
        <f>9/12*100</f>
        <v>75</v>
      </c>
      <c r="AD74" s="11"/>
      <c r="AE74" s="9"/>
      <c r="AF74" s="10">
        <f>10/12*100</f>
        <v>83.333333333333343</v>
      </c>
      <c r="AG74" s="11"/>
      <c r="AH74" s="9"/>
      <c r="AI74" s="10">
        <f>11/12*100</f>
        <v>91.666666666666657</v>
      </c>
      <c r="AJ74" s="11"/>
      <c r="AK74" s="33"/>
      <c r="AL74" s="36">
        <f>12/12*100</f>
        <v>100</v>
      </c>
      <c r="AM74" s="11"/>
    </row>
    <row r="75" spans="1:39" x14ac:dyDescent="0.35">
      <c r="A75" s="93"/>
      <c r="B75" s="104"/>
      <c r="C75" s="99"/>
      <c r="D75" s="9">
        <f>0/1499800*100</f>
        <v>0</v>
      </c>
      <c r="E75" s="10"/>
      <c r="F75" s="11">
        <f>U74</f>
        <v>0</v>
      </c>
      <c r="G75" s="9">
        <f ca="1">G75</f>
        <v>0</v>
      </c>
      <c r="H75" s="10"/>
      <c r="I75" s="11">
        <f ca="1">I75</f>
        <v>0</v>
      </c>
      <c r="J75" s="9">
        <f>0/1499800*100</f>
        <v>0</v>
      </c>
      <c r="K75" s="10"/>
      <c r="L75" s="11">
        <f>0/1499800*100</f>
        <v>0</v>
      </c>
      <c r="M75" s="9">
        <f>0/1499800*100</f>
        <v>0</v>
      </c>
      <c r="N75" s="10"/>
      <c r="O75" s="11">
        <f>0/1499800*100</f>
        <v>0</v>
      </c>
      <c r="P75" s="9">
        <f>0/1499800*100</f>
        <v>0</v>
      </c>
      <c r="Q75" s="10"/>
      <c r="R75" s="11">
        <f>0/14998008100</f>
        <v>0</v>
      </c>
      <c r="S75" s="9">
        <f>0</f>
        <v>0</v>
      </c>
      <c r="T75" s="10"/>
      <c r="U75" s="11">
        <f>0</f>
        <v>0</v>
      </c>
      <c r="V75" s="9">
        <v>58.35</v>
      </c>
      <c r="W75" s="10"/>
      <c r="X75" s="11">
        <v>58.35</v>
      </c>
      <c r="Y75" s="10">
        <f>AA75-W76</f>
        <v>12.449999999999996</v>
      </c>
      <c r="Z75" s="10"/>
      <c r="AA75" s="11">
        <v>70.8</v>
      </c>
      <c r="AB75" s="10">
        <v>0</v>
      </c>
      <c r="AC75" s="10"/>
      <c r="AD75" s="11">
        <v>0</v>
      </c>
      <c r="AE75" s="10">
        <v>0</v>
      </c>
      <c r="AF75" s="10"/>
      <c r="AG75" s="11">
        <v>0</v>
      </c>
      <c r="AH75" s="10">
        <v>0</v>
      </c>
      <c r="AI75" s="10"/>
      <c r="AJ75" s="11">
        <v>0</v>
      </c>
      <c r="AK75" s="10">
        <v>0</v>
      </c>
      <c r="AL75" s="36"/>
      <c r="AM75" s="11">
        <f>AL76</f>
        <v>0</v>
      </c>
    </row>
    <row r="76" spans="1:39" x14ac:dyDescent="0.35">
      <c r="A76" s="94"/>
      <c r="B76" s="105"/>
      <c r="C76" s="100"/>
      <c r="D76" s="12"/>
      <c r="E76" s="13">
        <f>R76</f>
        <v>0</v>
      </c>
      <c r="F76" s="14"/>
      <c r="G76" s="12"/>
      <c r="H76" s="13">
        <f ca="1">H76</f>
        <v>0</v>
      </c>
      <c r="I76" s="14"/>
      <c r="J76" s="12"/>
      <c r="K76" s="13">
        <f>L75</f>
        <v>0</v>
      </c>
      <c r="L76" s="14"/>
      <c r="M76" s="12"/>
      <c r="N76" s="13">
        <f>0/1499800*100</f>
        <v>0</v>
      </c>
      <c r="O76" s="14"/>
      <c r="P76" s="12"/>
      <c r="Q76" s="13">
        <f>0/1499800*100</f>
        <v>0</v>
      </c>
      <c r="R76" s="14"/>
      <c r="S76" s="12"/>
      <c r="T76" s="13">
        <f>U75</f>
        <v>0</v>
      </c>
      <c r="U76" s="14"/>
      <c r="V76" s="12"/>
      <c r="W76" s="13">
        <v>58.35</v>
      </c>
      <c r="X76" s="14"/>
      <c r="Y76" s="12"/>
      <c r="Z76" s="13">
        <v>70.8</v>
      </c>
      <c r="AA76" s="14"/>
      <c r="AB76" s="12"/>
      <c r="AC76" s="13">
        <v>0</v>
      </c>
      <c r="AD76" s="14"/>
      <c r="AE76" s="12"/>
      <c r="AF76" s="13">
        <v>0</v>
      </c>
      <c r="AG76" s="14"/>
      <c r="AH76" s="12"/>
      <c r="AI76" s="13">
        <v>0</v>
      </c>
      <c r="AJ76" s="14"/>
      <c r="AK76" s="37"/>
      <c r="AL76" s="13">
        <v>0</v>
      </c>
      <c r="AM76" s="14"/>
    </row>
    <row r="77" spans="1:39" x14ac:dyDescent="0.35">
      <c r="A77" s="93">
        <v>23</v>
      </c>
      <c r="B77" s="95" t="s">
        <v>44</v>
      </c>
      <c r="C77" s="98">
        <v>42100000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11"/>
      <c r="AB77" s="9"/>
      <c r="AC77" s="10">
        <f>9/12*100</f>
        <v>75</v>
      </c>
      <c r="AD77" s="11"/>
      <c r="AE77" s="9"/>
      <c r="AF77" s="10">
        <f>10/12*100</f>
        <v>83.333333333333343</v>
      </c>
      <c r="AG77" s="11"/>
      <c r="AH77" s="9"/>
      <c r="AI77" s="10">
        <f>11/12*100</f>
        <v>91.666666666666657</v>
      </c>
      <c r="AJ77" s="11"/>
      <c r="AK77" s="33"/>
      <c r="AL77" s="36">
        <f>12/12*100</f>
        <v>100</v>
      </c>
      <c r="AM77" s="11"/>
    </row>
    <row r="78" spans="1:39" x14ac:dyDescent="0.35">
      <c r="A78" s="93"/>
      <c r="B78" s="96"/>
      <c r="C78" s="99"/>
      <c r="D78" s="9">
        <v>0</v>
      </c>
      <c r="E78" s="10"/>
      <c r="F78" s="11">
        <f>U77</f>
        <v>0</v>
      </c>
      <c r="G78" s="9">
        <v>6.65</v>
      </c>
      <c r="H78" s="10"/>
      <c r="I78" s="11">
        <v>6.7</v>
      </c>
      <c r="J78" s="9">
        <f>L78-I78</f>
        <v>15.3</v>
      </c>
      <c r="K78" s="10"/>
      <c r="L78" s="11">
        <v>22</v>
      </c>
      <c r="M78" s="9">
        <f>N79-K79</f>
        <v>6.6999999999999993</v>
      </c>
      <c r="N78" s="10"/>
      <c r="O78" s="11">
        <v>28.7</v>
      </c>
      <c r="P78" s="9">
        <f>R78-O78</f>
        <v>6.5999999999999979</v>
      </c>
      <c r="Q78" s="10"/>
      <c r="R78" s="22">
        <v>35.299999999999997</v>
      </c>
      <c r="S78" s="9">
        <v>0</v>
      </c>
      <c r="T78" s="10"/>
      <c r="U78" s="11">
        <v>35.299999999999997</v>
      </c>
      <c r="V78" s="9">
        <f>X78-U78</f>
        <v>29.370000000000005</v>
      </c>
      <c r="W78" s="10"/>
      <c r="X78" s="11">
        <v>64.67</v>
      </c>
      <c r="Y78" s="9">
        <f>AA78-W79</f>
        <v>6.6299999999999955</v>
      </c>
      <c r="Z78" s="10"/>
      <c r="AA78" s="11">
        <v>71.3</v>
      </c>
      <c r="AB78" s="9">
        <v>0</v>
      </c>
      <c r="AC78" s="10"/>
      <c r="AD78" s="11">
        <v>0</v>
      </c>
      <c r="AE78" s="9">
        <v>0</v>
      </c>
      <c r="AF78" s="10"/>
      <c r="AG78" s="11">
        <f>AF79</f>
        <v>0</v>
      </c>
      <c r="AH78" s="9">
        <v>0</v>
      </c>
      <c r="AI78" s="10"/>
      <c r="AJ78" s="11">
        <v>0</v>
      </c>
      <c r="AK78" s="9">
        <v>0</v>
      </c>
      <c r="AL78" s="36"/>
      <c r="AM78" s="11">
        <v>0</v>
      </c>
    </row>
    <row r="79" spans="1:39" x14ac:dyDescent="0.35">
      <c r="A79" s="94"/>
      <c r="B79" s="97"/>
      <c r="C79" s="100"/>
      <c r="D79" s="12"/>
      <c r="E79" s="13">
        <v>0</v>
      </c>
      <c r="F79" s="14"/>
      <c r="G79" s="12"/>
      <c r="H79" s="13">
        <v>6.65</v>
      </c>
      <c r="I79" s="14"/>
      <c r="J79" s="12"/>
      <c r="K79" s="13">
        <v>22</v>
      </c>
      <c r="L79" s="14"/>
      <c r="M79" s="12"/>
      <c r="N79" s="13">
        <v>28.7</v>
      </c>
      <c r="O79" s="14"/>
      <c r="P79" s="12"/>
      <c r="Q79" s="13">
        <v>35.299999999999997</v>
      </c>
      <c r="R79" s="14"/>
      <c r="S79" s="12"/>
      <c r="T79" s="13">
        <v>35.299999999999997</v>
      </c>
      <c r="U79" s="14"/>
      <c r="V79" s="12"/>
      <c r="W79" s="13">
        <v>64.67</v>
      </c>
      <c r="X79" s="14"/>
      <c r="Y79" s="12"/>
      <c r="Z79" s="13">
        <v>71.3</v>
      </c>
      <c r="AA79" s="14"/>
      <c r="AB79" s="12"/>
      <c r="AC79" s="13">
        <v>0</v>
      </c>
      <c r="AD79" s="14"/>
      <c r="AE79" s="12"/>
      <c r="AF79" s="13">
        <v>0</v>
      </c>
      <c r="AG79" s="14"/>
      <c r="AH79" s="12"/>
      <c r="AI79" s="13">
        <f>0</f>
        <v>0</v>
      </c>
      <c r="AJ79" s="14"/>
      <c r="AK79" s="37"/>
      <c r="AL79" s="13">
        <v>0</v>
      </c>
      <c r="AM79" s="14"/>
    </row>
    <row r="80" spans="1:39" x14ac:dyDescent="0.35">
      <c r="A80" s="92">
        <v>24</v>
      </c>
      <c r="B80" s="95" t="s">
        <v>45</v>
      </c>
      <c r="C80" s="98">
        <v>64000000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9"/>
      <c r="Z80" s="10">
        <f>8/12*100</f>
        <v>66.666666666666657</v>
      </c>
      <c r="AA80" s="11"/>
      <c r="AB80" s="9"/>
      <c r="AC80" s="10">
        <f>9/12*100</f>
        <v>75</v>
      </c>
      <c r="AD80" s="11"/>
      <c r="AE80" s="9"/>
      <c r="AF80" s="10">
        <f>10/12*100</f>
        <v>83.333333333333343</v>
      </c>
      <c r="AG80" s="11"/>
      <c r="AH80" s="9"/>
      <c r="AI80" s="10">
        <f>11/12*100</f>
        <v>91.666666666666657</v>
      </c>
      <c r="AJ80" s="11"/>
      <c r="AK80" s="33"/>
      <c r="AL80" s="40">
        <f>12/12*100</f>
        <v>100</v>
      </c>
      <c r="AM80" s="11"/>
    </row>
    <row r="81" spans="1:40" x14ac:dyDescent="0.35">
      <c r="A81" s="93"/>
      <c r="B81" s="96"/>
      <c r="C81" s="99"/>
      <c r="D81" s="9">
        <v>0</v>
      </c>
      <c r="E81" s="10"/>
      <c r="F81" s="11">
        <v>0</v>
      </c>
      <c r="G81" s="9">
        <v>6.88</v>
      </c>
      <c r="H81" s="10"/>
      <c r="I81" s="11">
        <v>6.9</v>
      </c>
      <c r="J81" s="9">
        <f>K82-I81</f>
        <v>18.100000000000001</v>
      </c>
      <c r="K81" s="10"/>
      <c r="L81" s="11">
        <v>25</v>
      </c>
      <c r="M81" s="9">
        <f>N82-L81</f>
        <v>6.8999999999999986</v>
      </c>
      <c r="N81" s="10"/>
      <c r="O81" s="11">
        <v>31.9</v>
      </c>
      <c r="P81" s="9">
        <f>R81-O81</f>
        <v>6.8000000000000043</v>
      </c>
      <c r="Q81" s="10"/>
      <c r="R81" s="22">
        <v>38.700000000000003</v>
      </c>
      <c r="S81" s="9">
        <v>0</v>
      </c>
      <c r="T81" s="10"/>
      <c r="U81" s="11">
        <v>38.700000000000003</v>
      </c>
      <c r="V81" s="9">
        <f>X81-U81</f>
        <v>22.549999999999997</v>
      </c>
      <c r="W81" s="10"/>
      <c r="X81" s="11">
        <v>61.25</v>
      </c>
      <c r="Y81" s="9">
        <f>AA81-W82</f>
        <v>6.8499999999999943</v>
      </c>
      <c r="Z81" s="10"/>
      <c r="AA81" s="11">
        <v>68.099999999999994</v>
      </c>
      <c r="AB81" s="9">
        <v>0</v>
      </c>
      <c r="AC81" s="10"/>
      <c r="AD81" s="11">
        <f>AC82</f>
        <v>0</v>
      </c>
      <c r="AE81" s="9">
        <v>0</v>
      </c>
      <c r="AF81" s="10"/>
      <c r="AG81" s="11">
        <v>0</v>
      </c>
      <c r="AH81" s="9">
        <v>0</v>
      </c>
      <c r="AI81" s="10"/>
      <c r="AJ81" s="11">
        <v>0</v>
      </c>
      <c r="AK81" s="9">
        <v>0</v>
      </c>
      <c r="AL81" s="36"/>
      <c r="AM81" s="11">
        <f>AL82</f>
        <v>0</v>
      </c>
    </row>
    <row r="82" spans="1:40" x14ac:dyDescent="0.35">
      <c r="A82" s="94"/>
      <c r="B82" s="97"/>
      <c r="C82" s="100"/>
      <c r="D82" s="12"/>
      <c r="E82" s="13">
        <v>0</v>
      </c>
      <c r="F82" s="14"/>
      <c r="G82" s="12"/>
      <c r="H82" s="13">
        <v>6.88</v>
      </c>
      <c r="I82" s="14"/>
      <c r="J82" s="12"/>
      <c r="K82" s="13">
        <v>25</v>
      </c>
      <c r="L82" s="14"/>
      <c r="M82" s="12"/>
      <c r="N82" s="13">
        <v>31.9</v>
      </c>
      <c r="O82" s="14"/>
      <c r="P82" s="12"/>
      <c r="Q82" s="13">
        <v>38.700000000000003</v>
      </c>
      <c r="R82" s="14"/>
      <c r="S82" s="12"/>
      <c r="T82" s="13">
        <v>38.700000000000003</v>
      </c>
      <c r="U82" s="14"/>
      <c r="V82" s="12"/>
      <c r="W82" s="13">
        <v>61.25</v>
      </c>
      <c r="X82" s="14"/>
      <c r="Y82" s="12"/>
      <c r="Z82" s="13">
        <v>68.099999999999994</v>
      </c>
      <c r="AA82" s="14"/>
      <c r="AB82" s="12"/>
      <c r="AC82" s="13">
        <v>0</v>
      </c>
      <c r="AD82" s="14"/>
      <c r="AE82" s="12"/>
      <c r="AF82" s="13">
        <v>0</v>
      </c>
      <c r="AG82" s="14"/>
      <c r="AH82" s="12"/>
      <c r="AI82" s="13">
        <v>0</v>
      </c>
      <c r="AJ82" s="14"/>
      <c r="AK82" s="37"/>
      <c r="AL82" s="13">
        <v>0</v>
      </c>
      <c r="AM82" s="14"/>
    </row>
    <row r="83" spans="1:40" x14ac:dyDescent="0.35">
      <c r="A83" s="93">
        <v>25</v>
      </c>
      <c r="B83" s="95" t="s">
        <v>55</v>
      </c>
      <c r="C83" s="101">
        <v>2800000</v>
      </c>
      <c r="D83" s="23"/>
      <c r="E83" s="24">
        <f>1/12*100</f>
        <v>8.3333333333333321</v>
      </c>
      <c r="F83" s="25"/>
      <c r="G83" s="23"/>
      <c r="H83" s="24">
        <f>2/12*100</f>
        <v>16.666666666666664</v>
      </c>
      <c r="I83" s="25"/>
      <c r="J83" s="23"/>
      <c r="K83" s="24">
        <f>3/12*100</f>
        <v>25</v>
      </c>
      <c r="L83" s="25"/>
      <c r="M83" s="23"/>
      <c r="N83" s="24">
        <f>4/12*100</f>
        <v>33.333333333333329</v>
      </c>
      <c r="O83" s="25"/>
      <c r="P83" s="23"/>
      <c r="Q83" s="24">
        <f>5/12*100</f>
        <v>41.666666666666671</v>
      </c>
      <c r="R83" s="25"/>
      <c r="S83" s="23"/>
      <c r="T83" s="24">
        <f>6/12*100</f>
        <v>50</v>
      </c>
      <c r="U83" s="25"/>
      <c r="V83" s="23"/>
      <c r="W83" s="24">
        <f>7/12*100</f>
        <v>58.333333333333336</v>
      </c>
      <c r="X83" s="25"/>
      <c r="Y83" s="23"/>
      <c r="Z83" s="24">
        <f>8/12*100</f>
        <v>66.666666666666657</v>
      </c>
      <c r="AA83" s="25"/>
      <c r="AB83" s="23"/>
      <c r="AC83" s="24">
        <f>9/12*100</f>
        <v>75</v>
      </c>
      <c r="AD83" s="25"/>
      <c r="AE83" s="23"/>
      <c r="AF83" s="24">
        <f>10/12*100</f>
        <v>83.333333333333343</v>
      </c>
      <c r="AG83" s="25"/>
      <c r="AH83" s="23"/>
      <c r="AI83" s="24">
        <f>11/12*100</f>
        <v>91.666666666666657</v>
      </c>
      <c r="AJ83" s="25"/>
      <c r="AK83" s="41"/>
      <c r="AL83" s="40">
        <f>12/12*100</f>
        <v>100</v>
      </c>
      <c r="AM83" s="25"/>
      <c r="AN83" s="26"/>
    </row>
    <row r="84" spans="1:40" x14ac:dyDescent="0.35">
      <c r="A84" s="93"/>
      <c r="B84" s="96"/>
      <c r="C84" s="102"/>
      <c r="D84" s="27">
        <f>0/27200000</f>
        <v>0</v>
      </c>
      <c r="E84" s="28"/>
      <c r="F84" s="29">
        <f>U83</f>
        <v>0</v>
      </c>
      <c r="G84" s="27">
        <v>0</v>
      </c>
      <c r="H84" s="28"/>
      <c r="I84" s="29">
        <v>0</v>
      </c>
      <c r="J84" s="27">
        <v>0</v>
      </c>
      <c r="K84" s="28"/>
      <c r="L84" s="29">
        <v>0</v>
      </c>
      <c r="M84" s="27">
        <v>0</v>
      </c>
      <c r="N84" s="28"/>
      <c r="O84" s="29">
        <v>0</v>
      </c>
      <c r="P84" s="27">
        <v>25</v>
      </c>
      <c r="Q84" s="28"/>
      <c r="R84" s="29">
        <v>25</v>
      </c>
      <c r="S84" s="27">
        <v>0</v>
      </c>
      <c r="T84" s="28"/>
      <c r="U84" s="29">
        <v>25</v>
      </c>
      <c r="V84" s="27">
        <f>W85-T85</f>
        <v>25</v>
      </c>
      <c r="W84" s="28"/>
      <c r="X84" s="29">
        <v>50</v>
      </c>
      <c r="Y84" s="27">
        <v>0</v>
      </c>
      <c r="Z84" s="28"/>
      <c r="AA84" s="29">
        <v>50</v>
      </c>
      <c r="AB84" s="27">
        <v>0</v>
      </c>
      <c r="AC84" s="28"/>
      <c r="AD84" s="29">
        <f>AC85</f>
        <v>0</v>
      </c>
      <c r="AE84" s="27">
        <v>0</v>
      </c>
      <c r="AF84" s="28"/>
      <c r="AG84" s="29">
        <v>0</v>
      </c>
      <c r="AH84" s="27">
        <v>0</v>
      </c>
      <c r="AI84" s="28"/>
      <c r="AJ84" s="29">
        <f>AI85</f>
        <v>0</v>
      </c>
      <c r="AK84" s="42">
        <f>52200000/52200000*100</f>
        <v>100</v>
      </c>
      <c r="AL84" s="43"/>
      <c r="AM84" s="29">
        <f>AL85</f>
        <v>0</v>
      </c>
      <c r="AN84" s="26"/>
    </row>
    <row r="85" spans="1:40" x14ac:dyDescent="0.35">
      <c r="A85" s="94"/>
      <c r="B85" s="97"/>
      <c r="C85" s="103"/>
      <c r="D85" s="30"/>
      <c r="E85" s="31">
        <f>R85</f>
        <v>0</v>
      </c>
      <c r="F85" s="32"/>
      <c r="G85" s="30"/>
      <c r="H85" s="31">
        <v>0</v>
      </c>
      <c r="I85" s="32"/>
      <c r="J85" s="30"/>
      <c r="K85" s="31">
        <v>0</v>
      </c>
      <c r="L85" s="32"/>
      <c r="M85" s="30"/>
      <c r="N85" s="31">
        <v>0</v>
      </c>
      <c r="O85" s="32"/>
      <c r="P85" s="30"/>
      <c r="Q85" s="31">
        <v>25</v>
      </c>
      <c r="R85" s="32"/>
      <c r="S85" s="30"/>
      <c r="T85" s="31">
        <v>25</v>
      </c>
      <c r="U85" s="32"/>
      <c r="V85" s="30"/>
      <c r="W85" s="31">
        <v>50</v>
      </c>
      <c r="X85" s="32"/>
      <c r="Y85" s="30"/>
      <c r="Z85" s="31">
        <v>50</v>
      </c>
      <c r="AA85" s="32"/>
      <c r="AB85" s="30"/>
      <c r="AC85" s="31">
        <v>0</v>
      </c>
      <c r="AD85" s="32"/>
      <c r="AE85" s="30"/>
      <c r="AF85" s="31">
        <v>0</v>
      </c>
      <c r="AG85" s="32"/>
      <c r="AH85" s="30"/>
      <c r="AI85" s="31">
        <v>0</v>
      </c>
      <c r="AJ85" s="32"/>
      <c r="AK85" s="30"/>
      <c r="AL85" s="31">
        <v>0</v>
      </c>
      <c r="AM85" s="32"/>
      <c r="AN85" s="26"/>
    </row>
    <row r="87" spans="1:40" x14ac:dyDescent="0.35">
      <c r="AD87" t="s">
        <v>65</v>
      </c>
    </row>
    <row r="89" spans="1:40" x14ac:dyDescent="0.35">
      <c r="AD89" t="s">
        <v>46</v>
      </c>
    </row>
    <row r="93" spans="1:40" x14ac:dyDescent="0.35">
      <c r="AD93" t="s">
        <v>47</v>
      </c>
    </row>
    <row r="94" spans="1:40" x14ac:dyDescent="0.35">
      <c r="AD94" t="s">
        <v>48</v>
      </c>
    </row>
    <row r="95" spans="1:40" x14ac:dyDescent="0.35">
      <c r="AD95" t="s">
        <v>49</v>
      </c>
    </row>
  </sheetData>
  <mergeCells count="94">
    <mergeCell ref="A1:AM1"/>
    <mergeCell ref="A2:AM2"/>
    <mergeCell ref="A6:F6"/>
    <mergeCell ref="O7:P7"/>
    <mergeCell ref="A8:A10"/>
    <mergeCell ref="B8:B10"/>
    <mergeCell ref="D8:AM8"/>
    <mergeCell ref="D9:F10"/>
    <mergeCell ref="G9:I10"/>
    <mergeCell ref="J9:L10"/>
    <mergeCell ref="AE9:AG10"/>
    <mergeCell ref="AH9:AJ10"/>
    <mergeCell ref="AK9:AM10"/>
    <mergeCell ref="S9:U10"/>
    <mergeCell ref="V9:X10"/>
    <mergeCell ref="Y9:AA10"/>
    <mergeCell ref="AB9:AD10"/>
    <mergeCell ref="A14:A16"/>
    <mergeCell ref="B14:B16"/>
    <mergeCell ref="C14:C16"/>
    <mergeCell ref="A17:A19"/>
    <mergeCell ref="B17:B19"/>
    <mergeCell ref="C17:C19"/>
    <mergeCell ref="A11:A13"/>
    <mergeCell ref="B11:B13"/>
    <mergeCell ref="C11:C13"/>
    <mergeCell ref="M9:O10"/>
    <mergeCell ref="P9:R10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80:A82"/>
    <mergeCell ref="B80:B82"/>
    <mergeCell ref="C80:C82"/>
    <mergeCell ref="A83:A85"/>
    <mergeCell ref="B83:B85"/>
    <mergeCell ref="C83:C85"/>
  </mergeCells>
  <pageMargins left="0.31496062992125984" right="0.31496062992125984" top="0.35433070866141736" bottom="0.35433070866141736" header="0.31496062992125984" footer="0.31496062992125984"/>
  <pageSetup paperSize="5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MEI 2024 (2)</vt:lpstr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NOVEMBER 2024</vt:lpstr>
      <vt:lpstr>DESEMBER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2024-12-03T06:34:55Z</cp:lastPrinted>
  <dcterms:created xsi:type="dcterms:W3CDTF">2024-03-04T01:50:17Z</dcterms:created>
  <dcterms:modified xsi:type="dcterms:W3CDTF">2025-01-13T00:52:35Z</dcterms:modified>
</cp:coreProperties>
</file>