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'Sheet2'!$A$1:$I$49</definedName>
    <definedName name="_xlnm.Print_Area" localSheetId="2">'Sheet3'!$A$1:$N$53</definedName>
    <definedName name="_xlnm.Print_Area" localSheetId="3">'Sheet4'!$A$1:$I$48</definedName>
  </definedNames>
  <calcPr fullCalcOnLoad="1"/>
</workbook>
</file>

<file path=xl/sharedStrings.xml><?xml version="1.0" encoding="utf-8"?>
<sst xmlns="http://schemas.openxmlformats.org/spreadsheetml/2006/main" count="531" uniqueCount="143">
  <si>
    <t>APRIL</t>
  </si>
  <si>
    <t>MEI</t>
  </si>
  <si>
    <t>JUNI</t>
  </si>
  <si>
    <t>JULI</t>
  </si>
  <si>
    <t>Nama Kegiatan</t>
  </si>
  <si>
    <t>Dana (Rp.)</t>
  </si>
  <si>
    <t>REALISASI PERKEMBANGAN PELAKSANAAN PEKERJAAN / KEGIATAN SAMPAI DENGAN BULAN</t>
  </si>
  <si>
    <t>JUMLAH RATA-RATA</t>
  </si>
  <si>
    <t>DI KABUPATEN KARANGANYAR</t>
  </si>
  <si>
    <t>SKPD</t>
  </si>
  <si>
    <t>SUMBER DANA</t>
  </si>
  <si>
    <t>TAHUN ANGGARAN</t>
  </si>
  <si>
    <t>TUTUP BULAN</t>
  </si>
  <si>
    <t>: KECAMATAN MATESIH</t>
  </si>
  <si>
    <t>: APBD KAB. KARANGANYAR</t>
  </si>
  <si>
    <t>Keterangan :</t>
  </si>
  <si>
    <t>A</t>
  </si>
  <si>
    <t>B</t>
  </si>
  <si>
    <t>C</t>
  </si>
  <si>
    <t>D</t>
  </si>
  <si>
    <t>C =</t>
  </si>
  <si>
    <t>A =</t>
  </si>
  <si>
    <t>D =</t>
  </si>
  <si>
    <t>Target Kegiatan</t>
  </si>
  <si>
    <t>Kode Rekening</t>
  </si>
  <si>
    <t>Realisasi Fisik</t>
  </si>
  <si>
    <t>SP2D</t>
  </si>
  <si>
    <t>SPJ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</si>
  <si>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</si>
  <si>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</si>
  <si>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</si>
  <si>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</si>
  <si>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</si>
  <si>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</si>
  <si>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</si>
  <si>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</si>
  <si>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</si>
  <si>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</si>
  <si>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TENAGA KERJA YANG TERSERAP TIAP BULAN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</si>
  <si>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</si>
  <si>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</si>
  <si>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</si>
  <si>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</si>
  <si>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</si>
  <si>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</si>
  <si>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</si>
  <si>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FISIK %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</si>
  <si>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</si>
  <si>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</si>
  <si>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</si>
  <si>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</si>
  <si>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</si>
  <si>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</si>
  <si>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</si>
  <si>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</si>
  <si>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</si>
  <si>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 xml:space="preserve">B = 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</si>
  <si>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</si>
  <si>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</si>
  <si>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</si>
  <si>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</si>
  <si>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</si>
  <si>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</si>
  <si>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</si>
  <si>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</si>
  <si>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</si>
  <si>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</si>
  <si>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</si>
  <si>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</si>
  <si>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</si>
  <si>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</si>
  <si>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</si>
  <si>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</si>
  <si>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</si>
  <si>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</si>
  <si>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</si>
  <si>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</si>
  <si>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</si>
  <si>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</si>
  <si>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</si>
  <si>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</si>
  <si>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</si>
  <si>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</si>
  <si>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</si>
  <si>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</si>
  <si>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</si>
  <si>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</si>
  <si>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</si>
  <si>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</si>
  <si>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</si>
  <si>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</si>
  <si>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</si>
  <si>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</si>
  <si>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</si>
  <si>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</si>
  <si>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</si>
  <si>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</si>
  <si>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</si>
  <si>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</si>
  <si>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</si>
  <si>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</si>
  <si>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</si>
  <si>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</si>
  <si>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</si>
  <si>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</si>
  <si>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</si>
  <si>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</si>
  <si>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</si>
  <si>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</si>
  <si>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</si>
  <si>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</si>
  <si>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</si>
  <si>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</si>
  <si>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</si>
  <si>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</si>
  <si>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</si>
  <si>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</si>
  <si>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</si>
  <si>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</si>
  <si>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</si>
  <si>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</si>
  <si>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</si>
  <si>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</si>
  <si>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</si>
  <si>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01.01.2.02</t>
  </si>
  <si>
    <t>Penyediaan Gaji dan Tunjangan ASN</t>
  </si>
  <si>
    <t>01.2.07.09</t>
  </si>
  <si>
    <t>01.2.07.10</t>
  </si>
  <si>
    <t>Pengadaan Gedung Kantor atau Bangunan Lainnya</t>
  </si>
  <si>
    <t>Pengadaan Sarana dan Prasarana Gedung Kantor atau Bangunan Lainnya</t>
  </si>
  <si>
    <t>01.2.09.09</t>
  </si>
  <si>
    <t>Pemeliharaan/ Rehabilitasi Gedung Kantor atau Bangunan Lainnya</t>
  </si>
  <si>
    <t>02.2.01.02</t>
  </si>
  <si>
    <t>01.2.02.01</t>
  </si>
  <si>
    <t>: 2023</t>
  </si>
  <si>
    <t>REALISASI PENGGUNAAN DANA PEKERJAAN / KEGIATAN TAHUN ANGGARAN 2023</t>
  </si>
  <si>
    <t>NIP.19711108 199203 1 005</t>
  </si>
  <si>
    <t>Pembina TK I</t>
  </si>
  <si>
    <t>REALISASI PERKEMBANGAN PELAKSANAAN PEKERJAAN/KEGIATAN TAHUN ANGGARAN 2023</t>
  </si>
  <si>
    <t>SUGIHARJO, S.I.P, M.M</t>
  </si>
  <si>
    <t>: SEPTEMBER</t>
  </si>
  <si>
    <t>SEPTEMBER</t>
  </si>
  <si>
    <t>Matesih, 2 Oktober 2023</t>
  </si>
</sst>
</file>

<file path=xl/styles.xml><?xml version="1.0" encoding="utf-8"?>
<styleSheet xmlns="http://schemas.openxmlformats.org/spreadsheetml/2006/main">
  <numFmts count="3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;\-#,##0.00\ 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[$-3809]dddd\,\ dd\ mmmm\ yyyy"/>
    <numFmt numFmtId="188" formatCode="0.0"/>
  </numFmts>
  <fonts count="5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3" fillId="0" borderId="13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left" indent="25"/>
    </xf>
    <xf numFmtId="0" fontId="2" fillId="0" borderId="0" xfId="0" applyFont="1" applyAlignment="1">
      <alignment horizontal="left" indent="33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13" fillId="0" borderId="21" xfId="0" applyFont="1" applyBorder="1" applyAlignment="1">
      <alignment wrapText="1" readingOrder="1"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185" fontId="5" fillId="0" borderId="0" xfId="42" applyNumberFormat="1" applyFont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3" fillId="0" borderId="21" xfId="0" applyFont="1" applyBorder="1" applyAlignment="1">
      <alignment horizontal="left" wrapText="1" readingOrder="1"/>
    </xf>
    <xf numFmtId="3" fontId="53" fillId="0" borderId="0" xfId="0" applyNumberFormat="1" applyFont="1" applyAlignment="1">
      <alignment horizontal="center" vertical="center"/>
    </xf>
    <xf numFmtId="185" fontId="54" fillId="0" borderId="0" xfId="42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view="pageBreakPreview" zoomScale="120" zoomScaleNormal="85" zoomScaleSheetLayoutView="120" zoomScalePageLayoutView="0" workbookViewId="0" topLeftCell="A34">
      <selection activeCell="T74" sqref="T74"/>
    </sheetView>
  </sheetViews>
  <sheetFormatPr defaultColWidth="9.140625" defaultRowHeight="12.75"/>
  <cols>
    <col min="1" max="1" width="2.57421875" style="1" customWidth="1"/>
    <col min="2" max="2" width="68.28125" style="1" customWidth="1"/>
    <col min="3" max="3" width="9.421875" style="1" customWidth="1"/>
    <col min="4" max="17" width="3.7109375" style="1" customWidth="1"/>
    <col min="18" max="27" width="4.28125" style="1" customWidth="1"/>
    <col min="28" max="28" width="1.8515625" style="1" customWidth="1"/>
    <col min="29" max="30" width="3.7109375" style="1" customWidth="1"/>
    <col min="31" max="16384" width="9.140625" style="1" customWidth="1"/>
  </cols>
  <sheetData>
    <row r="1" spans="1:27" ht="12.75">
      <c r="A1" s="126" t="s">
        <v>138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ht="12.75">
      <c r="A2" s="126" t="s">
        <v>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2.75">
      <c r="A3" s="36"/>
      <c r="B3" s="36"/>
      <c r="C3" s="36"/>
      <c r="D3" s="36" t="s">
        <v>9</v>
      </c>
      <c r="E3" s="36"/>
      <c r="F3" s="36"/>
      <c r="G3" s="36"/>
      <c r="J3" s="36" t="s">
        <v>13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6"/>
      <c r="B4" s="36"/>
      <c r="C4" s="36"/>
      <c r="D4" s="36" t="s">
        <v>10</v>
      </c>
      <c r="E4" s="36"/>
      <c r="F4" s="36"/>
      <c r="G4" s="36"/>
      <c r="J4" s="36" t="s">
        <v>14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>
      <c r="A5" s="36"/>
      <c r="B5" s="36"/>
      <c r="C5" s="36"/>
      <c r="D5" s="36" t="s">
        <v>11</v>
      </c>
      <c r="E5" s="36"/>
      <c r="F5" s="36"/>
      <c r="G5" s="36"/>
      <c r="J5" s="36" t="s">
        <v>134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>
      <c r="A6" s="36"/>
      <c r="B6" s="36"/>
      <c r="C6" s="36"/>
      <c r="D6" s="36" t="s">
        <v>12</v>
      </c>
      <c r="E6" s="36"/>
      <c r="F6" s="36"/>
      <c r="G6" s="36"/>
      <c r="J6" s="36" t="s">
        <v>140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6.5" customHeight="1">
      <c r="A8" s="124" t="s">
        <v>30</v>
      </c>
      <c r="B8" s="50" t="s">
        <v>24</v>
      </c>
      <c r="C8" s="50" t="s">
        <v>5</v>
      </c>
      <c r="D8" s="119" t="s">
        <v>6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1"/>
    </row>
    <row r="9" spans="1:27" ht="16.5" customHeight="1">
      <c r="A9" s="125"/>
      <c r="B9" s="51" t="s">
        <v>4</v>
      </c>
      <c r="C9" s="85" t="s">
        <v>32</v>
      </c>
      <c r="D9" s="117" t="s">
        <v>58</v>
      </c>
      <c r="E9" s="118"/>
      <c r="F9" s="117" t="s">
        <v>59</v>
      </c>
      <c r="G9" s="118"/>
      <c r="H9" s="117" t="s">
        <v>60</v>
      </c>
      <c r="I9" s="118"/>
      <c r="J9" s="117" t="s">
        <v>0</v>
      </c>
      <c r="K9" s="118"/>
      <c r="L9" s="117" t="s">
        <v>1</v>
      </c>
      <c r="M9" s="118"/>
      <c r="N9" s="117" t="s">
        <v>2</v>
      </c>
      <c r="O9" s="118"/>
      <c r="P9" s="117" t="s">
        <v>3</v>
      </c>
      <c r="Q9" s="118"/>
      <c r="R9" s="117" t="s">
        <v>61</v>
      </c>
      <c r="S9" s="118"/>
      <c r="T9" s="117" t="s">
        <v>62</v>
      </c>
      <c r="U9" s="118"/>
      <c r="V9" s="117" t="s">
        <v>63</v>
      </c>
      <c r="W9" s="118"/>
      <c r="X9" s="117" t="s">
        <v>64</v>
      </c>
      <c r="Y9" s="118"/>
      <c r="Z9" s="117" t="s">
        <v>65</v>
      </c>
      <c r="AA9" s="118"/>
    </row>
    <row r="10" spans="1:27" ht="13.5">
      <c r="A10" s="19"/>
      <c r="B10" s="19"/>
      <c r="C10" s="78" t="s">
        <v>33</v>
      </c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37"/>
      <c r="S10" s="37"/>
      <c r="T10" s="2"/>
      <c r="U10" s="3"/>
      <c r="V10" s="2"/>
      <c r="W10" s="3"/>
      <c r="X10" s="2"/>
      <c r="Y10" s="3"/>
      <c r="Z10" s="2"/>
      <c r="AA10" s="3"/>
    </row>
    <row r="11" spans="1:27" ht="12.75">
      <c r="A11" s="31">
        <v>1</v>
      </c>
      <c r="B11" s="31">
        <v>2</v>
      </c>
      <c r="C11" s="31">
        <v>3</v>
      </c>
      <c r="D11" s="115">
        <v>4</v>
      </c>
      <c r="E11" s="116"/>
      <c r="F11" s="115">
        <v>5</v>
      </c>
      <c r="G11" s="116"/>
      <c r="H11" s="115">
        <v>6</v>
      </c>
      <c r="I11" s="116"/>
      <c r="J11" s="115">
        <v>7</v>
      </c>
      <c r="K11" s="116"/>
      <c r="L11" s="115">
        <v>8</v>
      </c>
      <c r="M11" s="116"/>
      <c r="N11" s="115">
        <v>9</v>
      </c>
      <c r="O11" s="116"/>
      <c r="P11" s="115">
        <v>10</v>
      </c>
      <c r="Q11" s="116"/>
      <c r="R11" s="115">
        <v>11</v>
      </c>
      <c r="S11" s="116"/>
      <c r="T11" s="115">
        <v>12</v>
      </c>
      <c r="U11" s="116"/>
      <c r="V11" s="115">
        <v>13</v>
      </c>
      <c r="W11" s="116"/>
      <c r="X11" s="115">
        <v>14</v>
      </c>
      <c r="Y11" s="116"/>
      <c r="Z11" s="115">
        <v>15</v>
      </c>
      <c r="AA11" s="116"/>
    </row>
    <row r="12" spans="1:30" ht="18" customHeight="1">
      <c r="A12" s="12"/>
      <c r="B12" s="87" t="s">
        <v>117</v>
      </c>
      <c r="C12" s="12"/>
      <c r="D12" s="99"/>
      <c r="E12" s="5"/>
      <c r="F12" s="4"/>
      <c r="G12" s="5"/>
      <c r="H12" s="4"/>
      <c r="I12" s="5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D12" s="25"/>
    </row>
    <row r="13" spans="1:27" ht="18" customHeight="1">
      <c r="A13" s="18"/>
      <c r="B13" s="97" t="s">
        <v>116</v>
      </c>
      <c r="C13" s="79">
        <f>SUM(C14:C43)</f>
        <v>2688962566</v>
      </c>
      <c r="D13" s="98"/>
      <c r="E13" s="7"/>
      <c r="F13" s="6"/>
      <c r="G13" s="7"/>
      <c r="H13" s="6"/>
      <c r="I13" s="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 ht="18" customHeight="1">
      <c r="A14" s="30">
        <v>1</v>
      </c>
      <c r="B14" s="27" t="s">
        <v>73</v>
      </c>
      <c r="C14" s="21"/>
      <c r="D14" s="4">
        <v>8</v>
      </c>
      <c r="E14" s="5">
        <v>0</v>
      </c>
      <c r="F14" s="4">
        <v>16</v>
      </c>
      <c r="G14" s="5">
        <v>10</v>
      </c>
      <c r="H14" s="4">
        <v>25</v>
      </c>
      <c r="I14" s="5">
        <v>10</v>
      </c>
      <c r="J14" s="4">
        <v>33</v>
      </c>
      <c r="K14" s="5">
        <v>36</v>
      </c>
      <c r="L14" s="4">
        <v>42</v>
      </c>
      <c r="M14" s="5">
        <v>36</v>
      </c>
      <c r="N14" s="4">
        <v>50</v>
      </c>
      <c r="O14" s="5">
        <v>62</v>
      </c>
      <c r="P14" s="4">
        <v>58</v>
      </c>
      <c r="Q14" s="5">
        <v>81</v>
      </c>
      <c r="R14" s="4">
        <v>66</v>
      </c>
      <c r="S14" s="5">
        <v>81</v>
      </c>
      <c r="T14" s="4">
        <v>75</v>
      </c>
      <c r="U14" s="5">
        <v>100</v>
      </c>
      <c r="V14" s="4"/>
      <c r="W14" s="5"/>
      <c r="X14" s="4"/>
      <c r="Y14" s="5"/>
      <c r="Z14" s="4"/>
      <c r="AA14" s="5"/>
    </row>
    <row r="15" spans="1:27" ht="16.5" customHeight="1">
      <c r="A15" s="18"/>
      <c r="B15" s="19" t="s">
        <v>74</v>
      </c>
      <c r="C15" s="20">
        <v>10000000</v>
      </c>
      <c r="D15" s="6">
        <v>8</v>
      </c>
      <c r="E15" s="7">
        <v>0</v>
      </c>
      <c r="F15" s="6">
        <v>16</v>
      </c>
      <c r="G15" s="7">
        <v>10</v>
      </c>
      <c r="H15" s="6">
        <v>25</v>
      </c>
      <c r="I15" s="7">
        <v>10</v>
      </c>
      <c r="J15" s="6">
        <v>33</v>
      </c>
      <c r="K15" s="7">
        <v>36</v>
      </c>
      <c r="L15" s="6">
        <v>42</v>
      </c>
      <c r="M15" s="7">
        <v>36</v>
      </c>
      <c r="N15" s="6">
        <v>50</v>
      </c>
      <c r="O15" s="7">
        <v>62</v>
      </c>
      <c r="P15" s="6">
        <v>58</v>
      </c>
      <c r="Q15" s="7">
        <v>81</v>
      </c>
      <c r="R15" s="6">
        <v>66</v>
      </c>
      <c r="S15" s="7">
        <v>81</v>
      </c>
      <c r="T15" s="6">
        <v>75</v>
      </c>
      <c r="U15" s="7">
        <v>100</v>
      </c>
      <c r="V15" s="6"/>
      <c r="W15" s="7"/>
      <c r="X15" s="6"/>
      <c r="Y15" s="7"/>
      <c r="Z15" s="6"/>
      <c r="AA15" s="7"/>
    </row>
    <row r="16" spans="1:27" ht="18" customHeight="1">
      <c r="A16" s="30">
        <v>2</v>
      </c>
      <c r="B16" s="27" t="s">
        <v>133</v>
      </c>
      <c r="C16" s="21"/>
      <c r="D16" s="4">
        <v>8</v>
      </c>
      <c r="E16" s="5">
        <v>0</v>
      </c>
      <c r="F16" s="4">
        <v>16</v>
      </c>
      <c r="G16" s="5">
        <v>11</v>
      </c>
      <c r="H16" s="4">
        <v>25</v>
      </c>
      <c r="I16" s="5">
        <v>15</v>
      </c>
      <c r="J16" s="4">
        <v>33</v>
      </c>
      <c r="K16" s="5">
        <v>33</v>
      </c>
      <c r="L16" s="4">
        <v>42</v>
      </c>
      <c r="M16" s="5">
        <v>40</v>
      </c>
      <c r="N16" s="4">
        <v>50</v>
      </c>
      <c r="O16" s="5">
        <v>52</v>
      </c>
      <c r="P16" s="4">
        <v>58</v>
      </c>
      <c r="Q16" s="5">
        <v>59</v>
      </c>
      <c r="R16" s="4">
        <v>66</v>
      </c>
      <c r="S16" s="5">
        <v>66</v>
      </c>
      <c r="T16" s="4">
        <v>75</v>
      </c>
      <c r="U16" s="5">
        <v>73</v>
      </c>
      <c r="V16" s="4"/>
      <c r="W16" s="5"/>
      <c r="X16" s="4"/>
      <c r="Y16" s="5"/>
      <c r="Z16" s="4"/>
      <c r="AA16" s="5"/>
    </row>
    <row r="17" spans="1:27" ht="16.5" customHeight="1">
      <c r="A17" s="18"/>
      <c r="B17" s="19" t="s">
        <v>125</v>
      </c>
      <c r="C17" s="20">
        <v>1819592566</v>
      </c>
      <c r="D17" s="6">
        <v>8</v>
      </c>
      <c r="E17" s="7">
        <v>0</v>
      </c>
      <c r="F17" s="6">
        <v>16</v>
      </c>
      <c r="G17" s="7">
        <v>11</v>
      </c>
      <c r="H17" s="6">
        <v>25</v>
      </c>
      <c r="I17" s="7">
        <v>15</v>
      </c>
      <c r="J17" s="6">
        <v>33</v>
      </c>
      <c r="K17" s="7">
        <v>33</v>
      </c>
      <c r="L17" s="6">
        <v>42</v>
      </c>
      <c r="M17" s="7">
        <v>40</v>
      </c>
      <c r="N17" s="6">
        <v>50</v>
      </c>
      <c r="O17" s="7">
        <v>52</v>
      </c>
      <c r="P17" s="6">
        <v>58</v>
      </c>
      <c r="Q17" s="7">
        <v>59</v>
      </c>
      <c r="R17" s="6">
        <v>66</v>
      </c>
      <c r="S17" s="7">
        <v>66</v>
      </c>
      <c r="T17" s="6">
        <v>75</v>
      </c>
      <c r="U17" s="7">
        <v>73</v>
      </c>
      <c r="V17" s="6"/>
      <c r="W17" s="7"/>
      <c r="X17" s="6"/>
      <c r="Y17" s="7"/>
      <c r="Z17" s="6"/>
      <c r="AA17" s="7"/>
    </row>
    <row r="18" spans="1:27" ht="18" customHeight="1">
      <c r="A18" s="30">
        <v>3</v>
      </c>
      <c r="B18" s="27" t="s">
        <v>75</v>
      </c>
      <c r="C18" s="17"/>
      <c r="D18" s="4">
        <v>8</v>
      </c>
      <c r="E18" s="5">
        <v>0</v>
      </c>
      <c r="F18" s="4">
        <v>16</v>
      </c>
      <c r="G18" s="5">
        <v>20</v>
      </c>
      <c r="H18" s="4">
        <v>25</v>
      </c>
      <c r="I18" s="5">
        <v>20</v>
      </c>
      <c r="J18" s="4">
        <v>33</v>
      </c>
      <c r="K18" s="5">
        <v>40</v>
      </c>
      <c r="L18" s="4">
        <v>42</v>
      </c>
      <c r="M18" s="5">
        <v>40</v>
      </c>
      <c r="N18" s="4">
        <v>50</v>
      </c>
      <c r="O18" s="5">
        <v>40</v>
      </c>
      <c r="P18" s="4">
        <v>58</v>
      </c>
      <c r="Q18" s="5">
        <v>61</v>
      </c>
      <c r="R18" s="4">
        <v>66</v>
      </c>
      <c r="S18" s="5">
        <v>81</v>
      </c>
      <c r="T18" s="4">
        <v>75</v>
      </c>
      <c r="U18" s="5">
        <v>100</v>
      </c>
      <c r="V18" s="4"/>
      <c r="W18" s="5"/>
      <c r="X18" s="4"/>
      <c r="Y18" s="5"/>
      <c r="Z18" s="4"/>
      <c r="AA18" s="5"/>
    </row>
    <row r="19" spans="1:27" ht="16.5" customHeight="1">
      <c r="A19" s="18"/>
      <c r="B19" s="19" t="s">
        <v>76</v>
      </c>
      <c r="C19" s="20">
        <v>5000000</v>
      </c>
      <c r="D19" s="6">
        <v>8</v>
      </c>
      <c r="E19" s="7">
        <v>0</v>
      </c>
      <c r="F19" s="6">
        <v>16</v>
      </c>
      <c r="G19" s="7">
        <v>20</v>
      </c>
      <c r="H19" s="6">
        <v>25</v>
      </c>
      <c r="I19" s="7">
        <v>20</v>
      </c>
      <c r="J19" s="6">
        <v>33</v>
      </c>
      <c r="K19" s="7">
        <v>40</v>
      </c>
      <c r="L19" s="6">
        <v>42</v>
      </c>
      <c r="M19" s="7">
        <v>40</v>
      </c>
      <c r="N19" s="6">
        <v>50</v>
      </c>
      <c r="O19" s="7">
        <v>40</v>
      </c>
      <c r="P19" s="6">
        <v>58</v>
      </c>
      <c r="Q19" s="7">
        <v>61</v>
      </c>
      <c r="R19" s="6">
        <v>66</v>
      </c>
      <c r="S19" s="7">
        <v>81</v>
      </c>
      <c r="T19" s="6">
        <v>75</v>
      </c>
      <c r="U19" s="7">
        <v>100</v>
      </c>
      <c r="V19" s="6"/>
      <c r="W19" s="7"/>
      <c r="X19" s="6"/>
      <c r="Y19" s="7"/>
      <c r="Z19" s="6"/>
      <c r="AA19" s="7"/>
    </row>
    <row r="20" spans="1:27" ht="18" customHeight="1">
      <c r="A20" s="16">
        <v>4</v>
      </c>
      <c r="B20" s="17" t="s">
        <v>77</v>
      </c>
      <c r="C20" s="21"/>
      <c r="D20" s="4">
        <v>8</v>
      </c>
      <c r="E20" s="5">
        <v>0</v>
      </c>
      <c r="F20" s="4">
        <v>16</v>
      </c>
      <c r="G20" s="5">
        <v>15</v>
      </c>
      <c r="H20" s="4">
        <v>25</v>
      </c>
      <c r="I20" s="5">
        <v>15</v>
      </c>
      <c r="J20" s="4">
        <v>33</v>
      </c>
      <c r="K20" s="5">
        <v>25</v>
      </c>
      <c r="L20" s="4">
        <v>42</v>
      </c>
      <c r="M20" s="5">
        <v>25</v>
      </c>
      <c r="N20" s="4">
        <v>50</v>
      </c>
      <c r="O20" s="5">
        <v>33</v>
      </c>
      <c r="P20" s="4">
        <v>58</v>
      </c>
      <c r="Q20" s="5">
        <v>47</v>
      </c>
      <c r="R20" s="4">
        <v>66</v>
      </c>
      <c r="S20" s="5">
        <v>61</v>
      </c>
      <c r="T20" s="4">
        <v>75</v>
      </c>
      <c r="U20" s="5">
        <v>65</v>
      </c>
      <c r="V20" s="4"/>
      <c r="W20" s="5"/>
      <c r="X20" s="4"/>
      <c r="Y20" s="5"/>
      <c r="Z20" s="4"/>
      <c r="AA20" s="5"/>
    </row>
    <row r="21" spans="1:27" ht="16.5" customHeight="1">
      <c r="A21" s="18"/>
      <c r="B21" s="19" t="s">
        <v>78</v>
      </c>
      <c r="C21" s="20">
        <v>20071200</v>
      </c>
      <c r="D21" s="6">
        <v>8</v>
      </c>
      <c r="E21" s="7">
        <v>0</v>
      </c>
      <c r="F21" s="6">
        <v>16</v>
      </c>
      <c r="G21" s="7">
        <v>15</v>
      </c>
      <c r="H21" s="6">
        <v>25</v>
      </c>
      <c r="I21" s="7">
        <v>15</v>
      </c>
      <c r="J21" s="6">
        <v>33</v>
      </c>
      <c r="K21" s="7">
        <v>25</v>
      </c>
      <c r="L21" s="6">
        <v>42</v>
      </c>
      <c r="M21" s="7">
        <v>25</v>
      </c>
      <c r="N21" s="6">
        <v>50</v>
      </c>
      <c r="O21" s="7">
        <v>33</v>
      </c>
      <c r="P21" s="6">
        <v>58</v>
      </c>
      <c r="Q21" s="7">
        <v>47</v>
      </c>
      <c r="R21" s="6">
        <v>66</v>
      </c>
      <c r="S21" s="7">
        <v>61</v>
      </c>
      <c r="T21" s="6">
        <v>75</v>
      </c>
      <c r="U21" s="7">
        <v>65</v>
      </c>
      <c r="V21" s="6"/>
      <c r="W21" s="7"/>
      <c r="X21" s="6"/>
      <c r="Y21" s="7"/>
      <c r="Z21" s="6"/>
      <c r="AA21" s="7"/>
    </row>
    <row r="22" spans="1:27" ht="18" customHeight="1">
      <c r="A22" s="16">
        <v>4</v>
      </c>
      <c r="B22" s="17" t="s">
        <v>79</v>
      </c>
      <c r="C22" s="21"/>
      <c r="D22" s="4">
        <v>8</v>
      </c>
      <c r="E22" s="5">
        <v>0</v>
      </c>
      <c r="F22" s="4">
        <v>16</v>
      </c>
      <c r="G22" s="5">
        <v>38</v>
      </c>
      <c r="H22" s="4">
        <v>25</v>
      </c>
      <c r="I22" s="5">
        <v>38</v>
      </c>
      <c r="J22" s="4">
        <v>33</v>
      </c>
      <c r="K22" s="5">
        <v>57</v>
      </c>
      <c r="L22" s="4">
        <v>42</v>
      </c>
      <c r="M22" s="5">
        <v>57</v>
      </c>
      <c r="N22" s="4">
        <v>50</v>
      </c>
      <c r="O22" s="5">
        <v>71</v>
      </c>
      <c r="P22" s="4">
        <v>58</v>
      </c>
      <c r="Q22" s="5">
        <v>80</v>
      </c>
      <c r="R22" s="4">
        <v>66</v>
      </c>
      <c r="S22" s="5">
        <v>100</v>
      </c>
      <c r="T22" s="4">
        <v>75</v>
      </c>
      <c r="U22" s="5">
        <v>100</v>
      </c>
      <c r="V22" s="4"/>
      <c r="W22" s="5"/>
      <c r="X22" s="4"/>
      <c r="Y22" s="5"/>
      <c r="Z22" s="4"/>
      <c r="AA22" s="5"/>
    </row>
    <row r="23" spans="1:27" ht="16.5" customHeight="1">
      <c r="A23" s="18"/>
      <c r="B23" s="19" t="s">
        <v>80</v>
      </c>
      <c r="C23" s="20">
        <v>5000000</v>
      </c>
      <c r="D23" s="6">
        <v>8</v>
      </c>
      <c r="E23" s="7">
        <v>0</v>
      </c>
      <c r="F23" s="6">
        <v>16</v>
      </c>
      <c r="G23" s="7">
        <v>38</v>
      </c>
      <c r="H23" s="6">
        <v>25</v>
      </c>
      <c r="I23" s="7">
        <v>38</v>
      </c>
      <c r="J23" s="6">
        <v>33</v>
      </c>
      <c r="K23" s="7">
        <v>57</v>
      </c>
      <c r="L23" s="6">
        <v>42</v>
      </c>
      <c r="M23" s="7">
        <v>57</v>
      </c>
      <c r="N23" s="6">
        <v>50</v>
      </c>
      <c r="O23" s="7">
        <v>71</v>
      </c>
      <c r="P23" s="6">
        <v>58</v>
      </c>
      <c r="Q23" s="7">
        <v>80</v>
      </c>
      <c r="R23" s="6">
        <v>66</v>
      </c>
      <c r="S23" s="7">
        <v>100</v>
      </c>
      <c r="T23" s="6">
        <v>75</v>
      </c>
      <c r="U23" s="7">
        <v>100</v>
      </c>
      <c r="V23" s="6"/>
      <c r="W23" s="7"/>
      <c r="X23" s="6"/>
      <c r="Y23" s="7"/>
      <c r="Z23" s="6"/>
      <c r="AA23" s="7"/>
    </row>
    <row r="24" spans="1:27" ht="18" customHeight="1">
      <c r="A24" s="16">
        <v>5</v>
      </c>
      <c r="B24" s="17" t="s">
        <v>81</v>
      </c>
      <c r="C24" s="21"/>
      <c r="D24" s="4">
        <v>8</v>
      </c>
      <c r="E24" s="5">
        <v>0</v>
      </c>
      <c r="F24" s="4">
        <v>16</v>
      </c>
      <c r="G24" s="5">
        <v>10</v>
      </c>
      <c r="H24" s="4">
        <v>25</v>
      </c>
      <c r="I24" s="5">
        <v>10</v>
      </c>
      <c r="J24" s="4">
        <v>33</v>
      </c>
      <c r="K24" s="5">
        <v>20</v>
      </c>
      <c r="L24" s="4">
        <v>42</v>
      </c>
      <c r="M24" s="5">
        <v>20</v>
      </c>
      <c r="N24" s="4">
        <v>50</v>
      </c>
      <c r="O24" s="5">
        <v>30</v>
      </c>
      <c r="P24" s="4">
        <v>58</v>
      </c>
      <c r="Q24" s="5">
        <v>40</v>
      </c>
      <c r="R24" s="4">
        <v>66</v>
      </c>
      <c r="S24" s="5">
        <v>50</v>
      </c>
      <c r="T24" s="4">
        <v>75</v>
      </c>
      <c r="U24" s="5">
        <v>58</v>
      </c>
      <c r="V24" s="4"/>
      <c r="W24" s="5"/>
      <c r="X24" s="4"/>
      <c r="Y24" s="5"/>
      <c r="Z24" s="4"/>
      <c r="AA24" s="5"/>
    </row>
    <row r="25" spans="1:27" ht="16.5" customHeight="1">
      <c r="A25" s="18"/>
      <c r="B25" s="19" t="s">
        <v>82</v>
      </c>
      <c r="C25" s="20">
        <v>9980800</v>
      </c>
      <c r="D25" s="6">
        <v>8</v>
      </c>
      <c r="E25" s="7">
        <v>0</v>
      </c>
      <c r="F25" s="6">
        <v>16</v>
      </c>
      <c r="G25" s="7">
        <v>10</v>
      </c>
      <c r="H25" s="6">
        <v>25</v>
      </c>
      <c r="I25" s="7">
        <v>10</v>
      </c>
      <c r="J25" s="6">
        <v>33</v>
      </c>
      <c r="K25" s="7">
        <v>20</v>
      </c>
      <c r="L25" s="6">
        <v>42</v>
      </c>
      <c r="M25" s="7">
        <v>20</v>
      </c>
      <c r="N25" s="6">
        <v>50</v>
      </c>
      <c r="O25" s="7">
        <v>30</v>
      </c>
      <c r="P25" s="6">
        <v>58</v>
      </c>
      <c r="Q25" s="7">
        <v>40</v>
      </c>
      <c r="R25" s="6">
        <v>66</v>
      </c>
      <c r="S25" s="7">
        <v>50</v>
      </c>
      <c r="T25" s="6">
        <v>75</v>
      </c>
      <c r="U25" s="7">
        <v>58</v>
      </c>
      <c r="V25" s="6"/>
      <c r="W25" s="7"/>
      <c r="X25" s="6"/>
      <c r="Y25" s="7"/>
      <c r="Z25" s="6"/>
      <c r="AA25" s="7"/>
    </row>
    <row r="26" spans="1:27" ht="18" customHeight="1">
      <c r="A26" s="16">
        <v>6</v>
      </c>
      <c r="B26" s="17" t="s">
        <v>83</v>
      </c>
      <c r="C26" s="21"/>
      <c r="D26" s="4">
        <v>8</v>
      </c>
      <c r="E26" s="5">
        <v>0</v>
      </c>
      <c r="F26" s="4">
        <v>16</v>
      </c>
      <c r="G26" s="5">
        <v>11</v>
      </c>
      <c r="H26" s="4">
        <v>25</v>
      </c>
      <c r="I26" s="5">
        <v>11</v>
      </c>
      <c r="J26" s="4">
        <v>33</v>
      </c>
      <c r="K26" s="5">
        <v>28</v>
      </c>
      <c r="L26" s="4">
        <v>42</v>
      </c>
      <c r="M26" s="5">
        <v>33</v>
      </c>
      <c r="N26" s="4">
        <v>50</v>
      </c>
      <c r="O26" s="5">
        <v>44</v>
      </c>
      <c r="P26" s="4">
        <v>58</v>
      </c>
      <c r="Q26" s="5">
        <v>55</v>
      </c>
      <c r="R26" s="4">
        <v>66</v>
      </c>
      <c r="S26" s="5">
        <v>61</v>
      </c>
      <c r="T26" s="4">
        <v>75</v>
      </c>
      <c r="U26" s="5">
        <v>67</v>
      </c>
      <c r="V26" s="4"/>
      <c r="W26" s="5"/>
      <c r="X26" s="4"/>
      <c r="Y26" s="5"/>
      <c r="Z26" s="4"/>
      <c r="AA26" s="5"/>
    </row>
    <row r="27" spans="1:27" ht="16.5" customHeight="1">
      <c r="A27" s="18"/>
      <c r="B27" s="19" t="s">
        <v>84</v>
      </c>
      <c r="C27" s="20">
        <v>1980000</v>
      </c>
      <c r="D27" s="6">
        <v>8</v>
      </c>
      <c r="E27" s="7">
        <v>0</v>
      </c>
      <c r="F27" s="6">
        <v>16</v>
      </c>
      <c r="G27" s="7">
        <v>11</v>
      </c>
      <c r="H27" s="6">
        <v>25</v>
      </c>
      <c r="I27" s="7">
        <v>11</v>
      </c>
      <c r="J27" s="6">
        <v>33</v>
      </c>
      <c r="K27" s="7">
        <v>28</v>
      </c>
      <c r="L27" s="6">
        <v>42</v>
      </c>
      <c r="M27" s="7">
        <v>33</v>
      </c>
      <c r="N27" s="6">
        <v>50</v>
      </c>
      <c r="O27" s="7">
        <v>44</v>
      </c>
      <c r="P27" s="6">
        <v>58</v>
      </c>
      <c r="Q27" s="7">
        <v>55</v>
      </c>
      <c r="R27" s="6">
        <v>66</v>
      </c>
      <c r="S27" s="7">
        <v>61</v>
      </c>
      <c r="T27" s="6">
        <v>75</v>
      </c>
      <c r="U27" s="7">
        <v>67</v>
      </c>
      <c r="V27" s="6"/>
      <c r="W27" s="7"/>
      <c r="X27" s="6"/>
      <c r="Y27" s="7"/>
      <c r="Z27" s="6"/>
      <c r="AA27" s="7"/>
    </row>
    <row r="28" spans="1:27" ht="18" customHeight="1">
      <c r="A28" s="16">
        <v>7</v>
      </c>
      <c r="B28" s="17" t="s">
        <v>85</v>
      </c>
      <c r="C28" s="21"/>
      <c r="D28" s="14">
        <v>8</v>
      </c>
      <c r="E28" s="15">
        <v>0</v>
      </c>
      <c r="F28" s="14">
        <v>16</v>
      </c>
      <c r="G28" s="15">
        <v>20</v>
      </c>
      <c r="H28" s="14">
        <v>25</v>
      </c>
      <c r="I28" s="15">
        <v>20</v>
      </c>
      <c r="J28" s="4">
        <v>33</v>
      </c>
      <c r="K28" s="5">
        <v>46</v>
      </c>
      <c r="L28" s="4">
        <v>42</v>
      </c>
      <c r="M28" s="5">
        <v>46</v>
      </c>
      <c r="N28" s="14">
        <v>50</v>
      </c>
      <c r="O28" s="15">
        <v>66</v>
      </c>
      <c r="P28" s="14">
        <v>58</v>
      </c>
      <c r="Q28" s="15">
        <v>84</v>
      </c>
      <c r="R28" s="4">
        <v>66</v>
      </c>
      <c r="S28" s="5">
        <v>84</v>
      </c>
      <c r="T28" s="14">
        <v>75</v>
      </c>
      <c r="U28" s="15">
        <v>100</v>
      </c>
      <c r="V28" s="14"/>
      <c r="W28" s="15"/>
      <c r="X28" s="14"/>
      <c r="Y28" s="15"/>
      <c r="Z28" s="14"/>
      <c r="AA28" s="15"/>
    </row>
    <row r="29" spans="1:27" ht="16.5" customHeight="1">
      <c r="A29" s="18"/>
      <c r="B29" s="19" t="s">
        <v>86</v>
      </c>
      <c r="C29" s="20">
        <v>5000000</v>
      </c>
      <c r="D29" s="6">
        <v>8</v>
      </c>
      <c r="E29" s="7">
        <v>0</v>
      </c>
      <c r="F29" s="6">
        <v>16</v>
      </c>
      <c r="G29" s="7">
        <v>20</v>
      </c>
      <c r="H29" s="6">
        <v>25</v>
      </c>
      <c r="I29" s="7">
        <v>20</v>
      </c>
      <c r="J29" s="6">
        <v>33</v>
      </c>
      <c r="K29" s="7">
        <v>46</v>
      </c>
      <c r="L29" s="6">
        <v>42</v>
      </c>
      <c r="M29" s="7">
        <v>46</v>
      </c>
      <c r="N29" s="6">
        <v>50</v>
      </c>
      <c r="O29" s="7">
        <v>66</v>
      </c>
      <c r="P29" s="6">
        <v>58</v>
      </c>
      <c r="Q29" s="7">
        <v>84</v>
      </c>
      <c r="R29" s="6">
        <v>66</v>
      </c>
      <c r="S29" s="7">
        <v>84</v>
      </c>
      <c r="T29" s="6">
        <v>75</v>
      </c>
      <c r="U29" s="7">
        <v>100</v>
      </c>
      <c r="V29" s="6"/>
      <c r="W29" s="7"/>
      <c r="X29" s="6"/>
      <c r="Y29" s="7"/>
      <c r="Z29" s="6"/>
      <c r="AA29" s="7"/>
    </row>
    <row r="30" spans="1:27" ht="18" customHeight="1">
      <c r="A30" s="16">
        <v>8</v>
      </c>
      <c r="B30" s="17" t="s">
        <v>87</v>
      </c>
      <c r="C30" s="21"/>
      <c r="D30" s="4">
        <v>8</v>
      </c>
      <c r="E30" s="5">
        <v>0</v>
      </c>
      <c r="F30" s="4">
        <v>16</v>
      </c>
      <c r="G30" s="5">
        <v>9</v>
      </c>
      <c r="H30" s="4">
        <v>25</v>
      </c>
      <c r="I30" s="5">
        <v>48</v>
      </c>
      <c r="J30" s="4">
        <v>33</v>
      </c>
      <c r="K30" s="5">
        <v>48</v>
      </c>
      <c r="L30" s="4">
        <v>42</v>
      </c>
      <c r="M30" s="5">
        <v>58</v>
      </c>
      <c r="N30" s="4">
        <v>50</v>
      </c>
      <c r="O30" s="5">
        <v>60</v>
      </c>
      <c r="P30" s="4">
        <v>58</v>
      </c>
      <c r="Q30" s="5">
        <v>65</v>
      </c>
      <c r="R30" s="4">
        <v>66</v>
      </c>
      <c r="S30" s="5">
        <v>78</v>
      </c>
      <c r="T30" s="4">
        <v>75</v>
      </c>
      <c r="U30" s="5">
        <v>84</v>
      </c>
      <c r="V30" s="4"/>
      <c r="W30" s="5"/>
      <c r="X30" s="4"/>
      <c r="Y30" s="5"/>
      <c r="Z30" s="4"/>
      <c r="AA30" s="5"/>
    </row>
    <row r="31" spans="1:27" ht="16.5" customHeight="1">
      <c r="A31" s="18"/>
      <c r="B31" s="19" t="s">
        <v>88</v>
      </c>
      <c r="C31" s="20">
        <v>62989000</v>
      </c>
      <c r="D31" s="6">
        <v>8</v>
      </c>
      <c r="E31" s="7">
        <v>0</v>
      </c>
      <c r="F31" s="6">
        <v>16</v>
      </c>
      <c r="G31" s="7">
        <v>9</v>
      </c>
      <c r="H31" s="6">
        <v>25</v>
      </c>
      <c r="I31" s="7">
        <v>48</v>
      </c>
      <c r="J31" s="6">
        <v>33</v>
      </c>
      <c r="K31" s="7">
        <v>48</v>
      </c>
      <c r="L31" s="6">
        <v>42</v>
      </c>
      <c r="M31" s="7">
        <v>58</v>
      </c>
      <c r="N31" s="6">
        <v>50</v>
      </c>
      <c r="O31" s="7">
        <v>60</v>
      </c>
      <c r="P31" s="6">
        <v>58</v>
      </c>
      <c r="Q31" s="7">
        <v>65</v>
      </c>
      <c r="R31" s="6">
        <v>66</v>
      </c>
      <c r="S31" s="7">
        <v>78</v>
      </c>
      <c r="T31" s="6">
        <v>75</v>
      </c>
      <c r="U31" s="7">
        <v>84</v>
      </c>
      <c r="V31" s="6"/>
      <c r="W31" s="7"/>
      <c r="X31" s="6"/>
      <c r="Y31" s="7"/>
      <c r="Z31" s="6"/>
      <c r="AA31" s="7"/>
    </row>
    <row r="32" spans="1:27" ht="16.5" customHeight="1">
      <c r="A32" s="16">
        <v>9</v>
      </c>
      <c r="B32" s="17" t="s">
        <v>126</v>
      </c>
      <c r="C32" s="21"/>
      <c r="D32" s="4">
        <v>8</v>
      </c>
      <c r="E32" s="5">
        <v>0</v>
      </c>
      <c r="F32" s="4">
        <v>16</v>
      </c>
      <c r="G32" s="5">
        <v>0</v>
      </c>
      <c r="H32" s="4">
        <v>25</v>
      </c>
      <c r="I32" s="5">
        <v>0</v>
      </c>
      <c r="J32" s="4">
        <v>33</v>
      </c>
      <c r="K32" s="5">
        <v>0</v>
      </c>
      <c r="L32" s="4">
        <v>42</v>
      </c>
      <c r="M32" s="5">
        <v>0</v>
      </c>
      <c r="N32" s="4">
        <v>50</v>
      </c>
      <c r="O32" s="5">
        <v>50</v>
      </c>
      <c r="P32" s="4">
        <v>58</v>
      </c>
      <c r="Q32" s="5">
        <v>50</v>
      </c>
      <c r="R32" s="4">
        <v>66</v>
      </c>
      <c r="S32" s="5">
        <v>50</v>
      </c>
      <c r="T32" s="4">
        <v>75</v>
      </c>
      <c r="U32" s="5">
        <v>100</v>
      </c>
      <c r="V32" s="4"/>
      <c r="W32" s="5"/>
      <c r="X32" s="4"/>
      <c r="Y32" s="5"/>
      <c r="Z32" s="4"/>
      <c r="AA32" s="5"/>
    </row>
    <row r="33" spans="1:27" ht="16.5" customHeight="1">
      <c r="A33" s="18"/>
      <c r="B33" s="19" t="s">
        <v>128</v>
      </c>
      <c r="C33" s="20">
        <v>400000000</v>
      </c>
      <c r="D33" s="6">
        <v>8</v>
      </c>
      <c r="E33" s="7">
        <v>0</v>
      </c>
      <c r="F33" s="6">
        <v>16</v>
      </c>
      <c r="G33" s="7">
        <v>0</v>
      </c>
      <c r="H33" s="6">
        <v>25</v>
      </c>
      <c r="I33" s="7">
        <v>0</v>
      </c>
      <c r="J33" s="6">
        <v>33</v>
      </c>
      <c r="K33" s="7">
        <v>0</v>
      </c>
      <c r="L33" s="6">
        <v>42</v>
      </c>
      <c r="M33" s="7">
        <v>0</v>
      </c>
      <c r="N33" s="6">
        <v>50</v>
      </c>
      <c r="O33" s="7">
        <v>50</v>
      </c>
      <c r="P33" s="6">
        <v>58</v>
      </c>
      <c r="Q33" s="7">
        <v>50</v>
      </c>
      <c r="R33" s="6">
        <v>66</v>
      </c>
      <c r="S33" s="7">
        <v>50</v>
      </c>
      <c r="T33" s="6">
        <v>75</v>
      </c>
      <c r="U33" s="7">
        <v>100</v>
      </c>
      <c r="V33" s="6"/>
      <c r="W33" s="7"/>
      <c r="X33" s="6"/>
      <c r="Y33" s="7"/>
      <c r="Z33" s="6"/>
      <c r="AA33" s="7"/>
    </row>
    <row r="34" spans="1:27" ht="16.5" customHeight="1">
      <c r="A34" s="16">
        <v>10</v>
      </c>
      <c r="B34" s="17" t="s">
        <v>127</v>
      </c>
      <c r="C34" s="21"/>
      <c r="D34" s="4">
        <v>8</v>
      </c>
      <c r="E34" s="5">
        <v>0</v>
      </c>
      <c r="F34" s="4">
        <v>16</v>
      </c>
      <c r="G34" s="5">
        <v>20</v>
      </c>
      <c r="H34" s="4">
        <v>25</v>
      </c>
      <c r="I34" s="5">
        <v>57</v>
      </c>
      <c r="J34" s="4">
        <v>33</v>
      </c>
      <c r="K34" s="5">
        <v>92</v>
      </c>
      <c r="L34" s="4">
        <v>42</v>
      </c>
      <c r="M34" s="5">
        <v>92</v>
      </c>
      <c r="N34" s="4">
        <v>50</v>
      </c>
      <c r="O34" s="5">
        <v>92</v>
      </c>
      <c r="P34" s="4">
        <v>58</v>
      </c>
      <c r="Q34" s="5">
        <v>92</v>
      </c>
      <c r="R34" s="4">
        <v>66</v>
      </c>
      <c r="S34" s="5">
        <v>92</v>
      </c>
      <c r="T34" s="4">
        <v>75</v>
      </c>
      <c r="U34" s="5">
        <v>92</v>
      </c>
      <c r="V34" s="4"/>
      <c r="W34" s="5"/>
      <c r="X34" s="4"/>
      <c r="Y34" s="5"/>
      <c r="Z34" s="4"/>
      <c r="AA34" s="5"/>
    </row>
    <row r="35" spans="1:27" ht="16.5" customHeight="1">
      <c r="A35" s="18"/>
      <c r="B35" s="19" t="s">
        <v>129</v>
      </c>
      <c r="C35" s="20">
        <v>90875000</v>
      </c>
      <c r="D35" s="6">
        <v>8</v>
      </c>
      <c r="E35" s="7">
        <v>0</v>
      </c>
      <c r="F35" s="6">
        <v>16</v>
      </c>
      <c r="G35" s="7">
        <v>20</v>
      </c>
      <c r="H35" s="6">
        <v>25</v>
      </c>
      <c r="I35" s="7">
        <v>57</v>
      </c>
      <c r="J35" s="6">
        <v>33</v>
      </c>
      <c r="K35" s="7">
        <v>92</v>
      </c>
      <c r="L35" s="6">
        <v>42</v>
      </c>
      <c r="M35" s="7">
        <v>92</v>
      </c>
      <c r="N35" s="6">
        <v>50</v>
      </c>
      <c r="O35" s="7">
        <v>92</v>
      </c>
      <c r="P35" s="6">
        <v>58</v>
      </c>
      <c r="Q35" s="7">
        <v>92</v>
      </c>
      <c r="R35" s="6">
        <v>66</v>
      </c>
      <c r="S35" s="7">
        <v>92</v>
      </c>
      <c r="T35" s="6">
        <v>75</v>
      </c>
      <c r="U35" s="7">
        <v>92</v>
      </c>
      <c r="V35" s="6"/>
      <c r="W35" s="7"/>
      <c r="X35" s="6"/>
      <c r="Y35" s="7"/>
      <c r="Z35" s="6"/>
      <c r="AA35" s="7"/>
    </row>
    <row r="36" spans="1:27" ht="16.5" customHeight="1">
      <c r="A36" s="16">
        <v>11</v>
      </c>
      <c r="B36" s="17" t="s">
        <v>89</v>
      </c>
      <c r="C36" s="21"/>
      <c r="D36" s="4">
        <v>8</v>
      </c>
      <c r="E36" s="5">
        <v>0</v>
      </c>
      <c r="F36" s="4">
        <v>16</v>
      </c>
      <c r="G36" s="5">
        <v>14</v>
      </c>
      <c r="H36" s="4">
        <v>25</v>
      </c>
      <c r="I36" s="5">
        <v>20</v>
      </c>
      <c r="J36" s="4">
        <v>33</v>
      </c>
      <c r="K36" s="5">
        <v>20</v>
      </c>
      <c r="L36" s="4">
        <v>42</v>
      </c>
      <c r="M36" s="5">
        <v>27</v>
      </c>
      <c r="N36" s="4">
        <v>50</v>
      </c>
      <c r="O36" s="5">
        <v>33</v>
      </c>
      <c r="P36" s="4">
        <v>58</v>
      </c>
      <c r="Q36" s="5">
        <v>40</v>
      </c>
      <c r="R36" s="4">
        <v>66</v>
      </c>
      <c r="S36" s="5">
        <v>47</v>
      </c>
      <c r="T36" s="4">
        <v>75</v>
      </c>
      <c r="U36" s="5">
        <v>54</v>
      </c>
      <c r="V36" s="4"/>
      <c r="W36" s="5"/>
      <c r="X36" s="4"/>
      <c r="Y36" s="5"/>
      <c r="Z36" s="4"/>
      <c r="AA36" s="5"/>
    </row>
    <row r="37" spans="1:27" ht="16.5" customHeight="1">
      <c r="A37" s="18"/>
      <c r="B37" s="19" t="s">
        <v>90</v>
      </c>
      <c r="C37" s="20">
        <v>38400000</v>
      </c>
      <c r="D37" s="6">
        <v>8</v>
      </c>
      <c r="E37" s="7">
        <v>0</v>
      </c>
      <c r="F37" s="6">
        <v>16</v>
      </c>
      <c r="G37" s="7">
        <v>14</v>
      </c>
      <c r="H37" s="6">
        <v>25</v>
      </c>
      <c r="I37" s="7">
        <v>20</v>
      </c>
      <c r="J37" s="6">
        <v>33</v>
      </c>
      <c r="K37" s="7">
        <v>20</v>
      </c>
      <c r="L37" s="6">
        <v>42</v>
      </c>
      <c r="M37" s="7">
        <v>27</v>
      </c>
      <c r="N37" s="6">
        <v>50</v>
      </c>
      <c r="O37" s="7">
        <v>33</v>
      </c>
      <c r="P37" s="6">
        <v>58</v>
      </c>
      <c r="Q37" s="7">
        <v>40</v>
      </c>
      <c r="R37" s="6">
        <v>66</v>
      </c>
      <c r="S37" s="7">
        <v>47</v>
      </c>
      <c r="T37" s="6">
        <v>75</v>
      </c>
      <c r="U37" s="7">
        <v>54</v>
      </c>
      <c r="V37" s="6"/>
      <c r="W37" s="7"/>
      <c r="X37" s="6"/>
      <c r="Y37" s="7"/>
      <c r="Z37" s="6"/>
      <c r="AA37" s="7"/>
    </row>
    <row r="38" spans="1:27" ht="18" customHeight="1">
      <c r="A38" s="30">
        <v>12</v>
      </c>
      <c r="B38" s="38" t="s">
        <v>91</v>
      </c>
      <c r="C38" s="30"/>
      <c r="D38" s="4">
        <v>8</v>
      </c>
      <c r="E38" s="5">
        <v>0</v>
      </c>
      <c r="F38" s="4">
        <v>16</v>
      </c>
      <c r="G38" s="5">
        <v>17</v>
      </c>
      <c r="H38" s="4">
        <v>25</v>
      </c>
      <c r="I38" s="5">
        <v>25</v>
      </c>
      <c r="J38" s="4">
        <v>33</v>
      </c>
      <c r="K38" s="5">
        <v>25</v>
      </c>
      <c r="L38" s="4">
        <v>42</v>
      </c>
      <c r="M38" s="5">
        <v>33</v>
      </c>
      <c r="N38" s="4">
        <v>50</v>
      </c>
      <c r="O38" s="5">
        <v>42</v>
      </c>
      <c r="P38" s="4">
        <v>58</v>
      </c>
      <c r="Q38" s="5">
        <v>50</v>
      </c>
      <c r="R38" s="4">
        <v>66</v>
      </c>
      <c r="S38" s="5">
        <v>58</v>
      </c>
      <c r="T38" s="4">
        <v>75</v>
      </c>
      <c r="U38" s="5">
        <v>67</v>
      </c>
      <c r="V38" s="4"/>
      <c r="W38" s="5"/>
      <c r="X38" s="4"/>
      <c r="Y38" s="5"/>
      <c r="Z38" s="4"/>
      <c r="AA38" s="5"/>
    </row>
    <row r="39" spans="1:27" ht="18" customHeight="1">
      <c r="A39" s="18"/>
      <c r="B39" s="43" t="s">
        <v>92</v>
      </c>
      <c r="C39" s="35">
        <v>187440000</v>
      </c>
      <c r="D39" s="6">
        <v>8</v>
      </c>
      <c r="E39" s="7">
        <v>0</v>
      </c>
      <c r="F39" s="6">
        <v>16</v>
      </c>
      <c r="G39" s="7">
        <v>17</v>
      </c>
      <c r="H39" s="6">
        <v>25</v>
      </c>
      <c r="I39" s="7">
        <v>25</v>
      </c>
      <c r="J39" s="6">
        <v>33</v>
      </c>
      <c r="K39" s="7">
        <v>25</v>
      </c>
      <c r="L39" s="6">
        <v>42</v>
      </c>
      <c r="M39" s="7">
        <v>33</v>
      </c>
      <c r="N39" s="6">
        <v>50</v>
      </c>
      <c r="O39" s="7">
        <v>42</v>
      </c>
      <c r="P39" s="6">
        <v>58</v>
      </c>
      <c r="Q39" s="7">
        <v>50</v>
      </c>
      <c r="R39" s="6">
        <v>66</v>
      </c>
      <c r="S39" s="7">
        <v>58</v>
      </c>
      <c r="T39" s="6">
        <v>75</v>
      </c>
      <c r="U39" s="7">
        <v>67</v>
      </c>
      <c r="V39" s="6"/>
      <c r="W39" s="7"/>
      <c r="X39" s="6"/>
      <c r="Y39" s="7"/>
      <c r="Z39" s="6"/>
      <c r="AA39" s="7"/>
    </row>
    <row r="40" spans="1:27" ht="18" customHeight="1">
      <c r="A40" s="16">
        <v>13</v>
      </c>
      <c r="B40" s="17" t="s">
        <v>93</v>
      </c>
      <c r="C40" s="21"/>
      <c r="D40" s="4">
        <v>8</v>
      </c>
      <c r="E40" s="5">
        <v>0</v>
      </c>
      <c r="F40" s="4">
        <v>16</v>
      </c>
      <c r="G40" s="5">
        <v>13</v>
      </c>
      <c r="H40" s="4">
        <v>25</v>
      </c>
      <c r="I40" s="5">
        <v>13</v>
      </c>
      <c r="J40" s="4">
        <v>33</v>
      </c>
      <c r="K40" s="5">
        <v>32</v>
      </c>
      <c r="L40" s="4">
        <v>42</v>
      </c>
      <c r="M40" s="5">
        <v>32</v>
      </c>
      <c r="N40" s="4">
        <v>50</v>
      </c>
      <c r="O40" s="5">
        <v>35</v>
      </c>
      <c r="P40" s="4">
        <v>58</v>
      </c>
      <c r="Q40" s="5">
        <v>45</v>
      </c>
      <c r="R40" s="4">
        <v>66</v>
      </c>
      <c r="S40" s="5">
        <v>51</v>
      </c>
      <c r="T40" s="4">
        <v>75</v>
      </c>
      <c r="U40" s="5">
        <v>58</v>
      </c>
      <c r="V40" s="4"/>
      <c r="W40" s="5"/>
      <c r="X40" s="4"/>
      <c r="Y40" s="5"/>
      <c r="Z40" s="4"/>
      <c r="AA40" s="5"/>
    </row>
    <row r="41" spans="1:27" ht="27" customHeight="1">
      <c r="A41" s="18"/>
      <c r="B41" s="89" t="s">
        <v>94</v>
      </c>
      <c r="C41" s="20">
        <v>29904000</v>
      </c>
      <c r="D41" s="6">
        <v>8</v>
      </c>
      <c r="E41" s="7">
        <v>0</v>
      </c>
      <c r="F41" s="6">
        <v>16</v>
      </c>
      <c r="G41" s="7">
        <v>13</v>
      </c>
      <c r="H41" s="6">
        <v>25</v>
      </c>
      <c r="I41" s="7">
        <v>13</v>
      </c>
      <c r="J41" s="6">
        <v>33</v>
      </c>
      <c r="K41" s="7">
        <v>32</v>
      </c>
      <c r="L41" s="6">
        <v>42</v>
      </c>
      <c r="M41" s="7">
        <v>32</v>
      </c>
      <c r="N41" s="6">
        <v>50</v>
      </c>
      <c r="O41" s="7">
        <v>35</v>
      </c>
      <c r="P41" s="6">
        <v>58</v>
      </c>
      <c r="Q41" s="7">
        <v>45</v>
      </c>
      <c r="R41" s="6">
        <v>66</v>
      </c>
      <c r="S41" s="7">
        <v>51</v>
      </c>
      <c r="T41" s="6">
        <v>75</v>
      </c>
      <c r="U41" s="7">
        <v>58</v>
      </c>
      <c r="V41" s="6"/>
      <c r="W41" s="7"/>
      <c r="X41" s="6"/>
      <c r="Y41" s="7"/>
      <c r="Z41" s="6"/>
      <c r="AA41" s="7"/>
    </row>
    <row r="42" spans="1:27" ht="18" customHeight="1">
      <c r="A42" s="16">
        <v>14</v>
      </c>
      <c r="B42" s="17" t="s">
        <v>130</v>
      </c>
      <c r="C42" s="21"/>
      <c r="D42" s="4">
        <v>8</v>
      </c>
      <c r="E42" s="5">
        <v>0</v>
      </c>
      <c r="F42" s="4">
        <v>16</v>
      </c>
      <c r="G42" s="5">
        <v>0</v>
      </c>
      <c r="H42" s="4">
        <v>25</v>
      </c>
      <c r="I42" s="5">
        <v>0</v>
      </c>
      <c r="J42" s="4">
        <v>33</v>
      </c>
      <c r="K42" s="5">
        <v>16</v>
      </c>
      <c r="L42" s="4">
        <v>42</v>
      </c>
      <c r="M42" s="5">
        <v>16</v>
      </c>
      <c r="N42" s="4">
        <v>50</v>
      </c>
      <c r="O42" s="5">
        <v>55</v>
      </c>
      <c r="P42" s="4">
        <v>58</v>
      </c>
      <c r="Q42" s="5">
        <v>55</v>
      </c>
      <c r="R42" s="4">
        <v>66</v>
      </c>
      <c r="S42" s="5">
        <v>55</v>
      </c>
      <c r="T42" s="4">
        <v>75</v>
      </c>
      <c r="U42" s="5">
        <v>78</v>
      </c>
      <c r="V42" s="4"/>
      <c r="W42" s="5"/>
      <c r="X42" s="4"/>
      <c r="Y42" s="5"/>
      <c r="Z42" s="4"/>
      <c r="AA42" s="5"/>
    </row>
    <row r="43" spans="1:27" ht="16.5" customHeight="1">
      <c r="A43" s="18"/>
      <c r="B43" s="89" t="s">
        <v>131</v>
      </c>
      <c r="C43" s="20">
        <v>2730000</v>
      </c>
      <c r="D43" s="6">
        <v>8</v>
      </c>
      <c r="E43" s="7">
        <v>0</v>
      </c>
      <c r="F43" s="6">
        <v>16</v>
      </c>
      <c r="G43" s="7">
        <v>0</v>
      </c>
      <c r="H43" s="6">
        <v>25</v>
      </c>
      <c r="I43" s="7">
        <v>0</v>
      </c>
      <c r="J43" s="6">
        <v>33</v>
      </c>
      <c r="K43" s="7">
        <v>16</v>
      </c>
      <c r="L43" s="6">
        <v>42</v>
      </c>
      <c r="M43" s="7">
        <v>16</v>
      </c>
      <c r="N43" s="6">
        <v>50</v>
      </c>
      <c r="O43" s="7">
        <v>55</v>
      </c>
      <c r="P43" s="6">
        <v>58</v>
      </c>
      <c r="Q43" s="7">
        <v>55</v>
      </c>
      <c r="R43" s="6">
        <v>66</v>
      </c>
      <c r="S43" s="7">
        <v>55</v>
      </c>
      <c r="T43" s="6">
        <v>75</v>
      </c>
      <c r="U43" s="7">
        <v>78</v>
      </c>
      <c r="V43" s="6"/>
      <c r="W43" s="7"/>
      <c r="X43" s="6"/>
      <c r="Y43" s="7"/>
      <c r="Z43" s="6"/>
      <c r="AA43" s="7"/>
    </row>
    <row r="44" spans="1:27" ht="18" customHeight="1">
      <c r="A44" s="16"/>
      <c r="B44" s="90" t="s">
        <v>118</v>
      </c>
      <c r="C44" s="21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</row>
    <row r="45" spans="1:27" ht="18.75" customHeight="1">
      <c r="A45" s="18"/>
      <c r="B45" s="96" t="s">
        <v>95</v>
      </c>
      <c r="C45" s="28">
        <f>C47</f>
        <v>5000000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</row>
    <row r="46" spans="1:27" ht="16.5" customHeight="1">
      <c r="A46" s="16">
        <v>14</v>
      </c>
      <c r="B46" s="17" t="s">
        <v>96</v>
      </c>
      <c r="C46" s="21"/>
      <c r="D46" s="4">
        <v>8</v>
      </c>
      <c r="E46" s="5">
        <v>0</v>
      </c>
      <c r="F46" s="4">
        <v>16</v>
      </c>
      <c r="G46" s="5">
        <v>12</v>
      </c>
      <c r="H46" s="4">
        <v>25</v>
      </c>
      <c r="I46" s="5">
        <v>12</v>
      </c>
      <c r="J46" s="4">
        <v>33</v>
      </c>
      <c r="K46" s="5">
        <v>35</v>
      </c>
      <c r="L46" s="4">
        <v>42</v>
      </c>
      <c r="M46" s="5">
        <v>35</v>
      </c>
      <c r="N46" s="4">
        <v>50</v>
      </c>
      <c r="O46" s="5">
        <v>66</v>
      </c>
      <c r="P46" s="4">
        <v>58</v>
      </c>
      <c r="Q46" s="5">
        <v>90</v>
      </c>
      <c r="R46" s="4">
        <v>66</v>
      </c>
      <c r="S46" s="5">
        <v>90</v>
      </c>
      <c r="T46" s="4">
        <v>75</v>
      </c>
      <c r="U46" s="5">
        <v>100</v>
      </c>
      <c r="V46" s="4"/>
      <c r="W46" s="5"/>
      <c r="X46" s="4"/>
      <c r="Y46" s="5"/>
      <c r="Z46" s="4"/>
      <c r="AA46" s="5"/>
    </row>
    <row r="47" spans="1:27" ht="15.75" customHeight="1">
      <c r="A47" s="18"/>
      <c r="B47" s="88" t="s">
        <v>97</v>
      </c>
      <c r="C47" s="20">
        <v>5000000</v>
      </c>
      <c r="D47" s="6">
        <v>8</v>
      </c>
      <c r="E47" s="7">
        <v>0</v>
      </c>
      <c r="F47" s="6">
        <v>16</v>
      </c>
      <c r="G47" s="7">
        <v>12</v>
      </c>
      <c r="H47" s="6">
        <v>25</v>
      </c>
      <c r="I47" s="7">
        <v>12</v>
      </c>
      <c r="J47" s="6">
        <v>33</v>
      </c>
      <c r="K47" s="7">
        <v>35</v>
      </c>
      <c r="L47" s="6">
        <v>42</v>
      </c>
      <c r="M47" s="7">
        <v>35</v>
      </c>
      <c r="N47" s="6">
        <v>50</v>
      </c>
      <c r="O47" s="7">
        <v>66</v>
      </c>
      <c r="P47" s="6">
        <v>58</v>
      </c>
      <c r="Q47" s="7">
        <v>90</v>
      </c>
      <c r="R47" s="6">
        <v>66</v>
      </c>
      <c r="S47" s="7">
        <v>90</v>
      </c>
      <c r="T47" s="6">
        <v>75</v>
      </c>
      <c r="U47" s="7">
        <v>100</v>
      </c>
      <c r="V47" s="6"/>
      <c r="W47" s="7"/>
      <c r="X47" s="6"/>
      <c r="Y47" s="7"/>
      <c r="Z47" s="6"/>
      <c r="AA47" s="7"/>
    </row>
    <row r="48" spans="1:27" ht="17.25" customHeight="1">
      <c r="A48" s="16"/>
      <c r="B48" s="90" t="s">
        <v>120</v>
      </c>
      <c r="C48" s="21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</row>
    <row r="49" spans="1:27" ht="17.25" customHeight="1">
      <c r="A49" s="18"/>
      <c r="B49" s="96" t="s">
        <v>98</v>
      </c>
      <c r="C49" s="28">
        <v>23000000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</row>
    <row r="50" spans="1:27" ht="16.5" customHeight="1">
      <c r="A50" s="16">
        <v>15</v>
      </c>
      <c r="B50" s="17" t="s">
        <v>99</v>
      </c>
      <c r="C50" s="29"/>
      <c r="D50" s="4">
        <v>8</v>
      </c>
      <c r="E50" s="5">
        <v>0</v>
      </c>
      <c r="F50" s="4">
        <v>16</v>
      </c>
      <c r="G50" s="5">
        <v>65</v>
      </c>
      <c r="H50" s="4">
        <v>25</v>
      </c>
      <c r="I50" s="5">
        <v>65</v>
      </c>
      <c r="J50" s="4">
        <v>33</v>
      </c>
      <c r="K50" s="5">
        <v>65</v>
      </c>
      <c r="L50" s="4">
        <v>42</v>
      </c>
      <c r="M50" s="5">
        <v>80</v>
      </c>
      <c r="N50" s="4">
        <v>50</v>
      </c>
      <c r="O50" s="5">
        <v>80</v>
      </c>
      <c r="P50" s="4">
        <v>58</v>
      </c>
      <c r="Q50" s="5">
        <v>80</v>
      </c>
      <c r="R50" s="4">
        <v>66</v>
      </c>
      <c r="S50" s="5">
        <v>80</v>
      </c>
      <c r="T50" s="4">
        <v>75</v>
      </c>
      <c r="U50" s="5">
        <v>80</v>
      </c>
      <c r="V50" s="4"/>
      <c r="W50" s="5"/>
      <c r="X50" s="4"/>
      <c r="Y50" s="5"/>
      <c r="Z50" s="4"/>
      <c r="AA50" s="5"/>
    </row>
    <row r="51" spans="1:27" ht="16.5" customHeight="1">
      <c r="A51" s="18"/>
      <c r="B51" s="44" t="s">
        <v>100</v>
      </c>
      <c r="C51" s="20">
        <v>8000000</v>
      </c>
      <c r="D51" s="6">
        <v>8</v>
      </c>
      <c r="E51" s="7">
        <v>0</v>
      </c>
      <c r="F51" s="6">
        <v>16</v>
      </c>
      <c r="G51" s="7">
        <v>65</v>
      </c>
      <c r="H51" s="6">
        <v>25</v>
      </c>
      <c r="I51" s="7">
        <v>65</v>
      </c>
      <c r="J51" s="6">
        <v>33</v>
      </c>
      <c r="K51" s="7">
        <v>65</v>
      </c>
      <c r="L51" s="6">
        <v>42</v>
      </c>
      <c r="M51" s="7">
        <v>80</v>
      </c>
      <c r="N51" s="6">
        <v>50</v>
      </c>
      <c r="O51" s="7">
        <v>80</v>
      </c>
      <c r="P51" s="6">
        <v>58</v>
      </c>
      <c r="Q51" s="7">
        <v>80</v>
      </c>
      <c r="R51" s="6">
        <v>66</v>
      </c>
      <c r="S51" s="7">
        <v>80</v>
      </c>
      <c r="T51" s="6">
        <v>75</v>
      </c>
      <c r="U51" s="7">
        <v>80</v>
      </c>
      <c r="V51" s="6"/>
      <c r="W51" s="7"/>
      <c r="X51" s="6"/>
      <c r="Y51" s="7"/>
      <c r="Z51" s="6"/>
      <c r="AA51" s="7"/>
    </row>
    <row r="52" spans="1:27" ht="16.5" customHeight="1">
      <c r="A52" s="16">
        <v>16</v>
      </c>
      <c r="B52" s="17" t="s">
        <v>101</v>
      </c>
      <c r="C52" s="21"/>
      <c r="D52" s="4">
        <v>8</v>
      </c>
      <c r="E52" s="5">
        <v>0</v>
      </c>
      <c r="F52" s="4">
        <v>16</v>
      </c>
      <c r="G52" s="5">
        <v>20</v>
      </c>
      <c r="H52" s="4">
        <v>25</v>
      </c>
      <c r="I52" s="5">
        <v>20</v>
      </c>
      <c r="J52" s="4">
        <v>33</v>
      </c>
      <c r="K52" s="5">
        <v>20</v>
      </c>
      <c r="L52" s="4">
        <v>42</v>
      </c>
      <c r="M52" s="5">
        <v>20</v>
      </c>
      <c r="N52" s="4">
        <v>50</v>
      </c>
      <c r="O52" s="5">
        <v>40</v>
      </c>
      <c r="P52" s="4">
        <v>58</v>
      </c>
      <c r="Q52" s="5">
        <v>40</v>
      </c>
      <c r="R52" s="4">
        <v>66</v>
      </c>
      <c r="S52" s="5">
        <v>73</v>
      </c>
      <c r="T52" s="4">
        <v>75</v>
      </c>
      <c r="U52" s="5">
        <v>73</v>
      </c>
      <c r="V52" s="4"/>
      <c r="W52" s="5"/>
      <c r="X52" s="4"/>
      <c r="Y52" s="5"/>
      <c r="Z52" s="4"/>
      <c r="AA52" s="5"/>
    </row>
    <row r="53" spans="1:27" ht="17.25" customHeight="1">
      <c r="A53" s="18"/>
      <c r="B53" s="45" t="s">
        <v>102</v>
      </c>
      <c r="C53" s="20">
        <v>15000000</v>
      </c>
      <c r="D53" s="6">
        <v>8</v>
      </c>
      <c r="E53" s="7">
        <v>0</v>
      </c>
      <c r="F53" s="6">
        <v>16</v>
      </c>
      <c r="G53" s="7">
        <v>20</v>
      </c>
      <c r="H53" s="6">
        <v>25</v>
      </c>
      <c r="I53" s="7">
        <v>20</v>
      </c>
      <c r="J53" s="6">
        <v>33</v>
      </c>
      <c r="K53" s="7">
        <v>20</v>
      </c>
      <c r="L53" s="6">
        <v>42</v>
      </c>
      <c r="M53" s="7">
        <v>20</v>
      </c>
      <c r="N53" s="6">
        <v>50</v>
      </c>
      <c r="O53" s="7">
        <v>40</v>
      </c>
      <c r="P53" s="6">
        <v>58</v>
      </c>
      <c r="Q53" s="7">
        <v>40</v>
      </c>
      <c r="R53" s="6">
        <v>66</v>
      </c>
      <c r="S53" s="7">
        <v>73</v>
      </c>
      <c r="T53" s="6">
        <v>75</v>
      </c>
      <c r="U53" s="7">
        <v>73</v>
      </c>
      <c r="V53" s="6"/>
      <c r="W53" s="7"/>
      <c r="X53" s="6"/>
      <c r="Y53" s="7"/>
      <c r="Z53" s="6"/>
      <c r="AA53" s="7"/>
    </row>
    <row r="54" spans="1:27" ht="18" customHeight="1">
      <c r="A54" s="16"/>
      <c r="B54" s="94" t="s">
        <v>119</v>
      </c>
      <c r="C54" s="21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</row>
    <row r="55" spans="1:27" ht="18" customHeight="1">
      <c r="A55" s="18"/>
      <c r="B55" s="96" t="s">
        <v>103</v>
      </c>
      <c r="C55" s="100">
        <v>232350000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</row>
    <row r="56" spans="1:27" ht="18" customHeight="1">
      <c r="A56" s="30">
        <v>17</v>
      </c>
      <c r="B56" s="23" t="s">
        <v>104</v>
      </c>
      <c r="C56" s="29"/>
      <c r="D56" s="4">
        <v>8</v>
      </c>
      <c r="E56" s="5">
        <v>0</v>
      </c>
      <c r="F56" s="4">
        <v>16</v>
      </c>
      <c r="G56" s="5">
        <v>16</v>
      </c>
      <c r="H56" s="4">
        <v>25</v>
      </c>
      <c r="I56" s="5">
        <v>24</v>
      </c>
      <c r="J56" s="4">
        <v>33</v>
      </c>
      <c r="K56" s="5">
        <v>24</v>
      </c>
      <c r="L56" s="4">
        <v>42</v>
      </c>
      <c r="M56" s="5">
        <v>32</v>
      </c>
      <c r="N56" s="4">
        <v>50</v>
      </c>
      <c r="O56" s="5">
        <v>40</v>
      </c>
      <c r="P56" s="4">
        <v>58</v>
      </c>
      <c r="Q56" s="5">
        <v>48</v>
      </c>
      <c r="R56" s="4">
        <v>66</v>
      </c>
      <c r="S56" s="5">
        <v>56</v>
      </c>
      <c r="T56" s="4">
        <v>75</v>
      </c>
      <c r="U56" s="5">
        <v>64</v>
      </c>
      <c r="V56" s="4"/>
      <c r="W56" s="5"/>
      <c r="X56" s="4"/>
      <c r="Y56" s="5"/>
      <c r="Z56" s="4"/>
      <c r="AA56" s="5"/>
    </row>
    <row r="57" spans="1:27" ht="26.25" customHeight="1">
      <c r="A57" s="18"/>
      <c r="B57" s="88" t="s">
        <v>105</v>
      </c>
      <c r="C57" s="20">
        <v>232350000</v>
      </c>
      <c r="D57" s="6">
        <v>8</v>
      </c>
      <c r="E57" s="7">
        <v>0</v>
      </c>
      <c r="F57" s="6">
        <v>16</v>
      </c>
      <c r="G57" s="7">
        <v>16</v>
      </c>
      <c r="H57" s="6">
        <v>25</v>
      </c>
      <c r="I57" s="7">
        <v>24</v>
      </c>
      <c r="J57" s="6">
        <v>33</v>
      </c>
      <c r="K57" s="7">
        <v>24</v>
      </c>
      <c r="L57" s="6">
        <v>42</v>
      </c>
      <c r="M57" s="7">
        <v>32</v>
      </c>
      <c r="N57" s="6">
        <v>50</v>
      </c>
      <c r="O57" s="7">
        <v>40</v>
      </c>
      <c r="P57" s="6">
        <v>58</v>
      </c>
      <c r="Q57" s="7">
        <v>48</v>
      </c>
      <c r="R57" s="6">
        <v>66</v>
      </c>
      <c r="S57" s="7">
        <v>56</v>
      </c>
      <c r="T57" s="6">
        <v>75</v>
      </c>
      <c r="U57" s="7">
        <v>64</v>
      </c>
      <c r="V57" s="6"/>
      <c r="W57" s="7"/>
      <c r="X57" s="6"/>
      <c r="Y57" s="7"/>
      <c r="Z57" s="6"/>
      <c r="AA57" s="7"/>
    </row>
    <row r="58" spans="1:27" ht="16.5" customHeight="1">
      <c r="A58" s="16"/>
      <c r="B58" s="94" t="s">
        <v>121</v>
      </c>
      <c r="C58" s="21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</row>
    <row r="59" spans="1:27" ht="16.5" customHeight="1">
      <c r="A59" s="18"/>
      <c r="B59" s="86" t="s">
        <v>106</v>
      </c>
      <c r="C59" s="28">
        <v>57500000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</row>
    <row r="60" spans="1:27" ht="18" customHeight="1">
      <c r="A60" s="16">
        <v>18</v>
      </c>
      <c r="B60" s="23" t="s">
        <v>107</v>
      </c>
      <c r="C60" s="21"/>
      <c r="D60" s="4">
        <v>8</v>
      </c>
      <c r="E60" s="5">
        <v>0</v>
      </c>
      <c r="F60" s="4">
        <v>16</v>
      </c>
      <c r="G60" s="5">
        <v>0</v>
      </c>
      <c r="H60" s="4">
        <v>25</v>
      </c>
      <c r="I60" s="5">
        <v>0</v>
      </c>
      <c r="J60" s="4">
        <v>33</v>
      </c>
      <c r="K60" s="5">
        <v>0</v>
      </c>
      <c r="L60" s="4">
        <v>42</v>
      </c>
      <c r="M60" s="5">
        <v>0</v>
      </c>
      <c r="N60" s="4">
        <v>50</v>
      </c>
      <c r="O60" s="5">
        <v>0</v>
      </c>
      <c r="P60" s="4">
        <v>58</v>
      </c>
      <c r="Q60" s="5">
        <v>14</v>
      </c>
      <c r="R60" s="4">
        <v>66</v>
      </c>
      <c r="S60" s="5">
        <v>77</v>
      </c>
      <c r="T60" s="4">
        <v>75</v>
      </c>
      <c r="U60" s="5">
        <v>96</v>
      </c>
      <c r="V60" s="4"/>
      <c r="W60" s="5"/>
      <c r="X60" s="4"/>
      <c r="Y60" s="5"/>
      <c r="Z60" s="4"/>
      <c r="AA60" s="5"/>
    </row>
    <row r="61" spans="1:27" ht="39.75" customHeight="1">
      <c r="A61" s="18"/>
      <c r="B61" s="88" t="s">
        <v>123</v>
      </c>
      <c r="C61" s="20">
        <v>52500000</v>
      </c>
      <c r="D61" s="6">
        <v>8</v>
      </c>
      <c r="E61" s="7">
        <v>0</v>
      </c>
      <c r="F61" s="6">
        <v>16</v>
      </c>
      <c r="G61" s="7">
        <v>0</v>
      </c>
      <c r="H61" s="6">
        <v>25</v>
      </c>
      <c r="I61" s="7">
        <v>0</v>
      </c>
      <c r="J61" s="6">
        <v>33</v>
      </c>
      <c r="K61" s="7">
        <v>0</v>
      </c>
      <c r="L61" s="6">
        <v>42</v>
      </c>
      <c r="M61" s="7">
        <v>0</v>
      </c>
      <c r="N61" s="6">
        <v>50</v>
      </c>
      <c r="O61" s="7">
        <v>0</v>
      </c>
      <c r="P61" s="6">
        <v>58</v>
      </c>
      <c r="Q61" s="7">
        <v>14</v>
      </c>
      <c r="R61" s="6">
        <v>66</v>
      </c>
      <c r="S61" s="7">
        <v>77</v>
      </c>
      <c r="T61" s="6">
        <v>75</v>
      </c>
      <c r="U61" s="7">
        <v>96</v>
      </c>
      <c r="V61" s="6"/>
      <c r="W61" s="7"/>
      <c r="X61" s="6"/>
      <c r="Y61" s="7"/>
      <c r="Z61" s="6"/>
      <c r="AA61" s="7"/>
    </row>
    <row r="62" spans="1:27" ht="16.5" customHeight="1">
      <c r="A62" s="16">
        <v>19</v>
      </c>
      <c r="B62" s="17" t="s">
        <v>109</v>
      </c>
      <c r="C62" s="21"/>
      <c r="D62" s="4">
        <v>8</v>
      </c>
      <c r="E62" s="5">
        <v>0</v>
      </c>
      <c r="F62" s="4">
        <v>16</v>
      </c>
      <c r="G62" s="5">
        <v>0</v>
      </c>
      <c r="H62" s="4">
        <v>25</v>
      </c>
      <c r="I62" s="5">
        <v>0</v>
      </c>
      <c r="J62" s="4">
        <v>33</v>
      </c>
      <c r="K62" s="5">
        <v>0</v>
      </c>
      <c r="L62" s="4">
        <v>42</v>
      </c>
      <c r="M62" s="5">
        <v>0</v>
      </c>
      <c r="N62" s="4">
        <v>50</v>
      </c>
      <c r="O62" s="5">
        <v>0</v>
      </c>
      <c r="P62" s="4">
        <v>58</v>
      </c>
      <c r="Q62" s="5">
        <v>0</v>
      </c>
      <c r="R62" s="4">
        <v>66</v>
      </c>
      <c r="S62" s="5">
        <v>0</v>
      </c>
      <c r="T62" s="4">
        <v>75</v>
      </c>
      <c r="U62" s="5">
        <v>0</v>
      </c>
      <c r="V62" s="4"/>
      <c r="W62" s="5"/>
      <c r="X62" s="4"/>
      <c r="Y62" s="5"/>
      <c r="Z62" s="4"/>
      <c r="AA62" s="5"/>
    </row>
    <row r="63" spans="1:27" ht="27" customHeight="1">
      <c r="A63" s="18"/>
      <c r="B63" s="88" t="s">
        <v>110</v>
      </c>
      <c r="C63" s="20">
        <v>5000000</v>
      </c>
      <c r="D63" s="6">
        <v>8</v>
      </c>
      <c r="E63" s="7">
        <v>0</v>
      </c>
      <c r="F63" s="6">
        <v>16</v>
      </c>
      <c r="G63" s="7">
        <v>0</v>
      </c>
      <c r="H63" s="6">
        <v>25</v>
      </c>
      <c r="I63" s="7">
        <v>0</v>
      </c>
      <c r="J63" s="6">
        <v>33</v>
      </c>
      <c r="K63" s="7">
        <v>0</v>
      </c>
      <c r="L63" s="6">
        <v>42</v>
      </c>
      <c r="M63" s="7">
        <v>0</v>
      </c>
      <c r="N63" s="6">
        <v>50</v>
      </c>
      <c r="O63" s="7">
        <v>0</v>
      </c>
      <c r="P63" s="6">
        <v>58</v>
      </c>
      <c r="Q63" s="7">
        <v>0</v>
      </c>
      <c r="R63" s="6">
        <v>66</v>
      </c>
      <c r="S63" s="7">
        <v>0</v>
      </c>
      <c r="T63" s="6">
        <v>75</v>
      </c>
      <c r="U63" s="7">
        <v>0</v>
      </c>
      <c r="V63" s="6"/>
      <c r="W63" s="7"/>
      <c r="X63" s="6"/>
      <c r="Y63" s="7"/>
      <c r="Z63" s="6"/>
      <c r="AA63" s="7"/>
    </row>
    <row r="64" spans="1:27" ht="16.5" customHeight="1">
      <c r="A64" s="30"/>
      <c r="B64" s="95" t="s">
        <v>122</v>
      </c>
      <c r="C64" s="21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</row>
    <row r="65" spans="1:27" ht="16.5" customHeight="1">
      <c r="A65" s="18"/>
      <c r="B65" s="86" t="s">
        <v>111</v>
      </c>
      <c r="C65" s="28">
        <v>12020000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</row>
    <row r="66" spans="1:27" ht="16.5" customHeight="1">
      <c r="A66" s="30">
        <v>20</v>
      </c>
      <c r="B66" s="17" t="s">
        <v>112</v>
      </c>
      <c r="C66" s="21"/>
      <c r="D66" s="4">
        <v>8</v>
      </c>
      <c r="E66" s="5">
        <v>0</v>
      </c>
      <c r="F66" s="4">
        <v>16</v>
      </c>
      <c r="G66" s="5">
        <v>17</v>
      </c>
      <c r="H66" s="4">
        <v>25</v>
      </c>
      <c r="I66" s="5">
        <v>17</v>
      </c>
      <c r="J66" s="4">
        <v>33</v>
      </c>
      <c r="K66" s="5">
        <v>17</v>
      </c>
      <c r="L66" s="4">
        <v>42</v>
      </c>
      <c r="M66" s="5">
        <v>27</v>
      </c>
      <c r="N66" s="4">
        <v>50</v>
      </c>
      <c r="O66" s="5">
        <v>27</v>
      </c>
      <c r="P66" s="4">
        <v>58</v>
      </c>
      <c r="Q66" s="5">
        <v>33</v>
      </c>
      <c r="R66" s="4">
        <v>66</v>
      </c>
      <c r="S66" s="5">
        <v>33</v>
      </c>
      <c r="T66" s="4">
        <v>75</v>
      </c>
      <c r="U66" s="5">
        <v>33</v>
      </c>
      <c r="V66" s="4"/>
      <c r="W66" s="5"/>
      <c r="X66" s="4"/>
      <c r="Y66" s="5"/>
      <c r="Z66" s="4"/>
      <c r="AA66" s="5"/>
    </row>
    <row r="67" spans="1:27" ht="16.5" customHeight="1">
      <c r="A67" s="18"/>
      <c r="B67" s="88" t="s">
        <v>113</v>
      </c>
      <c r="C67" s="20">
        <v>12020000</v>
      </c>
      <c r="D67" s="6">
        <v>8</v>
      </c>
      <c r="E67" s="7">
        <v>0</v>
      </c>
      <c r="F67" s="6">
        <v>16</v>
      </c>
      <c r="G67" s="7">
        <v>17</v>
      </c>
      <c r="H67" s="6">
        <v>25</v>
      </c>
      <c r="I67" s="7">
        <v>17</v>
      </c>
      <c r="J67" s="6">
        <v>33</v>
      </c>
      <c r="K67" s="7">
        <v>17</v>
      </c>
      <c r="L67" s="6">
        <v>42</v>
      </c>
      <c r="M67" s="7">
        <v>27</v>
      </c>
      <c r="N67" s="6">
        <v>50</v>
      </c>
      <c r="O67" s="7">
        <v>27</v>
      </c>
      <c r="P67" s="6">
        <v>58</v>
      </c>
      <c r="Q67" s="7">
        <v>33</v>
      </c>
      <c r="R67" s="6">
        <v>66</v>
      </c>
      <c r="S67" s="7">
        <v>33</v>
      </c>
      <c r="T67" s="6">
        <v>75</v>
      </c>
      <c r="U67" s="7">
        <v>33</v>
      </c>
      <c r="V67" s="6"/>
      <c r="W67" s="7"/>
      <c r="X67" s="6"/>
      <c r="Y67" s="7"/>
      <c r="Z67" s="6"/>
      <c r="AA67" s="7"/>
    </row>
    <row r="68" spans="1:27" ht="16.5" customHeight="1" hidden="1">
      <c r="A68" s="30">
        <v>21</v>
      </c>
      <c r="B68" s="17" t="s">
        <v>114</v>
      </c>
      <c r="C68" s="21"/>
      <c r="D68" s="4">
        <v>8</v>
      </c>
      <c r="E68" s="5">
        <v>8</v>
      </c>
      <c r="F68" s="4">
        <v>16</v>
      </c>
      <c r="G68" s="5">
        <v>16</v>
      </c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</row>
    <row r="69" spans="1:27" ht="16.5" customHeight="1" hidden="1">
      <c r="A69" s="18"/>
      <c r="B69" s="17" t="s">
        <v>115</v>
      </c>
      <c r="C69" s="20"/>
      <c r="D69" s="6">
        <v>0</v>
      </c>
      <c r="E69" s="7">
        <v>0</v>
      </c>
      <c r="F69" s="6">
        <v>0</v>
      </c>
      <c r="G69" s="7">
        <v>0</v>
      </c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</row>
    <row r="70" spans="1:27" s="36" customFormat="1" ht="15.75" customHeight="1">
      <c r="A70" s="102"/>
      <c r="B70" s="122" t="s">
        <v>7</v>
      </c>
      <c r="C70" s="63"/>
      <c r="D70" s="103">
        <v>8</v>
      </c>
      <c r="E70" s="104">
        <v>0</v>
      </c>
      <c r="F70" s="103">
        <v>16</v>
      </c>
      <c r="G70" s="104">
        <v>11</v>
      </c>
      <c r="H70" s="103">
        <v>25</v>
      </c>
      <c r="I70" s="104">
        <v>16</v>
      </c>
      <c r="J70" s="103">
        <v>33</v>
      </c>
      <c r="K70" s="104">
        <v>29</v>
      </c>
      <c r="L70" s="103">
        <v>42</v>
      </c>
      <c r="M70" s="104">
        <v>34</v>
      </c>
      <c r="N70" s="103">
        <v>50</v>
      </c>
      <c r="O70" s="104">
        <v>50</v>
      </c>
      <c r="P70" s="103">
        <v>58</v>
      </c>
      <c r="Q70" s="104">
        <v>56</v>
      </c>
      <c r="R70" s="103">
        <v>66</v>
      </c>
      <c r="S70" s="104">
        <v>64</v>
      </c>
      <c r="T70" s="103">
        <v>75</v>
      </c>
      <c r="U70" s="104">
        <v>76</v>
      </c>
      <c r="V70" s="103"/>
      <c r="W70" s="104"/>
      <c r="X70" s="103"/>
      <c r="Y70" s="104"/>
      <c r="Z70" s="103"/>
      <c r="AA70" s="104"/>
    </row>
    <row r="71" spans="1:27" s="36" customFormat="1" ht="15.75" customHeight="1">
      <c r="A71" s="86"/>
      <c r="B71" s="123"/>
      <c r="C71" s="28">
        <f>C13+C45+C49+C55+C59+C65</f>
        <v>3018832566</v>
      </c>
      <c r="D71" s="105">
        <v>8</v>
      </c>
      <c r="E71" s="106">
        <v>0</v>
      </c>
      <c r="F71" s="105">
        <v>16</v>
      </c>
      <c r="G71" s="106">
        <v>11</v>
      </c>
      <c r="H71" s="105">
        <v>25</v>
      </c>
      <c r="I71" s="106">
        <v>16</v>
      </c>
      <c r="J71" s="105">
        <v>33</v>
      </c>
      <c r="K71" s="106">
        <v>29</v>
      </c>
      <c r="L71" s="105">
        <v>42</v>
      </c>
      <c r="M71" s="106">
        <v>34</v>
      </c>
      <c r="N71" s="105">
        <v>50</v>
      </c>
      <c r="O71" s="106">
        <v>50</v>
      </c>
      <c r="P71" s="105">
        <v>58</v>
      </c>
      <c r="Q71" s="106">
        <v>56</v>
      </c>
      <c r="R71" s="105">
        <v>66</v>
      </c>
      <c r="S71" s="106">
        <v>64</v>
      </c>
      <c r="T71" s="105">
        <v>75</v>
      </c>
      <c r="U71" s="106">
        <v>76</v>
      </c>
      <c r="V71" s="105"/>
      <c r="W71" s="106"/>
      <c r="X71" s="105"/>
      <c r="Y71" s="106"/>
      <c r="Z71" s="105"/>
      <c r="AA71" s="106"/>
    </row>
    <row r="72" ht="12.75">
      <c r="D72" s="26" t="s">
        <v>15</v>
      </c>
    </row>
    <row r="73" spans="4:5" ht="13.5">
      <c r="D73" s="4" t="s">
        <v>16</v>
      </c>
      <c r="E73" s="24" t="s">
        <v>18</v>
      </c>
    </row>
    <row r="74" spans="4:20" ht="13.5">
      <c r="D74" s="6" t="s">
        <v>17</v>
      </c>
      <c r="E74" s="7" t="s">
        <v>19</v>
      </c>
      <c r="T74" s="70" t="s">
        <v>142</v>
      </c>
    </row>
    <row r="75" spans="4:20" ht="12.75">
      <c r="D75" s="1" t="s">
        <v>21</v>
      </c>
      <c r="E75" s="25" t="s">
        <v>23</v>
      </c>
      <c r="T75" s="13" t="s">
        <v>57</v>
      </c>
    </row>
    <row r="76" spans="4:20" ht="12.75">
      <c r="D76" s="1" t="s">
        <v>56</v>
      </c>
      <c r="E76" s="1" t="s">
        <v>25</v>
      </c>
      <c r="T76" s="13"/>
    </row>
    <row r="77" spans="4:20" ht="12.75">
      <c r="D77" s="1" t="s">
        <v>20</v>
      </c>
      <c r="E77" s="1" t="s">
        <v>26</v>
      </c>
      <c r="T77" s="13"/>
    </row>
    <row r="78" spans="4:20" ht="12.75">
      <c r="D78" s="1" t="s">
        <v>22</v>
      </c>
      <c r="E78" s="1" t="s">
        <v>27</v>
      </c>
      <c r="T78" s="13"/>
    </row>
    <row r="79" ht="12.75">
      <c r="T79" s="83" t="s">
        <v>139</v>
      </c>
    </row>
    <row r="80" ht="12.75">
      <c r="T80" s="70" t="s">
        <v>137</v>
      </c>
    </row>
    <row r="81" ht="12.75">
      <c r="T81" s="70" t="s">
        <v>136</v>
      </c>
    </row>
  </sheetData>
  <sheetProtection/>
  <mergeCells count="29">
    <mergeCell ref="A1:AA1"/>
    <mergeCell ref="A2:AA2"/>
    <mergeCell ref="P9:Q9"/>
    <mergeCell ref="R9:S9"/>
    <mergeCell ref="T9:U9"/>
    <mergeCell ref="N11:O11"/>
    <mergeCell ref="R11:S11"/>
    <mergeCell ref="T11:U11"/>
    <mergeCell ref="V11:W11"/>
    <mergeCell ref="N9:O9"/>
    <mergeCell ref="B70:B71"/>
    <mergeCell ref="A8:A9"/>
    <mergeCell ref="X11:Y11"/>
    <mergeCell ref="Z11:AA11"/>
    <mergeCell ref="L9:M9"/>
    <mergeCell ref="D11:E11"/>
    <mergeCell ref="F11:G11"/>
    <mergeCell ref="H11:I11"/>
    <mergeCell ref="J11:K11"/>
    <mergeCell ref="L11:M11"/>
    <mergeCell ref="P11:Q11"/>
    <mergeCell ref="V9:W9"/>
    <mergeCell ref="X9:Y9"/>
    <mergeCell ref="Z9:AA9"/>
    <mergeCell ref="D8:AA8"/>
    <mergeCell ref="D9:E9"/>
    <mergeCell ref="F9:G9"/>
    <mergeCell ref="H9:I9"/>
    <mergeCell ref="J9:K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5" r:id="rId1"/>
  <rowBreaks count="1" manualBreakCount="1">
    <brk id="4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20" zoomScaleSheetLayoutView="120" zoomScalePageLayoutView="0" workbookViewId="0" topLeftCell="A25">
      <selection activeCell="G42" sqref="G42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10.28125" style="0" customWidth="1"/>
    <col min="8" max="8" width="16.00390625" style="0" customWidth="1"/>
    <col min="9" max="9" width="21.28125" style="0" customWidth="1"/>
  </cols>
  <sheetData>
    <row r="1" spans="1:9" ht="12.75">
      <c r="A1" s="127" t="s">
        <v>28</v>
      </c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42" t="s">
        <v>9</v>
      </c>
      <c r="E3" s="34" t="s">
        <v>13</v>
      </c>
      <c r="G3" s="1"/>
      <c r="H3" s="1"/>
      <c r="I3" s="1"/>
    </row>
    <row r="4" spans="1:9" ht="12.75">
      <c r="A4" s="1"/>
      <c r="B4" s="1"/>
      <c r="C4" s="42" t="s">
        <v>10</v>
      </c>
      <c r="E4" s="34" t="s">
        <v>14</v>
      </c>
      <c r="G4" s="1"/>
      <c r="H4" s="1"/>
      <c r="I4" s="1"/>
    </row>
    <row r="5" spans="1:9" ht="12.75">
      <c r="A5" s="1"/>
      <c r="B5" s="1"/>
      <c r="C5" s="42" t="s">
        <v>11</v>
      </c>
      <c r="E5" s="34" t="s">
        <v>134</v>
      </c>
      <c r="G5" s="1"/>
      <c r="H5" s="1"/>
      <c r="I5" s="1"/>
    </row>
    <row r="6" spans="1:9" ht="12.75">
      <c r="A6" s="1"/>
      <c r="B6" s="1"/>
      <c r="C6" s="42" t="s">
        <v>29</v>
      </c>
      <c r="E6" s="1" t="s">
        <v>140</v>
      </c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28" t="s">
        <v>30</v>
      </c>
      <c r="B8" s="128" t="s">
        <v>71</v>
      </c>
      <c r="C8" s="128" t="s">
        <v>72</v>
      </c>
      <c r="D8" s="50" t="s">
        <v>31</v>
      </c>
      <c r="E8" s="128" t="s">
        <v>34</v>
      </c>
      <c r="F8" s="131" t="s">
        <v>35</v>
      </c>
      <c r="G8" s="131"/>
      <c r="H8" s="128" t="s">
        <v>39</v>
      </c>
      <c r="I8" s="128" t="s">
        <v>38</v>
      </c>
    </row>
    <row r="9" spans="1:9" ht="12.75" customHeight="1">
      <c r="A9" s="129"/>
      <c r="B9" s="129"/>
      <c r="C9" s="129"/>
      <c r="D9" s="77" t="s">
        <v>32</v>
      </c>
      <c r="E9" s="129"/>
      <c r="F9" s="129" t="s">
        <v>36</v>
      </c>
      <c r="G9" s="129" t="s">
        <v>37</v>
      </c>
      <c r="H9" s="129"/>
      <c r="I9" s="129"/>
    </row>
    <row r="10" spans="1:9" ht="13.5">
      <c r="A10" s="130"/>
      <c r="B10" s="130"/>
      <c r="C10" s="130"/>
      <c r="D10" s="78" t="s">
        <v>33</v>
      </c>
      <c r="E10" s="130"/>
      <c r="F10" s="130"/>
      <c r="G10" s="130"/>
      <c r="H10" s="130"/>
      <c r="I10" s="130"/>
    </row>
    <row r="11" spans="1:9" ht="13.5">
      <c r="A11" s="60"/>
      <c r="B11" s="71" t="s">
        <v>117</v>
      </c>
      <c r="C11" s="52" t="s">
        <v>116</v>
      </c>
      <c r="D11" s="79">
        <f>SUM(D12:D26)</f>
        <v>2688962566</v>
      </c>
      <c r="E11" s="39"/>
      <c r="F11" s="39"/>
      <c r="G11" s="39"/>
      <c r="H11" s="39"/>
      <c r="I11" s="39"/>
    </row>
    <row r="12" spans="1:9" ht="13.5">
      <c r="A12" s="53">
        <v>1</v>
      </c>
      <c r="B12" s="72" t="s">
        <v>73</v>
      </c>
      <c r="C12" s="55" t="s">
        <v>74</v>
      </c>
      <c r="D12" s="80">
        <v>10000000</v>
      </c>
      <c r="E12" s="39" t="s">
        <v>66</v>
      </c>
      <c r="F12" s="53" t="s">
        <v>141</v>
      </c>
      <c r="G12" s="53" t="s">
        <v>141</v>
      </c>
      <c r="H12" s="39" t="s">
        <v>70</v>
      </c>
      <c r="I12" s="39"/>
    </row>
    <row r="13" spans="1:9" ht="13.5">
      <c r="A13" s="53">
        <v>2</v>
      </c>
      <c r="B13" s="72" t="s">
        <v>124</v>
      </c>
      <c r="C13" s="55" t="s">
        <v>125</v>
      </c>
      <c r="D13" s="80">
        <v>1819592566</v>
      </c>
      <c r="E13" s="39" t="s">
        <v>66</v>
      </c>
      <c r="F13" s="53" t="s">
        <v>141</v>
      </c>
      <c r="G13" s="53" t="s">
        <v>141</v>
      </c>
      <c r="H13" s="39" t="s">
        <v>70</v>
      </c>
      <c r="I13" s="39"/>
    </row>
    <row r="14" spans="1:9" ht="13.5">
      <c r="A14" s="53">
        <v>3</v>
      </c>
      <c r="B14" s="72" t="s">
        <v>75</v>
      </c>
      <c r="C14" s="55" t="s">
        <v>76</v>
      </c>
      <c r="D14" s="80">
        <v>5000000</v>
      </c>
      <c r="E14" s="39" t="s">
        <v>66</v>
      </c>
      <c r="F14" s="53" t="s">
        <v>141</v>
      </c>
      <c r="G14" s="53" t="s">
        <v>141</v>
      </c>
      <c r="H14" s="39" t="s">
        <v>70</v>
      </c>
      <c r="I14" s="39"/>
    </row>
    <row r="15" spans="1:9" ht="13.5">
      <c r="A15" s="53">
        <v>4</v>
      </c>
      <c r="B15" s="72" t="s">
        <v>77</v>
      </c>
      <c r="C15" s="54" t="s">
        <v>78</v>
      </c>
      <c r="D15" s="80">
        <v>20071200</v>
      </c>
      <c r="E15" s="39" t="s">
        <v>66</v>
      </c>
      <c r="F15" s="53" t="s">
        <v>141</v>
      </c>
      <c r="G15" s="53" t="s">
        <v>141</v>
      </c>
      <c r="H15" s="39" t="s">
        <v>70</v>
      </c>
      <c r="I15" s="39"/>
    </row>
    <row r="16" spans="1:9" ht="13.5">
      <c r="A16" s="53">
        <v>5</v>
      </c>
      <c r="B16" s="72" t="s">
        <v>79</v>
      </c>
      <c r="C16" s="54" t="s">
        <v>80</v>
      </c>
      <c r="D16" s="80">
        <v>5000000</v>
      </c>
      <c r="E16" s="39" t="s">
        <v>66</v>
      </c>
      <c r="F16" s="39"/>
      <c r="G16" s="39"/>
      <c r="H16" s="39"/>
      <c r="I16" s="39"/>
    </row>
    <row r="17" spans="1:9" ht="13.5">
      <c r="A17" s="53">
        <v>6</v>
      </c>
      <c r="B17" s="72" t="s">
        <v>81</v>
      </c>
      <c r="C17" s="54" t="s">
        <v>82</v>
      </c>
      <c r="D17" s="80">
        <v>9980800</v>
      </c>
      <c r="E17" s="39" t="s">
        <v>66</v>
      </c>
      <c r="F17" s="53" t="s">
        <v>141</v>
      </c>
      <c r="G17" s="53" t="s">
        <v>141</v>
      </c>
      <c r="H17" s="39" t="s">
        <v>70</v>
      </c>
      <c r="I17" s="39"/>
    </row>
    <row r="18" spans="1:9" ht="13.5">
      <c r="A18" s="53">
        <v>7</v>
      </c>
      <c r="B18" s="72" t="s">
        <v>83</v>
      </c>
      <c r="C18" s="55" t="s">
        <v>84</v>
      </c>
      <c r="D18" s="80">
        <v>1980000</v>
      </c>
      <c r="E18" s="39" t="s">
        <v>66</v>
      </c>
      <c r="F18" s="53" t="s">
        <v>141</v>
      </c>
      <c r="G18" s="53" t="s">
        <v>141</v>
      </c>
      <c r="H18" s="39" t="s">
        <v>70</v>
      </c>
      <c r="I18" s="39"/>
    </row>
    <row r="19" spans="1:9" ht="13.5">
      <c r="A19" s="53">
        <v>8</v>
      </c>
      <c r="B19" s="72" t="s">
        <v>85</v>
      </c>
      <c r="C19" s="54" t="s">
        <v>86</v>
      </c>
      <c r="D19" s="80">
        <v>5000000</v>
      </c>
      <c r="E19" s="39" t="s">
        <v>66</v>
      </c>
      <c r="F19" s="53" t="s">
        <v>141</v>
      </c>
      <c r="G19" s="53" t="s">
        <v>141</v>
      </c>
      <c r="H19" s="39" t="s">
        <v>70</v>
      </c>
      <c r="I19" s="39"/>
    </row>
    <row r="20" spans="1:9" ht="13.5">
      <c r="A20" s="53">
        <v>9</v>
      </c>
      <c r="B20" s="72" t="s">
        <v>87</v>
      </c>
      <c r="C20" s="55" t="s">
        <v>88</v>
      </c>
      <c r="D20" s="80">
        <v>62989000</v>
      </c>
      <c r="E20" s="39" t="s">
        <v>66</v>
      </c>
      <c r="F20" s="53" t="s">
        <v>141</v>
      </c>
      <c r="G20" s="53" t="s">
        <v>141</v>
      </c>
      <c r="H20" s="39" t="s">
        <v>70</v>
      </c>
      <c r="I20" s="39"/>
    </row>
    <row r="21" spans="1:9" ht="13.5">
      <c r="A21" s="53">
        <v>10</v>
      </c>
      <c r="B21" s="72" t="s">
        <v>126</v>
      </c>
      <c r="C21" s="54" t="s">
        <v>128</v>
      </c>
      <c r="D21" s="80">
        <v>400000000</v>
      </c>
      <c r="E21" s="39" t="s">
        <v>66</v>
      </c>
      <c r="F21" s="53" t="s">
        <v>141</v>
      </c>
      <c r="G21" s="53" t="s">
        <v>141</v>
      </c>
      <c r="H21" s="39" t="s">
        <v>70</v>
      </c>
      <c r="I21" s="39"/>
    </row>
    <row r="22" spans="1:9" ht="13.5">
      <c r="A22" s="53">
        <v>11</v>
      </c>
      <c r="B22" s="72" t="s">
        <v>127</v>
      </c>
      <c r="C22" s="54" t="s">
        <v>129</v>
      </c>
      <c r="D22" s="80">
        <v>90875000</v>
      </c>
      <c r="E22" s="39" t="s">
        <v>66</v>
      </c>
      <c r="F22" s="39"/>
      <c r="G22" s="39"/>
      <c r="H22" s="39"/>
      <c r="I22" s="39"/>
    </row>
    <row r="23" spans="1:9" ht="13.5">
      <c r="A23" s="53">
        <v>12</v>
      </c>
      <c r="B23" s="72" t="s">
        <v>89</v>
      </c>
      <c r="C23" s="55" t="s">
        <v>90</v>
      </c>
      <c r="D23" s="80">
        <v>38400000</v>
      </c>
      <c r="E23" s="39" t="s">
        <v>66</v>
      </c>
      <c r="F23" s="53" t="s">
        <v>141</v>
      </c>
      <c r="G23" s="53" t="s">
        <v>141</v>
      </c>
      <c r="H23" s="39" t="s">
        <v>70</v>
      </c>
      <c r="I23" s="39"/>
    </row>
    <row r="24" spans="1:9" ht="13.5">
      <c r="A24" s="53">
        <v>13</v>
      </c>
      <c r="B24" s="72" t="s">
        <v>91</v>
      </c>
      <c r="C24" s="54" t="s">
        <v>92</v>
      </c>
      <c r="D24" s="80">
        <v>187440000</v>
      </c>
      <c r="E24" s="39" t="s">
        <v>66</v>
      </c>
      <c r="F24" s="53" t="s">
        <v>141</v>
      </c>
      <c r="G24" s="53" t="s">
        <v>141</v>
      </c>
      <c r="H24" s="39" t="s">
        <v>70</v>
      </c>
      <c r="I24" s="39"/>
    </row>
    <row r="25" spans="1:9" ht="27">
      <c r="A25" s="53">
        <v>14</v>
      </c>
      <c r="B25" s="72" t="s">
        <v>93</v>
      </c>
      <c r="C25" s="64" t="s">
        <v>94</v>
      </c>
      <c r="D25" s="81">
        <v>29904000</v>
      </c>
      <c r="E25" s="39" t="s">
        <v>66</v>
      </c>
      <c r="F25" s="53" t="s">
        <v>141</v>
      </c>
      <c r="G25" s="53" t="s">
        <v>141</v>
      </c>
      <c r="H25" s="39" t="s">
        <v>70</v>
      </c>
      <c r="I25" s="39"/>
    </row>
    <row r="26" spans="1:9" ht="13.5">
      <c r="A26" s="53">
        <v>15</v>
      </c>
      <c r="B26" s="72" t="s">
        <v>130</v>
      </c>
      <c r="C26" s="64" t="s">
        <v>131</v>
      </c>
      <c r="D26" s="81">
        <v>2730000</v>
      </c>
      <c r="E26" s="39"/>
      <c r="F26" s="39"/>
      <c r="G26" s="39"/>
      <c r="H26" s="39"/>
      <c r="I26" s="39"/>
    </row>
    <row r="27" spans="1:9" ht="18" customHeight="1">
      <c r="A27" s="60"/>
      <c r="B27" s="71" t="s">
        <v>118</v>
      </c>
      <c r="C27" s="56" t="s">
        <v>95</v>
      </c>
      <c r="D27" s="58">
        <f>SUM(D28:D28)</f>
        <v>5000000</v>
      </c>
      <c r="E27" s="39" t="s">
        <v>66</v>
      </c>
      <c r="F27" s="39"/>
      <c r="G27" s="39"/>
      <c r="H27" s="39"/>
      <c r="I27" s="39"/>
    </row>
    <row r="28" spans="1:9" ht="18" customHeight="1">
      <c r="A28" s="53">
        <v>16</v>
      </c>
      <c r="B28" s="72" t="s">
        <v>132</v>
      </c>
      <c r="C28" s="101" t="s">
        <v>97</v>
      </c>
      <c r="D28" s="80">
        <v>5000000</v>
      </c>
      <c r="E28" s="39" t="s">
        <v>66</v>
      </c>
      <c r="F28" s="53" t="s">
        <v>141</v>
      </c>
      <c r="G28" s="53" t="s">
        <v>141</v>
      </c>
      <c r="H28" s="39" t="s">
        <v>70</v>
      </c>
      <c r="I28" s="39"/>
    </row>
    <row r="29" spans="1:9" ht="18" customHeight="1">
      <c r="A29" s="60"/>
      <c r="B29" s="71" t="s">
        <v>120</v>
      </c>
      <c r="C29" s="56" t="s">
        <v>98</v>
      </c>
      <c r="D29" s="58">
        <f>D30+D31</f>
        <v>23000000</v>
      </c>
      <c r="E29" s="39"/>
      <c r="F29" s="39"/>
      <c r="G29" s="39"/>
      <c r="H29" s="39"/>
      <c r="I29" s="39"/>
    </row>
    <row r="30" spans="1:9" ht="27">
      <c r="A30" s="53">
        <v>17</v>
      </c>
      <c r="B30" s="72" t="s">
        <v>99</v>
      </c>
      <c r="C30" s="55" t="s">
        <v>100</v>
      </c>
      <c r="D30" s="80">
        <v>8000000</v>
      </c>
      <c r="E30" s="39" t="s">
        <v>66</v>
      </c>
      <c r="F30" s="39"/>
      <c r="G30" s="39"/>
      <c r="H30" s="39"/>
      <c r="I30" s="39"/>
    </row>
    <row r="31" spans="1:9" ht="13.5">
      <c r="A31" s="53">
        <v>18</v>
      </c>
      <c r="B31" s="72" t="s">
        <v>101</v>
      </c>
      <c r="C31" s="54" t="s">
        <v>102</v>
      </c>
      <c r="D31" s="80">
        <v>15000000</v>
      </c>
      <c r="E31" s="39"/>
      <c r="F31" s="39"/>
      <c r="G31" s="39"/>
      <c r="H31" s="39"/>
      <c r="I31" s="39"/>
    </row>
    <row r="32" spans="1:9" ht="13.5">
      <c r="A32" s="60"/>
      <c r="B32" s="71" t="s">
        <v>119</v>
      </c>
      <c r="C32" s="56" t="s">
        <v>103</v>
      </c>
      <c r="D32" s="58">
        <v>232350000</v>
      </c>
      <c r="E32" s="39" t="s">
        <v>66</v>
      </c>
      <c r="F32" s="39"/>
      <c r="G32" s="39"/>
      <c r="H32" s="39"/>
      <c r="I32" s="39"/>
    </row>
    <row r="33" spans="1:9" ht="27">
      <c r="A33" s="53">
        <v>19</v>
      </c>
      <c r="B33" s="72" t="s">
        <v>104</v>
      </c>
      <c r="C33" s="55" t="s">
        <v>105</v>
      </c>
      <c r="D33" s="80">
        <v>232350000</v>
      </c>
      <c r="E33" s="39" t="s">
        <v>66</v>
      </c>
      <c r="F33" s="53" t="s">
        <v>141</v>
      </c>
      <c r="G33" s="53" t="s">
        <v>141</v>
      </c>
      <c r="H33" s="39" t="s">
        <v>70</v>
      </c>
      <c r="I33" s="39"/>
    </row>
    <row r="34" spans="1:9" ht="13.5">
      <c r="A34" s="60"/>
      <c r="B34" s="71" t="s">
        <v>121</v>
      </c>
      <c r="C34" s="56" t="s">
        <v>106</v>
      </c>
      <c r="D34" s="58">
        <f>SUM(D35:D36)</f>
        <v>57500000</v>
      </c>
      <c r="E34" s="39"/>
      <c r="F34" s="39"/>
      <c r="G34" s="39"/>
      <c r="H34" s="39"/>
      <c r="I34" s="39"/>
    </row>
    <row r="35" spans="1:9" ht="54">
      <c r="A35" s="53">
        <v>20</v>
      </c>
      <c r="B35" s="72" t="s">
        <v>107</v>
      </c>
      <c r="C35" s="55" t="s">
        <v>108</v>
      </c>
      <c r="D35" s="80">
        <v>52500000</v>
      </c>
      <c r="E35" s="39" t="s">
        <v>66</v>
      </c>
      <c r="F35" s="53" t="s">
        <v>141</v>
      </c>
      <c r="G35" s="53" t="s">
        <v>141</v>
      </c>
      <c r="H35" s="39" t="s">
        <v>70</v>
      </c>
      <c r="I35" s="39"/>
    </row>
    <row r="36" spans="1:9" ht="27">
      <c r="A36" s="53">
        <v>21</v>
      </c>
      <c r="B36" s="72" t="s">
        <v>109</v>
      </c>
      <c r="C36" s="55" t="s">
        <v>110</v>
      </c>
      <c r="D36" s="80">
        <v>5000000</v>
      </c>
      <c r="E36" s="39" t="s">
        <v>66</v>
      </c>
      <c r="F36" s="39"/>
      <c r="G36" s="39"/>
      <c r="H36" s="39"/>
      <c r="I36" s="39"/>
    </row>
    <row r="37" spans="1:9" ht="13.5">
      <c r="A37" s="60"/>
      <c r="B37" s="71" t="s">
        <v>122</v>
      </c>
      <c r="C37" s="56" t="s">
        <v>111</v>
      </c>
      <c r="D37" s="58">
        <f>SUM(D38:D38)</f>
        <v>12020000</v>
      </c>
      <c r="E37" s="39"/>
      <c r="F37" s="39"/>
      <c r="G37" s="39"/>
      <c r="H37" s="39"/>
      <c r="I37" s="39"/>
    </row>
    <row r="38" spans="1:9" ht="13.5">
      <c r="A38" s="53">
        <v>22</v>
      </c>
      <c r="B38" s="72" t="s">
        <v>112</v>
      </c>
      <c r="C38" s="54" t="s">
        <v>113</v>
      </c>
      <c r="D38" s="80">
        <v>12020000</v>
      </c>
      <c r="E38" s="39" t="s">
        <v>66</v>
      </c>
      <c r="F38" s="53"/>
      <c r="G38" s="53"/>
      <c r="H38" s="39"/>
      <c r="I38" s="39"/>
    </row>
    <row r="39" spans="1:9" ht="13.5">
      <c r="A39" s="60"/>
      <c r="B39" s="60"/>
      <c r="C39" s="49" t="s">
        <v>67</v>
      </c>
      <c r="D39" s="79">
        <f>D11+D27+D29+D32+D34+D37</f>
        <v>3018832566</v>
      </c>
      <c r="E39" s="109"/>
      <c r="F39" s="109"/>
      <c r="G39" s="109"/>
      <c r="H39" s="109"/>
      <c r="I39" s="109"/>
    </row>
    <row r="40" spans="1:9" ht="13.5">
      <c r="A40" s="91"/>
      <c r="B40" s="91"/>
      <c r="C40" s="92"/>
      <c r="D40" s="93"/>
      <c r="E40" s="110"/>
      <c r="F40" s="110"/>
      <c r="G40" s="110"/>
      <c r="H40" s="110"/>
      <c r="I40" s="110"/>
    </row>
    <row r="41" spans="1:9" ht="13.5">
      <c r="A41" s="91"/>
      <c r="B41" s="91"/>
      <c r="C41" s="92"/>
      <c r="D41" s="93"/>
      <c r="E41" s="110"/>
      <c r="F41" s="110"/>
      <c r="G41" s="110"/>
      <c r="H41" s="110"/>
      <c r="I41" s="110"/>
    </row>
    <row r="42" spans="6:12" ht="12.75">
      <c r="F42" s="1"/>
      <c r="G42" s="70" t="s">
        <v>142</v>
      </c>
      <c r="H42" s="1"/>
      <c r="J42" s="1"/>
      <c r="K42" s="1"/>
      <c r="L42" s="1"/>
    </row>
    <row r="43" spans="6:12" ht="12.75">
      <c r="F43" s="1"/>
      <c r="G43" s="13" t="s">
        <v>57</v>
      </c>
      <c r="H43" s="1"/>
      <c r="J43" s="1"/>
      <c r="K43" s="1"/>
      <c r="L43" s="1"/>
    </row>
    <row r="44" spans="6:12" ht="12.75">
      <c r="F44" s="1"/>
      <c r="G44" s="13"/>
      <c r="H44" s="1"/>
      <c r="J44" s="1"/>
      <c r="K44" s="1"/>
      <c r="L44" s="1"/>
    </row>
    <row r="45" spans="6:12" ht="12.75">
      <c r="F45" s="1"/>
      <c r="G45" s="13"/>
      <c r="H45" s="1"/>
      <c r="J45" s="1"/>
      <c r="K45" s="1"/>
      <c r="L45" s="1"/>
    </row>
    <row r="46" spans="6:12" ht="12.75">
      <c r="F46" s="1"/>
      <c r="G46" s="13"/>
      <c r="H46" s="1"/>
      <c r="J46" s="1"/>
      <c r="K46" s="1"/>
      <c r="L46" s="1"/>
    </row>
    <row r="47" spans="6:12" ht="12.75">
      <c r="F47" s="1"/>
      <c r="G47" s="83" t="s">
        <v>139</v>
      </c>
      <c r="H47" s="1"/>
      <c r="J47" s="1"/>
      <c r="K47" s="1"/>
      <c r="L47" s="1"/>
    </row>
    <row r="48" spans="6:12" ht="12.75">
      <c r="F48" s="1"/>
      <c r="G48" s="70" t="s">
        <v>137</v>
      </c>
      <c r="H48" s="1"/>
      <c r="J48" s="1"/>
      <c r="K48" s="1"/>
      <c r="L48" s="1"/>
    </row>
    <row r="49" spans="6:12" ht="12.75">
      <c r="F49" s="1"/>
      <c r="G49" s="70" t="s">
        <v>136</v>
      </c>
      <c r="H49" s="1"/>
      <c r="J49" s="1"/>
      <c r="K49" s="1"/>
      <c r="L49" s="1"/>
    </row>
    <row r="53" ht="12.75">
      <c r="D53" s="48"/>
    </row>
  </sheetData>
  <sheetProtection/>
  <mergeCells count="10">
    <mergeCell ref="A1:I1"/>
    <mergeCell ref="A8:A10"/>
    <mergeCell ref="C8:C10"/>
    <mergeCell ref="E8:E10"/>
    <mergeCell ref="F8:G8"/>
    <mergeCell ref="F9:F10"/>
    <mergeCell ref="G9:G10"/>
    <mergeCell ref="H8:H10"/>
    <mergeCell ref="I8:I10"/>
    <mergeCell ref="B8:B10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120" zoomScaleSheetLayoutView="120" zoomScalePageLayoutView="0" workbookViewId="0" topLeftCell="A19">
      <selection activeCell="J46" sqref="J46"/>
    </sheetView>
  </sheetViews>
  <sheetFormatPr defaultColWidth="9.140625" defaultRowHeight="12.75"/>
  <cols>
    <col min="1" max="1" width="4.00390625" style="0" customWidth="1"/>
    <col min="2" max="2" width="8.57421875" style="74" customWidth="1"/>
    <col min="3" max="3" width="52.57421875" style="0" customWidth="1"/>
    <col min="4" max="4" width="11.140625" style="76" customWidth="1"/>
    <col min="5" max="5" width="9.57421875" style="69" customWidth="1"/>
    <col min="6" max="6" width="10.8515625" style="69" customWidth="1"/>
    <col min="7" max="7" width="9.7109375" style="69" customWidth="1"/>
    <col min="8" max="8" width="5.8515625" style="69" bestFit="1" customWidth="1"/>
    <col min="9" max="9" width="9.421875" style="69" customWidth="1"/>
    <col min="10" max="10" width="10.57421875" style="74" customWidth="1"/>
    <col min="11" max="11" width="9.8515625" style="69" customWidth="1"/>
    <col min="12" max="12" width="8.140625" style="69" bestFit="1" customWidth="1"/>
    <col min="13" max="13" width="4.421875" style="69" customWidth="1"/>
    <col min="14" max="14" width="4.7109375" style="69" customWidth="1"/>
  </cols>
  <sheetData>
    <row r="1" spans="1:14" ht="12.75">
      <c r="A1" s="132" t="s">
        <v>135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3.5">
      <c r="A3" s="1"/>
      <c r="B3" s="70"/>
      <c r="C3" s="1"/>
      <c r="E3" s="67"/>
      <c r="F3" s="67"/>
      <c r="G3" s="67"/>
      <c r="H3" s="67"/>
      <c r="I3" s="67"/>
      <c r="J3" s="70"/>
      <c r="K3" s="67"/>
      <c r="L3" s="67"/>
      <c r="M3" s="67"/>
      <c r="N3" s="67"/>
    </row>
    <row r="4" spans="1:14" ht="13.5">
      <c r="A4" s="1"/>
      <c r="B4" s="70"/>
      <c r="C4" s="1"/>
      <c r="D4" s="76" t="s">
        <v>9</v>
      </c>
      <c r="F4" s="67" t="s">
        <v>13</v>
      </c>
      <c r="H4" s="67"/>
      <c r="I4" s="67"/>
      <c r="J4" s="70"/>
      <c r="K4" s="67"/>
      <c r="L4" s="67"/>
      <c r="M4" s="67"/>
      <c r="N4" s="67"/>
    </row>
    <row r="5" spans="1:14" ht="13.5">
      <c r="A5" s="1"/>
      <c r="B5" s="70"/>
      <c r="C5" s="1"/>
      <c r="D5" s="76" t="s">
        <v>10</v>
      </c>
      <c r="F5" s="67" t="s">
        <v>14</v>
      </c>
      <c r="H5" s="67"/>
      <c r="I5" s="67"/>
      <c r="J5" s="70"/>
      <c r="K5" s="67"/>
      <c r="L5" s="67"/>
      <c r="M5" s="67"/>
      <c r="N5" s="67"/>
    </row>
    <row r="6" spans="1:14" ht="13.5">
      <c r="A6" s="1"/>
      <c r="B6" s="70"/>
      <c r="C6" s="1"/>
      <c r="D6" s="76" t="s">
        <v>11</v>
      </c>
      <c r="F6" s="67" t="s">
        <v>134</v>
      </c>
      <c r="H6" s="67"/>
      <c r="I6" s="67"/>
      <c r="J6" s="70"/>
      <c r="K6" s="67"/>
      <c r="L6" s="67"/>
      <c r="M6" s="67"/>
      <c r="N6" s="67"/>
    </row>
    <row r="7" spans="1:14" ht="13.5">
      <c r="A7" s="1"/>
      <c r="B7" s="70"/>
      <c r="C7" s="1"/>
      <c r="D7" s="76" t="s">
        <v>12</v>
      </c>
      <c r="F7" s="1" t="s">
        <v>140</v>
      </c>
      <c r="H7" s="67"/>
      <c r="I7" s="67"/>
      <c r="J7" s="70"/>
      <c r="K7" s="67"/>
      <c r="L7" s="67"/>
      <c r="M7" s="67"/>
      <c r="N7" s="67"/>
    </row>
    <row r="8" spans="1:14" ht="13.5">
      <c r="A8" s="1"/>
      <c r="B8" s="70"/>
      <c r="C8" s="1"/>
      <c r="E8" s="67"/>
      <c r="F8" s="67"/>
      <c r="G8" s="67"/>
      <c r="H8" s="67"/>
      <c r="I8" s="67"/>
      <c r="J8" s="70"/>
      <c r="K8" s="67"/>
      <c r="L8" s="67"/>
      <c r="M8" s="67"/>
      <c r="N8" s="67"/>
    </row>
    <row r="9" spans="1:14" ht="13.5">
      <c r="A9" s="128" t="s">
        <v>30</v>
      </c>
      <c r="B9" s="128" t="s">
        <v>71</v>
      </c>
      <c r="C9" s="128" t="s">
        <v>72</v>
      </c>
      <c r="D9" s="50" t="s">
        <v>31</v>
      </c>
      <c r="E9" s="131" t="s">
        <v>40</v>
      </c>
      <c r="F9" s="131"/>
      <c r="G9" s="131"/>
      <c r="H9" s="131"/>
      <c r="I9" s="133" t="s">
        <v>45</v>
      </c>
      <c r="J9" s="133"/>
      <c r="K9" s="133"/>
      <c r="L9" s="133"/>
      <c r="M9" s="128" t="s">
        <v>46</v>
      </c>
      <c r="N9" s="128" t="s">
        <v>47</v>
      </c>
    </row>
    <row r="10" spans="1:14" ht="13.5">
      <c r="A10" s="129"/>
      <c r="B10" s="129"/>
      <c r="C10" s="129"/>
      <c r="D10" s="77" t="s">
        <v>32</v>
      </c>
      <c r="E10" s="129" t="s">
        <v>41</v>
      </c>
      <c r="F10" s="129" t="s">
        <v>42</v>
      </c>
      <c r="G10" s="129" t="s">
        <v>43</v>
      </c>
      <c r="H10" s="129" t="s">
        <v>44</v>
      </c>
      <c r="I10" s="129" t="s">
        <v>41</v>
      </c>
      <c r="J10" s="129" t="s">
        <v>42</v>
      </c>
      <c r="K10" s="129" t="s">
        <v>43</v>
      </c>
      <c r="L10" s="129" t="s">
        <v>44</v>
      </c>
      <c r="M10" s="129"/>
      <c r="N10" s="129"/>
    </row>
    <row r="11" spans="1:14" ht="13.5">
      <c r="A11" s="130"/>
      <c r="B11" s="130"/>
      <c r="C11" s="130"/>
      <c r="D11" s="78" t="s">
        <v>33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s="63" customFormat="1" ht="13.5">
      <c r="A12" s="60"/>
      <c r="B12" s="71" t="s">
        <v>117</v>
      </c>
      <c r="C12" s="52" t="s">
        <v>116</v>
      </c>
      <c r="D12" s="79">
        <f>SUM(D13:D27)</f>
        <v>2688962566</v>
      </c>
      <c r="E12" s="61"/>
      <c r="F12" s="61"/>
      <c r="G12" s="61"/>
      <c r="H12" s="62"/>
      <c r="I12" s="61"/>
      <c r="J12" s="61"/>
      <c r="K12" s="61"/>
      <c r="L12" s="62"/>
      <c r="M12" s="62"/>
      <c r="N12" s="60"/>
    </row>
    <row r="13" spans="1:14" s="22" customFormat="1" ht="13.5">
      <c r="A13" s="53">
        <v>1</v>
      </c>
      <c r="B13" s="72" t="s">
        <v>73</v>
      </c>
      <c r="C13" s="55" t="s">
        <v>74</v>
      </c>
      <c r="D13" s="80">
        <v>10000000</v>
      </c>
      <c r="E13" s="46">
        <v>8109000</v>
      </c>
      <c r="F13" s="46">
        <v>1891000</v>
      </c>
      <c r="G13" s="46">
        <f>E13+F13</f>
        <v>10000000</v>
      </c>
      <c r="H13" s="47">
        <f>G13/D13*100</f>
        <v>100</v>
      </c>
      <c r="I13" s="46">
        <v>8109000</v>
      </c>
      <c r="J13" s="46">
        <v>1891000</v>
      </c>
      <c r="K13" s="46">
        <f aca="true" t="shared" si="0" ref="K13:K20">I13+J13</f>
        <v>10000000</v>
      </c>
      <c r="L13" s="47">
        <f>K13/D13*100</f>
        <v>100</v>
      </c>
      <c r="M13" s="47">
        <f>L13</f>
        <v>100</v>
      </c>
      <c r="N13" s="53"/>
    </row>
    <row r="14" spans="1:14" s="22" customFormat="1" ht="13.5">
      <c r="A14" s="53">
        <v>2</v>
      </c>
      <c r="B14" s="72" t="s">
        <v>124</v>
      </c>
      <c r="C14" s="55" t="s">
        <v>125</v>
      </c>
      <c r="D14" s="80">
        <v>1819592566</v>
      </c>
      <c r="E14" s="46">
        <v>1207068195</v>
      </c>
      <c r="F14" s="46">
        <v>127974931</v>
      </c>
      <c r="G14" s="46">
        <f>E14+F14</f>
        <v>1335043126</v>
      </c>
      <c r="H14" s="47">
        <f>G14/D14*100</f>
        <v>73.3704429742103</v>
      </c>
      <c r="I14" s="46">
        <v>1207068195</v>
      </c>
      <c r="J14" s="46">
        <v>127974931</v>
      </c>
      <c r="K14" s="46">
        <f>I14+J14</f>
        <v>1335043126</v>
      </c>
      <c r="L14" s="47">
        <f aca="true" t="shared" si="1" ref="L14:L39">K14/D14*100</f>
        <v>73.3704429742103</v>
      </c>
      <c r="M14" s="47">
        <f aca="true" t="shared" si="2" ref="M14:M39">L14</f>
        <v>73.3704429742103</v>
      </c>
      <c r="N14" s="53"/>
    </row>
    <row r="15" spans="1:14" s="22" customFormat="1" ht="13.5">
      <c r="A15" s="53">
        <v>3</v>
      </c>
      <c r="B15" s="72" t="s">
        <v>75</v>
      </c>
      <c r="C15" s="55" t="s">
        <v>76</v>
      </c>
      <c r="D15" s="80">
        <v>5000000</v>
      </c>
      <c r="E15" s="46">
        <v>4029000</v>
      </c>
      <c r="F15" s="46">
        <v>971000</v>
      </c>
      <c r="G15" s="46">
        <f>E15+F15</f>
        <v>5000000</v>
      </c>
      <c r="H15" s="47">
        <f aca="true" t="shared" si="3" ref="H15:H40">G15/D15*100</f>
        <v>100</v>
      </c>
      <c r="I15" s="46">
        <v>4029000</v>
      </c>
      <c r="J15" s="46">
        <v>971000</v>
      </c>
      <c r="K15" s="46">
        <f t="shared" si="0"/>
        <v>5000000</v>
      </c>
      <c r="L15" s="47">
        <f t="shared" si="1"/>
        <v>100</v>
      </c>
      <c r="M15" s="47">
        <f t="shared" si="2"/>
        <v>100</v>
      </c>
      <c r="N15" s="53"/>
    </row>
    <row r="16" spans="1:14" s="22" customFormat="1" ht="13.5">
      <c r="A16" s="53">
        <v>4</v>
      </c>
      <c r="B16" s="72" t="s">
        <v>77</v>
      </c>
      <c r="C16" s="54" t="s">
        <v>78</v>
      </c>
      <c r="D16" s="80">
        <v>20071200</v>
      </c>
      <c r="E16" s="46">
        <v>12322400</v>
      </c>
      <c r="F16" s="46">
        <v>796800</v>
      </c>
      <c r="G16" s="46">
        <f>E16+F16</f>
        <v>13119200</v>
      </c>
      <c r="H16" s="47">
        <f t="shared" si="3"/>
        <v>65.36330662840288</v>
      </c>
      <c r="I16" s="46">
        <v>12322400</v>
      </c>
      <c r="J16" s="46">
        <v>796800</v>
      </c>
      <c r="K16" s="46">
        <f t="shared" si="0"/>
        <v>13119200</v>
      </c>
      <c r="L16" s="47">
        <f t="shared" si="1"/>
        <v>65.36330662840288</v>
      </c>
      <c r="M16" s="47">
        <f t="shared" si="2"/>
        <v>65.36330662840288</v>
      </c>
      <c r="N16" s="53"/>
    </row>
    <row r="17" spans="1:14" s="22" customFormat="1" ht="13.5">
      <c r="A17" s="53">
        <v>5</v>
      </c>
      <c r="B17" s="72" t="s">
        <v>79</v>
      </c>
      <c r="C17" s="54" t="s">
        <v>80</v>
      </c>
      <c r="D17" s="80">
        <v>5000000</v>
      </c>
      <c r="E17" s="46">
        <v>5000000</v>
      </c>
      <c r="F17" s="46"/>
      <c r="G17" s="46">
        <f>E17+F17</f>
        <v>5000000</v>
      </c>
      <c r="H17" s="47">
        <f t="shared" si="3"/>
        <v>100</v>
      </c>
      <c r="I17" s="46">
        <v>5000000</v>
      </c>
      <c r="J17" s="46"/>
      <c r="K17" s="46">
        <f t="shared" si="0"/>
        <v>5000000</v>
      </c>
      <c r="L17" s="47">
        <f t="shared" si="1"/>
        <v>100</v>
      </c>
      <c r="M17" s="47">
        <f t="shared" si="2"/>
        <v>100</v>
      </c>
      <c r="N17" s="53"/>
    </row>
    <row r="18" spans="1:14" s="22" customFormat="1" ht="13.5">
      <c r="A18" s="53">
        <v>6</v>
      </c>
      <c r="B18" s="72" t="s">
        <v>81</v>
      </c>
      <c r="C18" s="54" t="s">
        <v>82</v>
      </c>
      <c r="D18" s="80">
        <v>9980800</v>
      </c>
      <c r="E18" s="46">
        <v>4999500</v>
      </c>
      <c r="F18" s="46">
        <v>775500</v>
      </c>
      <c r="G18" s="46">
        <f aca="true" t="shared" si="4" ref="G18:G40">E18+F18</f>
        <v>5775000</v>
      </c>
      <c r="H18" s="47">
        <f>G18/D18*100</f>
        <v>57.86109329913434</v>
      </c>
      <c r="I18" s="46">
        <v>4999500</v>
      </c>
      <c r="J18" s="46">
        <v>775500</v>
      </c>
      <c r="K18" s="46">
        <f t="shared" si="0"/>
        <v>5775000</v>
      </c>
      <c r="L18" s="47">
        <f t="shared" si="1"/>
        <v>57.86109329913434</v>
      </c>
      <c r="M18" s="47">
        <f t="shared" si="2"/>
        <v>57.86109329913434</v>
      </c>
      <c r="N18" s="53"/>
    </row>
    <row r="19" spans="1:14" s="22" customFormat="1" ht="12.75" customHeight="1">
      <c r="A19" s="53">
        <v>7</v>
      </c>
      <c r="B19" s="72" t="s">
        <v>83</v>
      </c>
      <c r="C19" s="55" t="s">
        <v>84</v>
      </c>
      <c r="D19" s="80">
        <v>1980000</v>
      </c>
      <c r="E19" s="46">
        <v>1205000</v>
      </c>
      <c r="F19" s="46">
        <v>115000</v>
      </c>
      <c r="G19" s="46">
        <f t="shared" si="4"/>
        <v>1320000</v>
      </c>
      <c r="H19" s="47">
        <f t="shared" si="3"/>
        <v>66.66666666666666</v>
      </c>
      <c r="I19" s="46">
        <v>1205000</v>
      </c>
      <c r="J19" s="46">
        <v>115000</v>
      </c>
      <c r="K19" s="46">
        <f t="shared" si="0"/>
        <v>1320000</v>
      </c>
      <c r="L19" s="47">
        <f t="shared" si="1"/>
        <v>66.66666666666666</v>
      </c>
      <c r="M19" s="47">
        <f t="shared" si="2"/>
        <v>66.66666666666666</v>
      </c>
      <c r="N19" s="53"/>
    </row>
    <row r="20" spans="1:14" s="22" customFormat="1" ht="13.5">
      <c r="A20" s="53">
        <v>8</v>
      </c>
      <c r="B20" s="72" t="s">
        <v>85</v>
      </c>
      <c r="C20" s="54" t="s">
        <v>86</v>
      </c>
      <c r="D20" s="80">
        <v>5000000</v>
      </c>
      <c r="E20" s="46">
        <v>4199700</v>
      </c>
      <c r="F20" s="46">
        <v>800300</v>
      </c>
      <c r="G20" s="46">
        <f t="shared" si="4"/>
        <v>5000000</v>
      </c>
      <c r="H20" s="47">
        <f t="shared" si="3"/>
        <v>100</v>
      </c>
      <c r="I20" s="46">
        <v>4199700</v>
      </c>
      <c r="J20" s="46">
        <v>800300</v>
      </c>
      <c r="K20" s="46">
        <f t="shared" si="0"/>
        <v>5000000</v>
      </c>
      <c r="L20" s="47">
        <f t="shared" si="1"/>
        <v>100</v>
      </c>
      <c r="M20" s="47">
        <f t="shared" si="2"/>
        <v>100</v>
      </c>
      <c r="N20" s="53"/>
    </row>
    <row r="21" spans="1:14" s="22" customFormat="1" ht="13.5">
      <c r="A21" s="53">
        <v>9</v>
      </c>
      <c r="B21" s="72" t="s">
        <v>87</v>
      </c>
      <c r="C21" s="55" t="s">
        <v>88</v>
      </c>
      <c r="D21" s="80">
        <v>62989000</v>
      </c>
      <c r="E21" s="65">
        <v>48828000</v>
      </c>
      <c r="F21" s="65">
        <v>4240000</v>
      </c>
      <c r="G21" s="46">
        <f t="shared" si="4"/>
        <v>53068000</v>
      </c>
      <c r="H21" s="47">
        <f>G21/D21*100</f>
        <v>84.24963088793281</v>
      </c>
      <c r="I21" s="65">
        <v>48828000</v>
      </c>
      <c r="J21" s="65">
        <v>4240000</v>
      </c>
      <c r="K21" s="46">
        <f aca="true" t="shared" si="5" ref="K21:K27">I21+J21</f>
        <v>53068000</v>
      </c>
      <c r="L21" s="47">
        <f t="shared" si="1"/>
        <v>84.24963088793281</v>
      </c>
      <c r="M21" s="47">
        <f t="shared" si="2"/>
        <v>84.24963088793281</v>
      </c>
      <c r="N21" s="53"/>
    </row>
    <row r="22" spans="1:14" s="22" customFormat="1" ht="13.5">
      <c r="A22" s="53">
        <v>10</v>
      </c>
      <c r="B22" s="72" t="s">
        <v>126</v>
      </c>
      <c r="C22" s="54" t="s">
        <v>128</v>
      </c>
      <c r="D22" s="80">
        <v>400000000</v>
      </c>
      <c r="E22" s="65">
        <v>199489554</v>
      </c>
      <c r="F22" s="65">
        <v>199539689</v>
      </c>
      <c r="G22" s="46">
        <f t="shared" si="4"/>
        <v>399029243</v>
      </c>
      <c r="H22" s="47">
        <f t="shared" si="3"/>
        <v>99.75731074999999</v>
      </c>
      <c r="I22" s="65">
        <v>199489554</v>
      </c>
      <c r="J22" s="65">
        <v>199539689</v>
      </c>
      <c r="K22" s="46">
        <f t="shared" si="5"/>
        <v>399029243</v>
      </c>
      <c r="L22" s="47">
        <f t="shared" si="1"/>
        <v>99.75731074999999</v>
      </c>
      <c r="M22" s="47">
        <f t="shared" si="2"/>
        <v>99.75731074999999</v>
      </c>
      <c r="N22" s="53"/>
    </row>
    <row r="23" spans="1:14" s="22" customFormat="1" ht="13.5">
      <c r="A23" s="53">
        <v>11</v>
      </c>
      <c r="B23" s="72" t="s">
        <v>127</v>
      </c>
      <c r="C23" s="54" t="s">
        <v>129</v>
      </c>
      <c r="D23" s="80">
        <v>90875000</v>
      </c>
      <c r="E23" s="46">
        <v>83850000</v>
      </c>
      <c r="F23" s="46"/>
      <c r="G23" s="46">
        <f t="shared" si="4"/>
        <v>83850000</v>
      </c>
      <c r="H23" s="47">
        <f t="shared" si="3"/>
        <v>92.26960110041266</v>
      </c>
      <c r="I23" s="65">
        <v>83850000</v>
      </c>
      <c r="J23" s="65"/>
      <c r="K23" s="46">
        <f t="shared" si="5"/>
        <v>83850000</v>
      </c>
      <c r="L23" s="47">
        <f t="shared" si="1"/>
        <v>92.26960110041266</v>
      </c>
      <c r="M23" s="47">
        <f t="shared" si="2"/>
        <v>92.26960110041266</v>
      </c>
      <c r="N23" s="53"/>
    </row>
    <row r="24" spans="1:14" s="22" customFormat="1" ht="13.5">
      <c r="A24" s="53">
        <v>12</v>
      </c>
      <c r="B24" s="72" t="s">
        <v>89</v>
      </c>
      <c r="C24" s="55" t="s">
        <v>90</v>
      </c>
      <c r="D24" s="80">
        <v>38400000</v>
      </c>
      <c r="E24" s="65">
        <v>18075506</v>
      </c>
      <c r="F24" s="46">
        <v>2515998</v>
      </c>
      <c r="G24" s="46">
        <f t="shared" si="4"/>
        <v>20591504</v>
      </c>
      <c r="H24" s="47">
        <f t="shared" si="3"/>
        <v>53.62370833333333</v>
      </c>
      <c r="I24" s="65">
        <v>18075506</v>
      </c>
      <c r="J24" s="46">
        <v>2515998</v>
      </c>
      <c r="K24" s="46">
        <f t="shared" si="5"/>
        <v>20591504</v>
      </c>
      <c r="L24" s="47">
        <f t="shared" si="1"/>
        <v>53.62370833333333</v>
      </c>
      <c r="M24" s="47">
        <f t="shared" si="2"/>
        <v>53.62370833333333</v>
      </c>
      <c r="N24" s="53"/>
    </row>
    <row r="25" spans="1:14" s="22" customFormat="1" ht="13.5">
      <c r="A25" s="53">
        <v>13</v>
      </c>
      <c r="B25" s="72" t="s">
        <v>91</v>
      </c>
      <c r="C25" s="54" t="s">
        <v>92</v>
      </c>
      <c r="D25" s="80">
        <v>187440000</v>
      </c>
      <c r="E25" s="65">
        <v>109340000</v>
      </c>
      <c r="F25" s="46">
        <v>15620000</v>
      </c>
      <c r="G25" s="46">
        <f t="shared" si="4"/>
        <v>124960000</v>
      </c>
      <c r="H25" s="47">
        <f>G25/D25*100</f>
        <v>66.66666666666666</v>
      </c>
      <c r="I25" s="65">
        <v>109340000</v>
      </c>
      <c r="J25" s="46">
        <v>15620000</v>
      </c>
      <c r="K25" s="46">
        <f t="shared" si="5"/>
        <v>124960000</v>
      </c>
      <c r="L25" s="47">
        <f t="shared" si="1"/>
        <v>66.66666666666666</v>
      </c>
      <c r="M25" s="47">
        <f t="shared" si="2"/>
        <v>66.66666666666666</v>
      </c>
      <c r="N25" s="53"/>
    </row>
    <row r="26" spans="1:14" s="66" customFormat="1" ht="27.75" customHeight="1">
      <c r="A26" s="53">
        <v>14</v>
      </c>
      <c r="B26" s="72" t="s">
        <v>93</v>
      </c>
      <c r="C26" s="64" t="s">
        <v>94</v>
      </c>
      <c r="D26" s="81">
        <v>29904000</v>
      </c>
      <c r="E26" s="46">
        <v>15400000</v>
      </c>
      <c r="F26" s="46">
        <v>2000000</v>
      </c>
      <c r="G26" s="46">
        <f t="shared" si="4"/>
        <v>17400000</v>
      </c>
      <c r="H26" s="47">
        <f t="shared" si="3"/>
        <v>58.18619582664526</v>
      </c>
      <c r="I26" s="46">
        <v>15400000</v>
      </c>
      <c r="J26" s="46">
        <v>2000000</v>
      </c>
      <c r="K26" s="46">
        <f t="shared" si="5"/>
        <v>17400000</v>
      </c>
      <c r="L26" s="47">
        <f t="shared" si="1"/>
        <v>58.18619582664526</v>
      </c>
      <c r="M26" s="47">
        <f t="shared" si="2"/>
        <v>58.18619582664526</v>
      </c>
      <c r="N26" s="53"/>
    </row>
    <row r="27" spans="1:14" s="66" customFormat="1" ht="15" customHeight="1">
      <c r="A27" s="53">
        <v>15</v>
      </c>
      <c r="B27" s="72" t="s">
        <v>130</v>
      </c>
      <c r="C27" s="111" t="s">
        <v>131</v>
      </c>
      <c r="D27" s="81">
        <v>2730000</v>
      </c>
      <c r="E27" s="46">
        <v>1510000</v>
      </c>
      <c r="F27" s="65">
        <v>610000</v>
      </c>
      <c r="G27" s="46">
        <f t="shared" si="4"/>
        <v>2120000</v>
      </c>
      <c r="H27" s="47">
        <f>G27/D27*100</f>
        <v>77.65567765567766</v>
      </c>
      <c r="I27" s="46">
        <v>1510000</v>
      </c>
      <c r="J27" s="46">
        <v>610000</v>
      </c>
      <c r="K27" s="46">
        <f t="shared" si="5"/>
        <v>2120000</v>
      </c>
      <c r="L27" s="47">
        <f t="shared" si="1"/>
        <v>77.65567765567766</v>
      </c>
      <c r="M27" s="47">
        <f t="shared" si="2"/>
        <v>77.65567765567766</v>
      </c>
      <c r="N27" s="53"/>
    </row>
    <row r="28" spans="1:14" s="63" customFormat="1" ht="14.25" customHeight="1">
      <c r="A28" s="60"/>
      <c r="B28" s="71" t="s">
        <v>118</v>
      </c>
      <c r="C28" s="56" t="s">
        <v>95</v>
      </c>
      <c r="D28" s="58">
        <f>SUM(D29:D29)</f>
        <v>5000000</v>
      </c>
      <c r="E28" s="61"/>
      <c r="F28" s="61"/>
      <c r="G28" s="46"/>
      <c r="H28" s="62"/>
      <c r="I28" s="61"/>
      <c r="J28" s="61"/>
      <c r="K28" s="46"/>
      <c r="L28" s="47">
        <f t="shared" si="1"/>
        <v>0</v>
      </c>
      <c r="M28" s="47">
        <f t="shared" si="2"/>
        <v>0</v>
      </c>
      <c r="N28" s="60"/>
    </row>
    <row r="29" spans="1:14" s="22" customFormat="1" ht="13.5">
      <c r="A29" s="53">
        <v>16</v>
      </c>
      <c r="B29" s="72" t="s">
        <v>132</v>
      </c>
      <c r="C29" s="101" t="s">
        <v>97</v>
      </c>
      <c r="D29" s="80">
        <v>5000000</v>
      </c>
      <c r="E29" s="65">
        <v>4494400</v>
      </c>
      <c r="F29" s="65">
        <v>505600</v>
      </c>
      <c r="G29" s="46">
        <f t="shared" si="4"/>
        <v>5000000</v>
      </c>
      <c r="H29" s="47">
        <f t="shared" si="3"/>
        <v>100</v>
      </c>
      <c r="I29" s="65">
        <v>4494400</v>
      </c>
      <c r="J29" s="65">
        <v>505600</v>
      </c>
      <c r="K29" s="46">
        <f aca="true" t="shared" si="6" ref="K29:K40">I29+J29</f>
        <v>5000000</v>
      </c>
      <c r="L29" s="47">
        <f t="shared" si="1"/>
        <v>100</v>
      </c>
      <c r="M29" s="47">
        <f t="shared" si="2"/>
        <v>100</v>
      </c>
      <c r="N29" s="53"/>
    </row>
    <row r="30" spans="1:14" s="63" customFormat="1" ht="13.5">
      <c r="A30" s="60"/>
      <c r="B30" s="71" t="s">
        <v>120</v>
      </c>
      <c r="C30" s="56" t="s">
        <v>98</v>
      </c>
      <c r="D30" s="58">
        <f>D31+D32</f>
        <v>23000000</v>
      </c>
      <c r="E30" s="75"/>
      <c r="F30" s="75"/>
      <c r="G30" s="46"/>
      <c r="H30" s="47"/>
      <c r="I30" s="75"/>
      <c r="J30" s="75"/>
      <c r="K30" s="46"/>
      <c r="L30" s="47">
        <f t="shared" si="1"/>
        <v>0</v>
      </c>
      <c r="M30" s="47">
        <f t="shared" si="2"/>
        <v>0</v>
      </c>
      <c r="N30" s="60"/>
    </row>
    <row r="31" spans="1:14" s="22" customFormat="1" ht="27">
      <c r="A31" s="53">
        <v>17</v>
      </c>
      <c r="B31" s="72" t="s">
        <v>99</v>
      </c>
      <c r="C31" s="55" t="s">
        <v>100</v>
      </c>
      <c r="D31" s="80">
        <v>8000000</v>
      </c>
      <c r="E31" s="65">
        <v>6370000</v>
      </c>
      <c r="F31" s="65"/>
      <c r="G31" s="46">
        <f t="shared" si="4"/>
        <v>6370000</v>
      </c>
      <c r="H31" s="47">
        <f t="shared" si="3"/>
        <v>79.625</v>
      </c>
      <c r="I31" s="65">
        <v>6370000</v>
      </c>
      <c r="J31" s="65"/>
      <c r="K31" s="46">
        <f t="shared" si="6"/>
        <v>6370000</v>
      </c>
      <c r="L31" s="47">
        <f t="shared" si="1"/>
        <v>79.625</v>
      </c>
      <c r="M31" s="47">
        <f t="shared" si="2"/>
        <v>79.625</v>
      </c>
      <c r="N31" s="53"/>
    </row>
    <row r="32" spans="1:14" s="22" customFormat="1" ht="13.5">
      <c r="A32" s="53">
        <v>18</v>
      </c>
      <c r="B32" s="72" t="s">
        <v>101</v>
      </c>
      <c r="C32" s="54" t="s">
        <v>102</v>
      </c>
      <c r="D32" s="80">
        <v>15000000</v>
      </c>
      <c r="E32" s="65">
        <v>11000000</v>
      </c>
      <c r="F32" s="65"/>
      <c r="G32" s="46">
        <f t="shared" si="4"/>
        <v>11000000</v>
      </c>
      <c r="H32" s="47">
        <f t="shared" si="3"/>
        <v>73.33333333333333</v>
      </c>
      <c r="I32" s="65">
        <v>11000000</v>
      </c>
      <c r="J32" s="65"/>
      <c r="K32" s="46">
        <f t="shared" si="6"/>
        <v>11000000</v>
      </c>
      <c r="L32" s="47">
        <f t="shared" si="1"/>
        <v>73.33333333333333</v>
      </c>
      <c r="M32" s="47">
        <f t="shared" si="2"/>
        <v>73.33333333333333</v>
      </c>
      <c r="N32" s="53"/>
    </row>
    <row r="33" spans="1:14" s="63" customFormat="1" ht="13.5">
      <c r="A33" s="60"/>
      <c r="B33" s="71" t="s">
        <v>119</v>
      </c>
      <c r="C33" s="56" t="s">
        <v>103</v>
      </c>
      <c r="D33" s="58">
        <v>232350000</v>
      </c>
      <c r="E33" s="75"/>
      <c r="F33" s="75"/>
      <c r="G33" s="46"/>
      <c r="H33" s="62"/>
      <c r="I33" s="75"/>
      <c r="J33" s="75"/>
      <c r="K33" s="46"/>
      <c r="L33" s="47">
        <f t="shared" si="1"/>
        <v>0</v>
      </c>
      <c r="M33" s="47">
        <f t="shared" si="2"/>
        <v>0</v>
      </c>
      <c r="N33" s="60"/>
    </row>
    <row r="34" spans="1:14" s="22" customFormat="1" ht="27">
      <c r="A34" s="53">
        <v>19</v>
      </c>
      <c r="B34" s="72" t="s">
        <v>104</v>
      </c>
      <c r="C34" s="55" t="s">
        <v>105</v>
      </c>
      <c r="D34" s="80">
        <v>232350000</v>
      </c>
      <c r="E34" s="65">
        <v>130280000</v>
      </c>
      <c r="F34" s="65">
        <v>18440000</v>
      </c>
      <c r="G34" s="46">
        <f t="shared" si="4"/>
        <v>148720000</v>
      </c>
      <c r="H34" s="47">
        <f t="shared" si="3"/>
        <v>64.00688616311598</v>
      </c>
      <c r="I34" s="65">
        <v>130280000</v>
      </c>
      <c r="J34" s="65">
        <v>18440000</v>
      </c>
      <c r="K34" s="46">
        <f t="shared" si="6"/>
        <v>148720000</v>
      </c>
      <c r="L34" s="47">
        <f t="shared" si="1"/>
        <v>64.00688616311598</v>
      </c>
      <c r="M34" s="47">
        <f t="shared" si="2"/>
        <v>64.00688616311598</v>
      </c>
      <c r="N34" s="53"/>
    </row>
    <row r="35" spans="1:14" s="63" customFormat="1" ht="13.5">
      <c r="A35" s="60"/>
      <c r="B35" s="71" t="s">
        <v>121</v>
      </c>
      <c r="C35" s="56" t="s">
        <v>106</v>
      </c>
      <c r="D35" s="58">
        <f>SUM(D36:D37)</f>
        <v>57500000</v>
      </c>
      <c r="E35" s="75"/>
      <c r="F35" s="75"/>
      <c r="G35" s="46"/>
      <c r="H35" s="62"/>
      <c r="I35" s="75"/>
      <c r="J35" s="75"/>
      <c r="K35" s="46"/>
      <c r="L35" s="47">
        <f t="shared" si="1"/>
        <v>0</v>
      </c>
      <c r="M35" s="47">
        <f t="shared" si="2"/>
        <v>0</v>
      </c>
      <c r="N35" s="60"/>
    </row>
    <row r="36" spans="1:14" s="22" customFormat="1" ht="54">
      <c r="A36" s="53">
        <v>20</v>
      </c>
      <c r="B36" s="72" t="s">
        <v>107</v>
      </c>
      <c r="C36" s="55" t="s">
        <v>108</v>
      </c>
      <c r="D36" s="80">
        <v>52500000</v>
      </c>
      <c r="E36" s="65">
        <v>40500000</v>
      </c>
      <c r="F36" s="65">
        <v>10000000</v>
      </c>
      <c r="G36" s="46">
        <f t="shared" si="4"/>
        <v>50500000</v>
      </c>
      <c r="H36" s="47">
        <f t="shared" si="3"/>
        <v>96.19047619047619</v>
      </c>
      <c r="I36" s="65">
        <v>40500000</v>
      </c>
      <c r="J36" s="65">
        <v>10000000</v>
      </c>
      <c r="K36" s="46">
        <f t="shared" si="6"/>
        <v>50500000</v>
      </c>
      <c r="L36" s="47">
        <f t="shared" si="1"/>
        <v>96.19047619047619</v>
      </c>
      <c r="M36" s="47">
        <f t="shared" si="2"/>
        <v>96.19047619047619</v>
      </c>
      <c r="N36" s="53"/>
    </row>
    <row r="37" spans="1:14" s="22" customFormat="1" ht="30" customHeight="1">
      <c r="A37" s="53">
        <v>21</v>
      </c>
      <c r="B37" s="72" t="s">
        <v>109</v>
      </c>
      <c r="C37" s="55" t="s">
        <v>110</v>
      </c>
      <c r="D37" s="80">
        <v>5000000</v>
      </c>
      <c r="E37" s="65">
        <v>0</v>
      </c>
      <c r="F37" s="65"/>
      <c r="G37" s="46">
        <f t="shared" si="4"/>
        <v>0</v>
      </c>
      <c r="H37" s="47">
        <f t="shared" si="3"/>
        <v>0</v>
      </c>
      <c r="I37" s="65">
        <v>0</v>
      </c>
      <c r="J37" s="65"/>
      <c r="K37" s="46">
        <f t="shared" si="6"/>
        <v>0</v>
      </c>
      <c r="L37" s="47">
        <f t="shared" si="1"/>
        <v>0</v>
      </c>
      <c r="M37" s="47">
        <f t="shared" si="2"/>
        <v>0</v>
      </c>
      <c r="N37" s="53"/>
    </row>
    <row r="38" spans="1:14" s="63" customFormat="1" ht="13.5">
      <c r="A38" s="60"/>
      <c r="B38" s="71" t="s">
        <v>122</v>
      </c>
      <c r="C38" s="56" t="s">
        <v>111</v>
      </c>
      <c r="D38" s="58">
        <f>SUM(D39:D40)</f>
        <v>12020000</v>
      </c>
      <c r="E38" s="75"/>
      <c r="F38" s="75"/>
      <c r="G38" s="46"/>
      <c r="H38" s="62"/>
      <c r="I38" s="75"/>
      <c r="J38" s="75"/>
      <c r="K38" s="46"/>
      <c r="L38" s="47">
        <f t="shared" si="1"/>
        <v>0</v>
      </c>
      <c r="M38" s="47">
        <f t="shared" si="2"/>
        <v>0</v>
      </c>
      <c r="N38" s="60"/>
    </row>
    <row r="39" spans="1:14" s="22" customFormat="1" ht="13.5">
      <c r="A39" s="53">
        <v>22</v>
      </c>
      <c r="B39" s="72" t="s">
        <v>112</v>
      </c>
      <c r="C39" s="54" t="s">
        <v>113</v>
      </c>
      <c r="D39" s="80">
        <v>12020000</v>
      </c>
      <c r="E39" s="65">
        <v>4000000</v>
      </c>
      <c r="F39" s="65"/>
      <c r="G39" s="46">
        <f>E39+F39</f>
        <v>4000000</v>
      </c>
      <c r="H39" s="47">
        <f t="shared" si="3"/>
        <v>33.277870216306155</v>
      </c>
      <c r="I39" s="65">
        <v>4000000</v>
      </c>
      <c r="J39" s="65"/>
      <c r="K39" s="46">
        <f t="shared" si="6"/>
        <v>4000000</v>
      </c>
      <c r="L39" s="47">
        <f t="shared" si="1"/>
        <v>33.277870216306155</v>
      </c>
      <c r="M39" s="47">
        <f t="shared" si="2"/>
        <v>33.277870216306155</v>
      </c>
      <c r="N39" s="53"/>
    </row>
    <row r="40" spans="1:14" s="22" customFormat="1" ht="13.5" hidden="1">
      <c r="A40" s="53"/>
      <c r="B40" s="72"/>
      <c r="C40" s="59"/>
      <c r="D40" s="80"/>
      <c r="E40" s="65">
        <v>0</v>
      </c>
      <c r="F40" s="65">
        <v>0</v>
      </c>
      <c r="G40" s="46">
        <f t="shared" si="4"/>
        <v>0</v>
      </c>
      <c r="H40" s="47" t="e">
        <f t="shared" si="3"/>
        <v>#DIV/0!</v>
      </c>
      <c r="I40" s="65">
        <v>0</v>
      </c>
      <c r="J40" s="65">
        <v>0</v>
      </c>
      <c r="K40" s="46">
        <f t="shared" si="6"/>
        <v>0</v>
      </c>
      <c r="L40" s="47">
        <v>0</v>
      </c>
      <c r="M40" s="47">
        <v>0</v>
      </c>
      <c r="N40" s="53"/>
    </row>
    <row r="41" spans="1:14" s="57" customFormat="1" ht="13.5">
      <c r="A41" s="53"/>
      <c r="B41" s="53"/>
      <c r="C41" s="40"/>
      <c r="D41" s="82"/>
      <c r="E41" s="65"/>
      <c r="F41" s="65"/>
      <c r="G41" s="46"/>
      <c r="H41" s="47"/>
      <c r="I41" s="65"/>
      <c r="J41" s="65"/>
      <c r="K41" s="46"/>
      <c r="L41" s="47"/>
      <c r="M41" s="47"/>
      <c r="N41" s="53"/>
    </row>
    <row r="42" spans="1:14" s="84" customFormat="1" ht="13.5">
      <c r="A42" s="60"/>
      <c r="B42" s="60"/>
      <c r="C42" s="49" t="s">
        <v>67</v>
      </c>
      <c r="D42" s="79">
        <f>D12+D28+D30+D33+D35+D38</f>
        <v>3018832566</v>
      </c>
      <c r="E42" s="61">
        <f>SUM(E12:E29)</f>
        <v>1727920255</v>
      </c>
      <c r="F42" s="61">
        <f>SUM(F12:F41)</f>
        <v>386795818</v>
      </c>
      <c r="G42" s="61">
        <f>SUM(G12:G41)</f>
        <v>2306866073</v>
      </c>
      <c r="H42" s="62">
        <f>G42/D42*100</f>
        <v>76.41583368953229</v>
      </c>
      <c r="I42" s="61">
        <f>SUM(I12:I29)</f>
        <v>1727920255</v>
      </c>
      <c r="J42" s="61">
        <f>SUM(J12:J41)</f>
        <v>386795818</v>
      </c>
      <c r="K42" s="61">
        <f>SUM(K12:K41)</f>
        <v>2306866073</v>
      </c>
      <c r="L42" s="62">
        <f>H42</f>
        <v>76.41583368953229</v>
      </c>
      <c r="M42" s="62">
        <f>L42</f>
        <v>76.41583368953229</v>
      </c>
      <c r="N42" s="60"/>
    </row>
    <row r="43" spans="2:14" s="57" customFormat="1" ht="13.5">
      <c r="B43" s="73"/>
      <c r="D43" s="108"/>
      <c r="E43" s="68"/>
      <c r="F43" s="68"/>
      <c r="G43" s="68"/>
      <c r="H43" s="68"/>
      <c r="I43" s="68"/>
      <c r="J43" s="112">
        <f>J42-J14</f>
        <v>258820887</v>
      </c>
      <c r="K43" s="113">
        <v>33000000</v>
      </c>
      <c r="L43" s="68"/>
      <c r="M43" s="68"/>
      <c r="N43" s="68"/>
    </row>
    <row r="44" spans="2:14" s="57" customFormat="1" ht="13.5">
      <c r="B44" s="73"/>
      <c r="D44" s="107"/>
      <c r="E44" s="68"/>
      <c r="F44" s="68"/>
      <c r="G44" s="68"/>
      <c r="H44" s="68"/>
      <c r="I44" s="68"/>
      <c r="J44" s="112">
        <f>J43-K43</f>
        <v>225820887</v>
      </c>
      <c r="K44" s="114"/>
      <c r="L44" s="68"/>
      <c r="M44" s="68"/>
      <c r="N44" s="68"/>
    </row>
    <row r="46" ht="13.5">
      <c r="J46" s="70" t="s">
        <v>142</v>
      </c>
    </row>
    <row r="47" ht="13.5">
      <c r="J47" s="70" t="s">
        <v>57</v>
      </c>
    </row>
    <row r="48" ht="13.5">
      <c r="J48" s="70"/>
    </row>
    <row r="49" ht="13.5">
      <c r="J49" s="70"/>
    </row>
    <row r="50" ht="13.5">
      <c r="J50" s="70"/>
    </row>
    <row r="51" ht="13.5">
      <c r="J51" s="83" t="s">
        <v>139</v>
      </c>
    </row>
    <row r="52" ht="13.5">
      <c r="J52" s="70" t="s">
        <v>137</v>
      </c>
    </row>
    <row r="53" ht="13.5">
      <c r="J53" s="70" t="s">
        <v>136</v>
      </c>
    </row>
  </sheetData>
  <sheetProtection/>
  <mergeCells count="17">
    <mergeCell ref="N9:N11"/>
    <mergeCell ref="A1:N1"/>
    <mergeCell ref="A2:N2"/>
    <mergeCell ref="I10:I11"/>
    <mergeCell ref="J10:J11"/>
    <mergeCell ref="K10:K11"/>
    <mergeCell ref="L10:L11"/>
    <mergeCell ref="I9:L9"/>
    <mergeCell ref="M9:M11"/>
    <mergeCell ref="A9:A11"/>
    <mergeCell ref="B9:B11"/>
    <mergeCell ref="C9:C11"/>
    <mergeCell ref="E10:E11"/>
    <mergeCell ref="F10:F11"/>
    <mergeCell ref="G10:G11"/>
    <mergeCell ref="H10:H11"/>
    <mergeCell ref="E9:H9"/>
  </mergeCells>
  <printOptions/>
  <pageMargins left="0.7480314960629921" right="0.2362204724409449" top="0.984251968503937" bottom="0.984251968503937" header="0" footer="0"/>
  <pageSetup horizontalDpi="180" verticalDpi="180" orientation="landscape" paperSize="5" scale="95" r:id="rId1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120" zoomScaleSheetLayoutView="120" zoomScalePageLayoutView="0" workbookViewId="0" topLeftCell="A1">
      <selection activeCell="G41" sqref="G41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32"/>
      <c r="K1" s="32"/>
      <c r="L1" s="32"/>
      <c r="M1" s="32"/>
      <c r="N1" s="32"/>
    </row>
    <row r="2" spans="1:14" ht="12.75">
      <c r="A2" s="127" t="s">
        <v>49</v>
      </c>
      <c r="B2" s="127"/>
      <c r="C2" s="127"/>
      <c r="D2" s="127"/>
      <c r="E2" s="127"/>
      <c r="F2" s="127"/>
      <c r="G2" s="127"/>
      <c r="H2" s="127"/>
      <c r="I2" s="127"/>
      <c r="J2" s="32"/>
      <c r="K2" s="32"/>
      <c r="L2" s="32"/>
      <c r="M2" s="32"/>
      <c r="N2" s="3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41" t="s">
        <v>9</v>
      </c>
      <c r="E4" s="34" t="s">
        <v>13</v>
      </c>
      <c r="F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1" t="s">
        <v>10</v>
      </c>
      <c r="E5" s="34" t="s">
        <v>14</v>
      </c>
      <c r="F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41" t="s">
        <v>11</v>
      </c>
      <c r="E6" s="34" t="s">
        <v>134</v>
      </c>
      <c r="F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41" t="s">
        <v>12</v>
      </c>
      <c r="E7" s="1" t="s">
        <v>140</v>
      </c>
      <c r="F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28" t="s">
        <v>30</v>
      </c>
      <c r="B9" s="128" t="s">
        <v>71</v>
      </c>
      <c r="C9" s="128" t="s">
        <v>72</v>
      </c>
      <c r="D9" s="128" t="s">
        <v>50</v>
      </c>
      <c r="E9" s="128" t="s">
        <v>55</v>
      </c>
      <c r="F9" s="131" t="s">
        <v>51</v>
      </c>
      <c r="G9" s="131"/>
      <c r="H9" s="131"/>
      <c r="I9" s="128" t="s">
        <v>47</v>
      </c>
      <c r="J9" s="33"/>
      <c r="K9" s="33"/>
      <c r="L9" s="33"/>
      <c r="M9" s="33"/>
      <c r="N9" s="33"/>
    </row>
    <row r="10" spans="1:14" ht="12.75">
      <c r="A10" s="129"/>
      <c r="B10" s="129"/>
      <c r="C10" s="129"/>
      <c r="D10" s="129"/>
      <c r="E10" s="129"/>
      <c r="F10" s="129" t="s">
        <v>52</v>
      </c>
      <c r="G10" s="129" t="s">
        <v>53</v>
      </c>
      <c r="H10" s="129" t="s">
        <v>54</v>
      </c>
      <c r="I10" s="129"/>
      <c r="J10" s="33"/>
      <c r="K10" s="33"/>
      <c r="L10" s="33"/>
      <c r="M10" s="33"/>
      <c r="N10" s="33"/>
    </row>
    <row r="11" spans="1:14" ht="12.75">
      <c r="A11" s="130"/>
      <c r="B11" s="130"/>
      <c r="C11" s="130"/>
      <c r="D11" s="130"/>
      <c r="E11" s="130"/>
      <c r="F11" s="130"/>
      <c r="G11" s="130"/>
      <c r="H11" s="130"/>
      <c r="I11" s="130"/>
      <c r="J11" s="33"/>
      <c r="K11" s="33"/>
      <c r="L11" s="33"/>
      <c r="M11" s="33"/>
      <c r="N11" s="33"/>
    </row>
    <row r="12" spans="1:14" ht="13.5">
      <c r="A12" s="60"/>
      <c r="B12" s="71" t="s">
        <v>117</v>
      </c>
      <c r="C12" s="52" t="s">
        <v>116</v>
      </c>
      <c r="D12" s="39"/>
      <c r="E12" s="39"/>
      <c r="F12" s="39"/>
      <c r="G12" s="39"/>
      <c r="H12" s="39"/>
      <c r="I12" s="39"/>
      <c r="J12" s="33"/>
      <c r="K12" s="33"/>
      <c r="L12" s="33"/>
      <c r="M12" s="33"/>
      <c r="N12" s="33"/>
    </row>
    <row r="13" spans="1:14" ht="13.5">
      <c r="A13" s="53">
        <v>1</v>
      </c>
      <c r="B13" s="72" t="s">
        <v>73</v>
      </c>
      <c r="C13" s="55" t="s">
        <v>74</v>
      </c>
      <c r="D13" s="39" t="s">
        <v>68</v>
      </c>
      <c r="E13" s="39" t="s">
        <v>69</v>
      </c>
      <c r="F13" s="39" t="s">
        <v>69</v>
      </c>
      <c r="G13" s="39" t="s">
        <v>69</v>
      </c>
      <c r="H13" s="39" t="s">
        <v>69</v>
      </c>
      <c r="I13" s="39"/>
      <c r="J13" s="33"/>
      <c r="K13" s="33"/>
      <c r="L13" s="33"/>
      <c r="M13" s="33"/>
      <c r="N13" s="33"/>
    </row>
    <row r="14" spans="1:14" ht="13.5">
      <c r="A14" s="53">
        <v>2</v>
      </c>
      <c r="B14" s="72" t="s">
        <v>124</v>
      </c>
      <c r="C14" s="55" t="s">
        <v>125</v>
      </c>
      <c r="D14" s="39" t="s">
        <v>68</v>
      </c>
      <c r="E14" s="39" t="s">
        <v>69</v>
      </c>
      <c r="F14" s="39" t="s">
        <v>69</v>
      </c>
      <c r="G14" s="39" t="s">
        <v>69</v>
      </c>
      <c r="H14" s="39" t="s">
        <v>69</v>
      </c>
      <c r="I14" s="39"/>
      <c r="J14" s="33"/>
      <c r="K14" s="33"/>
      <c r="L14" s="33"/>
      <c r="M14" s="33"/>
      <c r="N14" s="33"/>
    </row>
    <row r="15" spans="1:14" ht="13.5">
      <c r="A15" s="53">
        <v>3</v>
      </c>
      <c r="B15" s="72" t="s">
        <v>75</v>
      </c>
      <c r="C15" s="55" t="s">
        <v>76</v>
      </c>
      <c r="D15" s="39" t="s">
        <v>68</v>
      </c>
      <c r="E15" s="39" t="s">
        <v>69</v>
      </c>
      <c r="F15" s="39" t="s">
        <v>69</v>
      </c>
      <c r="G15" s="39" t="s">
        <v>69</v>
      </c>
      <c r="H15" s="39" t="s">
        <v>69</v>
      </c>
      <c r="I15" s="39"/>
      <c r="J15" s="33"/>
      <c r="K15" s="33"/>
      <c r="L15" s="33"/>
      <c r="M15" s="33"/>
      <c r="N15" s="33"/>
    </row>
    <row r="16" spans="1:14" ht="13.5">
      <c r="A16" s="53">
        <v>4</v>
      </c>
      <c r="B16" s="72" t="s">
        <v>77</v>
      </c>
      <c r="C16" s="54" t="s">
        <v>78</v>
      </c>
      <c r="D16" s="39" t="s">
        <v>68</v>
      </c>
      <c r="E16" s="39" t="s">
        <v>69</v>
      </c>
      <c r="F16" s="39" t="s">
        <v>69</v>
      </c>
      <c r="G16" s="39" t="s">
        <v>69</v>
      </c>
      <c r="H16" s="39" t="s">
        <v>69</v>
      </c>
      <c r="I16" s="39"/>
      <c r="J16" s="33"/>
      <c r="K16" s="33"/>
      <c r="L16" s="33"/>
      <c r="M16" s="33"/>
      <c r="N16" s="33"/>
    </row>
    <row r="17" spans="1:14" ht="13.5">
      <c r="A17" s="53">
        <v>5</v>
      </c>
      <c r="B17" s="72" t="s">
        <v>79</v>
      </c>
      <c r="C17" s="54" t="s">
        <v>80</v>
      </c>
      <c r="D17" s="39" t="s">
        <v>68</v>
      </c>
      <c r="E17" s="39" t="s">
        <v>69</v>
      </c>
      <c r="F17" s="39" t="s">
        <v>69</v>
      </c>
      <c r="G17" s="39" t="s">
        <v>69</v>
      </c>
      <c r="H17" s="39" t="s">
        <v>69</v>
      </c>
      <c r="I17" s="39"/>
      <c r="J17" s="33"/>
      <c r="K17" s="33"/>
      <c r="L17" s="33"/>
      <c r="M17" s="33"/>
      <c r="N17" s="33"/>
    </row>
    <row r="18" spans="1:14" ht="13.5">
      <c r="A18" s="53">
        <v>6</v>
      </c>
      <c r="B18" s="72" t="s">
        <v>81</v>
      </c>
      <c r="C18" s="54" t="s">
        <v>82</v>
      </c>
      <c r="D18" s="39" t="s">
        <v>68</v>
      </c>
      <c r="E18" s="39" t="s">
        <v>69</v>
      </c>
      <c r="F18" s="39" t="s">
        <v>69</v>
      </c>
      <c r="G18" s="39" t="s">
        <v>69</v>
      </c>
      <c r="H18" s="39" t="s">
        <v>69</v>
      </c>
      <c r="I18" s="39"/>
      <c r="J18" s="33"/>
      <c r="K18" s="33"/>
      <c r="L18" s="33"/>
      <c r="M18" s="33"/>
      <c r="N18" s="33"/>
    </row>
    <row r="19" spans="1:14" ht="13.5">
      <c r="A19" s="53">
        <v>7</v>
      </c>
      <c r="B19" s="72" t="s">
        <v>83</v>
      </c>
      <c r="C19" s="55" t="s">
        <v>84</v>
      </c>
      <c r="D19" s="39" t="s">
        <v>68</v>
      </c>
      <c r="E19" s="39" t="s">
        <v>69</v>
      </c>
      <c r="F19" s="39" t="s">
        <v>69</v>
      </c>
      <c r="G19" s="39" t="s">
        <v>69</v>
      </c>
      <c r="H19" s="39" t="s">
        <v>69</v>
      </c>
      <c r="I19" s="39"/>
      <c r="J19" s="33"/>
      <c r="K19" s="33"/>
      <c r="L19" s="33"/>
      <c r="M19" s="33"/>
      <c r="N19" s="33"/>
    </row>
    <row r="20" spans="1:14" ht="13.5">
      <c r="A20" s="53">
        <v>8</v>
      </c>
      <c r="B20" s="72" t="s">
        <v>85</v>
      </c>
      <c r="C20" s="54" t="s">
        <v>86</v>
      </c>
      <c r="D20" s="39" t="s">
        <v>68</v>
      </c>
      <c r="E20" s="39" t="s">
        <v>69</v>
      </c>
      <c r="F20" s="39" t="s">
        <v>69</v>
      </c>
      <c r="G20" s="39" t="s">
        <v>69</v>
      </c>
      <c r="H20" s="39" t="s">
        <v>69</v>
      </c>
      <c r="I20" s="39"/>
      <c r="J20" s="33"/>
      <c r="K20" s="33"/>
      <c r="L20" s="33"/>
      <c r="M20" s="33"/>
      <c r="N20" s="33"/>
    </row>
    <row r="21" spans="1:14" ht="13.5">
      <c r="A21" s="53">
        <v>9</v>
      </c>
      <c r="B21" s="72" t="s">
        <v>87</v>
      </c>
      <c r="C21" s="55" t="s">
        <v>88</v>
      </c>
      <c r="D21" s="39" t="s">
        <v>68</v>
      </c>
      <c r="E21" s="39" t="s">
        <v>69</v>
      </c>
      <c r="F21" s="39" t="s">
        <v>69</v>
      </c>
      <c r="G21" s="39" t="s">
        <v>69</v>
      </c>
      <c r="H21" s="39" t="s">
        <v>69</v>
      </c>
      <c r="I21" s="39"/>
      <c r="J21" s="33"/>
      <c r="K21" s="33"/>
      <c r="L21" s="33"/>
      <c r="M21" s="33"/>
      <c r="N21" s="33"/>
    </row>
    <row r="22" spans="1:14" ht="13.5">
      <c r="A22" s="53">
        <v>10</v>
      </c>
      <c r="B22" s="72" t="s">
        <v>126</v>
      </c>
      <c r="C22" s="54" t="s">
        <v>128</v>
      </c>
      <c r="D22" s="39" t="s">
        <v>68</v>
      </c>
      <c r="E22" s="39" t="s">
        <v>69</v>
      </c>
      <c r="F22" s="39" t="s">
        <v>69</v>
      </c>
      <c r="G22" s="39" t="s">
        <v>69</v>
      </c>
      <c r="H22" s="39" t="s">
        <v>69</v>
      </c>
      <c r="I22" s="39"/>
      <c r="J22" s="33"/>
      <c r="K22" s="33"/>
      <c r="L22" s="33"/>
      <c r="M22" s="33"/>
      <c r="N22" s="33"/>
    </row>
    <row r="23" spans="1:14" ht="13.5">
      <c r="A23" s="53">
        <v>11</v>
      </c>
      <c r="B23" s="72" t="s">
        <v>127</v>
      </c>
      <c r="C23" s="54" t="s">
        <v>129</v>
      </c>
      <c r="D23" s="39" t="s">
        <v>68</v>
      </c>
      <c r="E23" s="39" t="s">
        <v>69</v>
      </c>
      <c r="F23" s="39" t="s">
        <v>69</v>
      </c>
      <c r="G23" s="39" t="s">
        <v>69</v>
      </c>
      <c r="H23" s="39" t="s">
        <v>69</v>
      </c>
      <c r="I23" s="39"/>
      <c r="J23" s="33"/>
      <c r="K23" s="33"/>
      <c r="L23" s="33"/>
      <c r="M23" s="33"/>
      <c r="N23" s="33"/>
    </row>
    <row r="24" spans="1:14" ht="13.5">
      <c r="A24" s="53">
        <v>12</v>
      </c>
      <c r="B24" s="72" t="s">
        <v>89</v>
      </c>
      <c r="C24" s="55" t="s">
        <v>90</v>
      </c>
      <c r="D24" s="39" t="s">
        <v>68</v>
      </c>
      <c r="E24" s="39" t="s">
        <v>69</v>
      </c>
      <c r="F24" s="39" t="s">
        <v>69</v>
      </c>
      <c r="G24" s="39" t="s">
        <v>69</v>
      </c>
      <c r="H24" s="39" t="s">
        <v>69</v>
      </c>
      <c r="I24" s="39"/>
      <c r="J24" s="33"/>
      <c r="K24" s="33"/>
      <c r="L24" s="33"/>
      <c r="M24" s="33"/>
      <c r="N24" s="33"/>
    </row>
    <row r="25" spans="1:14" ht="13.5">
      <c r="A25" s="53">
        <v>13</v>
      </c>
      <c r="B25" s="72" t="s">
        <v>91</v>
      </c>
      <c r="C25" s="54" t="s">
        <v>92</v>
      </c>
      <c r="D25" s="39"/>
      <c r="E25" s="39"/>
      <c r="F25" s="39"/>
      <c r="G25" s="39"/>
      <c r="H25" s="39"/>
      <c r="I25" s="39"/>
      <c r="J25" s="33"/>
      <c r="K25" s="33"/>
      <c r="L25" s="33"/>
      <c r="M25" s="33"/>
      <c r="N25" s="33"/>
    </row>
    <row r="26" spans="1:14" ht="27">
      <c r="A26" s="53">
        <v>14</v>
      </c>
      <c r="B26" s="72" t="s">
        <v>93</v>
      </c>
      <c r="C26" s="64" t="s">
        <v>94</v>
      </c>
      <c r="D26" s="39" t="s">
        <v>68</v>
      </c>
      <c r="E26" s="39" t="s">
        <v>69</v>
      </c>
      <c r="F26" s="39" t="s">
        <v>69</v>
      </c>
      <c r="G26" s="39" t="s">
        <v>69</v>
      </c>
      <c r="H26" s="39" t="s">
        <v>69</v>
      </c>
      <c r="I26" s="39"/>
      <c r="J26" s="33"/>
      <c r="K26" s="33"/>
      <c r="L26" s="33"/>
      <c r="M26" s="33"/>
      <c r="N26" s="33"/>
    </row>
    <row r="27" spans="1:14" ht="13.5">
      <c r="A27" s="53">
        <v>15</v>
      </c>
      <c r="B27" s="72" t="s">
        <v>130</v>
      </c>
      <c r="C27" s="111" t="s">
        <v>131</v>
      </c>
      <c r="D27" s="39"/>
      <c r="E27" s="39"/>
      <c r="F27" s="39"/>
      <c r="G27" s="39"/>
      <c r="H27" s="39"/>
      <c r="I27" s="39"/>
      <c r="J27" s="33"/>
      <c r="K27" s="33"/>
      <c r="L27" s="33"/>
      <c r="M27" s="33"/>
      <c r="N27" s="33"/>
    </row>
    <row r="28" spans="1:14" ht="27">
      <c r="A28" s="60"/>
      <c r="B28" s="71" t="s">
        <v>118</v>
      </c>
      <c r="C28" s="56" t="s">
        <v>95</v>
      </c>
      <c r="D28" s="39" t="s">
        <v>68</v>
      </c>
      <c r="E28" s="39" t="s">
        <v>69</v>
      </c>
      <c r="F28" s="39" t="s">
        <v>69</v>
      </c>
      <c r="G28" s="39" t="s">
        <v>69</v>
      </c>
      <c r="H28" s="39" t="s">
        <v>69</v>
      </c>
      <c r="I28" s="39"/>
      <c r="J28" s="33"/>
      <c r="K28" s="33"/>
      <c r="L28" s="33"/>
      <c r="M28" s="33"/>
      <c r="N28" s="33"/>
    </row>
    <row r="29" spans="1:14" ht="27">
      <c r="A29" s="53">
        <v>16</v>
      </c>
      <c r="B29" s="72" t="s">
        <v>132</v>
      </c>
      <c r="C29" s="101" t="s">
        <v>97</v>
      </c>
      <c r="D29" s="39" t="s">
        <v>68</v>
      </c>
      <c r="E29" s="39" t="s">
        <v>69</v>
      </c>
      <c r="F29" s="39" t="s">
        <v>69</v>
      </c>
      <c r="G29" s="39" t="s">
        <v>69</v>
      </c>
      <c r="H29" s="39" t="s">
        <v>69</v>
      </c>
      <c r="I29" s="39"/>
      <c r="J29" s="33"/>
      <c r="K29" s="33"/>
      <c r="L29" s="33"/>
      <c r="M29" s="33"/>
      <c r="N29" s="33"/>
    </row>
    <row r="30" spans="1:14" ht="13.5">
      <c r="A30" s="60"/>
      <c r="B30" s="71" t="s">
        <v>120</v>
      </c>
      <c r="C30" s="56" t="s">
        <v>98</v>
      </c>
      <c r="D30" s="39"/>
      <c r="E30" s="39"/>
      <c r="F30" s="39"/>
      <c r="G30" s="39"/>
      <c r="H30" s="39"/>
      <c r="I30" s="39"/>
      <c r="J30" s="33"/>
      <c r="K30" s="33"/>
      <c r="L30" s="33"/>
      <c r="M30" s="33"/>
      <c r="N30" s="33"/>
    </row>
    <row r="31" spans="1:14" ht="27">
      <c r="A31" s="53">
        <v>17</v>
      </c>
      <c r="B31" s="72" t="s">
        <v>99</v>
      </c>
      <c r="C31" s="55" t="s">
        <v>100</v>
      </c>
      <c r="D31" s="39" t="s">
        <v>68</v>
      </c>
      <c r="E31" s="39" t="s">
        <v>69</v>
      </c>
      <c r="F31" s="39" t="s">
        <v>69</v>
      </c>
      <c r="G31" s="39" t="s">
        <v>69</v>
      </c>
      <c r="H31" s="39" t="s">
        <v>69</v>
      </c>
      <c r="I31" s="39"/>
      <c r="J31" s="33"/>
      <c r="K31" s="33"/>
      <c r="L31" s="33"/>
      <c r="M31" s="33"/>
      <c r="N31" s="33"/>
    </row>
    <row r="32" spans="1:14" ht="13.5">
      <c r="A32" s="53">
        <v>18</v>
      </c>
      <c r="B32" s="72" t="s">
        <v>101</v>
      </c>
      <c r="C32" s="54" t="s">
        <v>102</v>
      </c>
      <c r="D32" s="39"/>
      <c r="E32" s="39"/>
      <c r="F32" s="39"/>
      <c r="G32" s="39"/>
      <c r="H32" s="39"/>
      <c r="I32" s="39"/>
      <c r="J32" s="33"/>
      <c r="K32" s="33"/>
      <c r="L32" s="33"/>
      <c r="M32" s="33"/>
      <c r="N32" s="33"/>
    </row>
    <row r="33" spans="1:14" ht="13.5">
      <c r="A33" s="60"/>
      <c r="B33" s="71" t="s">
        <v>119</v>
      </c>
      <c r="C33" s="56" t="s">
        <v>103</v>
      </c>
      <c r="D33" s="39" t="s">
        <v>68</v>
      </c>
      <c r="E33" s="39" t="s">
        <v>69</v>
      </c>
      <c r="F33" s="39" t="s">
        <v>69</v>
      </c>
      <c r="G33" s="39" t="s">
        <v>69</v>
      </c>
      <c r="H33" s="39" t="s">
        <v>69</v>
      </c>
      <c r="I33" s="39"/>
      <c r="J33" s="33"/>
      <c r="K33" s="33"/>
      <c r="L33" s="33"/>
      <c r="M33" s="33"/>
      <c r="N33" s="33"/>
    </row>
    <row r="34" spans="1:14" ht="27">
      <c r="A34" s="53">
        <v>19</v>
      </c>
      <c r="B34" s="72" t="s">
        <v>104</v>
      </c>
      <c r="C34" s="55" t="s">
        <v>105</v>
      </c>
      <c r="D34" s="39" t="s">
        <v>68</v>
      </c>
      <c r="E34" s="39" t="s">
        <v>69</v>
      </c>
      <c r="F34" s="39" t="s">
        <v>69</v>
      </c>
      <c r="G34" s="39" t="s">
        <v>69</v>
      </c>
      <c r="H34" s="39" t="s">
        <v>69</v>
      </c>
      <c r="I34" s="39"/>
      <c r="J34" s="33"/>
      <c r="K34" s="33"/>
      <c r="L34" s="33"/>
      <c r="M34" s="33"/>
      <c r="N34" s="33"/>
    </row>
    <row r="35" spans="1:14" ht="13.5">
      <c r="A35" s="60"/>
      <c r="B35" s="71" t="s">
        <v>121</v>
      </c>
      <c r="C35" s="56" t="s">
        <v>106</v>
      </c>
      <c r="D35" s="39"/>
      <c r="E35" s="39"/>
      <c r="F35" s="39"/>
      <c r="G35" s="39"/>
      <c r="H35" s="39"/>
      <c r="I35" s="39"/>
      <c r="J35" s="33"/>
      <c r="K35" s="33"/>
      <c r="L35" s="33"/>
      <c r="M35" s="33"/>
      <c r="N35" s="33"/>
    </row>
    <row r="36" spans="1:14" ht="67.5">
      <c r="A36" s="53">
        <v>20</v>
      </c>
      <c r="B36" s="72" t="s">
        <v>107</v>
      </c>
      <c r="C36" s="55" t="s">
        <v>108</v>
      </c>
      <c r="D36" s="39" t="s">
        <v>68</v>
      </c>
      <c r="E36" s="39" t="s">
        <v>69</v>
      </c>
      <c r="F36" s="39" t="s">
        <v>69</v>
      </c>
      <c r="G36" s="39" t="s">
        <v>69</v>
      </c>
      <c r="H36" s="39" t="s">
        <v>69</v>
      </c>
      <c r="I36" s="39"/>
      <c r="J36" s="33"/>
      <c r="K36" s="33"/>
      <c r="L36" s="33"/>
      <c r="M36" s="33"/>
      <c r="N36" s="33"/>
    </row>
    <row r="37" spans="1:14" ht="40.5">
      <c r="A37" s="53">
        <v>21</v>
      </c>
      <c r="B37" s="72" t="s">
        <v>109</v>
      </c>
      <c r="C37" s="55" t="s">
        <v>110</v>
      </c>
      <c r="D37" s="39" t="s">
        <v>68</v>
      </c>
      <c r="E37" s="39" t="s">
        <v>69</v>
      </c>
      <c r="F37" s="39" t="s">
        <v>69</v>
      </c>
      <c r="G37" s="39" t="s">
        <v>69</v>
      </c>
      <c r="H37" s="39" t="s">
        <v>69</v>
      </c>
      <c r="I37" s="39"/>
      <c r="J37" s="33"/>
      <c r="K37" s="33"/>
      <c r="L37" s="33"/>
      <c r="M37" s="33"/>
      <c r="N37" s="33"/>
    </row>
    <row r="38" spans="1:14" ht="13.5">
      <c r="A38" s="60"/>
      <c r="B38" s="71" t="s">
        <v>122</v>
      </c>
      <c r="C38" s="56" t="s">
        <v>111</v>
      </c>
      <c r="D38" s="39"/>
      <c r="E38" s="39"/>
      <c r="F38" s="39"/>
      <c r="G38" s="39"/>
      <c r="H38" s="39"/>
      <c r="I38" s="39"/>
      <c r="J38" s="33"/>
      <c r="K38" s="33"/>
      <c r="L38" s="33"/>
      <c r="M38" s="33"/>
      <c r="N38" s="33"/>
    </row>
    <row r="39" spans="1:14" ht="13.5">
      <c r="A39" s="53">
        <v>22</v>
      </c>
      <c r="B39" s="72" t="s">
        <v>112</v>
      </c>
      <c r="C39" s="54" t="s">
        <v>113</v>
      </c>
      <c r="D39" s="39"/>
      <c r="E39" s="39" t="s">
        <v>69</v>
      </c>
      <c r="F39" s="39" t="s">
        <v>69</v>
      </c>
      <c r="G39" s="39" t="s">
        <v>69</v>
      </c>
      <c r="H39" s="39" t="s">
        <v>69</v>
      </c>
      <c r="I39" s="39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G41" s="70" t="s">
        <v>142</v>
      </c>
      <c r="I41" s="33"/>
      <c r="J41" s="33"/>
      <c r="K41" s="33"/>
      <c r="L41" s="33"/>
      <c r="M41" s="33"/>
      <c r="N41" s="33"/>
    </row>
    <row r="42" ht="12.75">
      <c r="G42" s="13" t="s">
        <v>57</v>
      </c>
    </row>
    <row r="43" ht="12.75">
      <c r="G43" s="13"/>
    </row>
    <row r="44" ht="12.75">
      <c r="G44" s="13"/>
    </row>
    <row r="45" ht="12.75">
      <c r="G45" s="13"/>
    </row>
    <row r="46" ht="12.75">
      <c r="G46" s="83" t="s">
        <v>139</v>
      </c>
    </row>
    <row r="47" ht="12.75">
      <c r="G47" s="70" t="s">
        <v>137</v>
      </c>
    </row>
    <row r="48" ht="12.75">
      <c r="G48" s="70" t="s">
        <v>136</v>
      </c>
    </row>
  </sheetData>
  <sheetProtection/>
  <mergeCells count="12">
    <mergeCell ref="A1:I1"/>
    <mergeCell ref="A2:I2"/>
    <mergeCell ref="A9:A11"/>
    <mergeCell ref="C9:C11"/>
    <mergeCell ref="D9:D11"/>
    <mergeCell ref="E9:E11"/>
    <mergeCell ref="F10:F11"/>
    <mergeCell ref="I9:I11"/>
    <mergeCell ref="F9:H9"/>
    <mergeCell ref="B9:B11"/>
    <mergeCell ref="G10:G11"/>
    <mergeCell ref="H10:H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acer2x</cp:lastModifiedBy>
  <cp:lastPrinted>2023-10-03T01:25:05Z</cp:lastPrinted>
  <dcterms:created xsi:type="dcterms:W3CDTF">2009-08-27T18:32:50Z</dcterms:created>
  <dcterms:modified xsi:type="dcterms:W3CDTF">2023-10-03T02:22:00Z</dcterms:modified>
  <cp:category/>
  <cp:version/>
  <cp:contentType/>
  <cp:contentStatus/>
</cp:coreProperties>
</file>