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Sheet1!$A$1:$S$71</definedName>
  </definedNames>
  <calcPr calcId="144525"/>
</workbook>
</file>

<file path=xl/calcChain.xml><?xml version="1.0" encoding="utf-8"?>
<calcChain xmlns="http://schemas.openxmlformats.org/spreadsheetml/2006/main">
  <c r="Q8" i="1" l="1"/>
  <c r="P8" i="1"/>
  <c r="Q9" i="1"/>
  <c r="P9" i="1"/>
  <c r="Q13" i="1"/>
  <c r="P13" i="1"/>
  <c r="Q29" i="1"/>
  <c r="P29" i="1"/>
  <c r="Q46" i="1"/>
  <c r="P46" i="1"/>
  <c r="Q53" i="1"/>
  <c r="P53" i="1"/>
  <c r="Q37" i="1"/>
  <c r="P37" i="1"/>
  <c r="Q47" i="1"/>
  <c r="P47" i="1"/>
  <c r="P52" i="1"/>
  <c r="Q25" i="1" l="1"/>
  <c r="P25" i="1"/>
  <c r="Q18" i="1"/>
  <c r="P18" i="1"/>
  <c r="P14" i="1"/>
  <c r="Q36" i="1" l="1"/>
  <c r="P36" i="1"/>
  <c r="Q32" i="1"/>
  <c r="P32" i="1"/>
  <c r="Q14" i="1"/>
</calcChain>
</file>

<file path=xl/sharedStrings.xml><?xml version="1.0" encoding="utf-8"?>
<sst xmlns="http://schemas.openxmlformats.org/spreadsheetml/2006/main" count="385" uniqueCount="172">
  <si>
    <t>PROGRAM DAN KEGIATAN PERANGKAT  DAERAH KABUPATEN KARANGANYAR</t>
  </si>
  <si>
    <t>Unit Organisasi   :</t>
  </si>
  <si>
    <t>KODE</t>
  </si>
  <si>
    <t>URUSAN/BIDANG URUSAN PEMERINTAH DAERAH DAN PROGRAM /KEGIATAN</t>
  </si>
  <si>
    <t>PRIORITAS DAERAH</t>
  </si>
  <si>
    <t>SASARAN DAERAH</t>
  </si>
  <si>
    <t xml:space="preserve">LOKASI </t>
  </si>
  <si>
    <t>CAPAIAN PROGRAM</t>
  </si>
  <si>
    <t>TOLOK UKUR</t>
  </si>
  <si>
    <t>TARGET</t>
  </si>
  <si>
    <t>INDIKATOR KINERJA</t>
  </si>
  <si>
    <t>KELUARAN SUB KEGIATAN</t>
  </si>
  <si>
    <t>HASIL KEGIATAN</t>
  </si>
  <si>
    <t>KETERANGAN</t>
  </si>
  <si>
    <t>PRIORITAS PEMBANGUNAN NASIONAL</t>
  </si>
  <si>
    <t>PRAKIRAAN MAJU 2023               ( RP )</t>
  </si>
  <si>
    <t xml:space="preserve">PAGU INDIKATIF 2022      ( RP  ) </t>
  </si>
  <si>
    <t>KEWILAYAHAN</t>
  </si>
  <si>
    <t>01</t>
  </si>
  <si>
    <t>BELANJA LANGSUNG</t>
  </si>
  <si>
    <t>Administrasi Pemerintahan</t>
  </si>
  <si>
    <t>BELANJA TIDAK LANGSUNG</t>
  </si>
  <si>
    <t>KECAMATAN</t>
  </si>
  <si>
    <t>PROGRAM PENUNJANG URUSAN PEMERINTAHAN DAERAH</t>
  </si>
  <si>
    <t>2.08</t>
  </si>
  <si>
    <t>Penyediaan Jasa Penunjang Urusan Pemerintah Daerah</t>
  </si>
  <si>
    <t>Penyediaan Jasa Surat Menyurat</t>
  </si>
  <si>
    <t>02</t>
  </si>
  <si>
    <t>Penyediaaan Jasa Komunikasi ,sumber daya air dan listrik</t>
  </si>
  <si>
    <t>04</t>
  </si>
  <si>
    <t>Penyediaaan Jasa Pelayanan Umum Kantor</t>
  </si>
  <si>
    <t>2.06</t>
  </si>
  <si>
    <t>Administrasi Umum Perangkat Daerah</t>
  </si>
  <si>
    <t>Penyediaaan Peralatan dan Perlengkapan Kantor</t>
  </si>
  <si>
    <t>05</t>
  </si>
  <si>
    <t xml:space="preserve">Penyediaaan Barang Cetakan dan Penggandaan </t>
  </si>
  <si>
    <t>Penyediaaan Komponen Instalasi Listrik /Penerangan Bangunan Kantor</t>
  </si>
  <si>
    <t>06</t>
  </si>
  <si>
    <t>Penyediaaan Bahan Bacaan dan Peraturan Perundang -Undangan</t>
  </si>
  <si>
    <t>Penyediaaan Bahan Logistik Kantor</t>
  </si>
  <si>
    <t>09</t>
  </si>
  <si>
    <t>Penyelenggaraan Rapat  Koordinasi dan Konsultasi SKPD</t>
  </si>
  <si>
    <t>2.07</t>
  </si>
  <si>
    <t>Pengadaan Barang Milik Daerah Penunjang Urusan Pemerintah Daerah</t>
  </si>
  <si>
    <t>Pengadaan Sarana dan Prasarana Pendukung gedung kantor /bangunan lainnya</t>
  </si>
  <si>
    <t>Pengadaan Kendaraan Dinas Operasional  atau Lapangan</t>
  </si>
  <si>
    <t>2.09</t>
  </si>
  <si>
    <t>Pemeliharaan barang Milik Daerah Penunjang Urusan Pemerintah Daerah</t>
  </si>
  <si>
    <t>Pemeliharaan peralatan dan mesin lainnya</t>
  </si>
  <si>
    <t>2.05</t>
  </si>
  <si>
    <t>ADMINISTRASI KEPEGAWAIAN PERANGKAT DAERAH</t>
  </si>
  <si>
    <t>Bimbingan Teknis Implementasi Peraturan Perundang -Undangan</t>
  </si>
  <si>
    <t>2.02</t>
  </si>
  <si>
    <t>Administrasi Keuangan Perangkat Daerah</t>
  </si>
  <si>
    <t>Penyediaaan Gaji dan Tunjangan ASN</t>
  </si>
  <si>
    <t>2.01</t>
  </si>
  <si>
    <t>Perencanaan ,Penganggaran dan Evaluasi Kinerja Perangkat Daerah</t>
  </si>
  <si>
    <t>Perencanaan   dan   Evaluasi   Kinerja   Perangkat Daerah</t>
  </si>
  <si>
    <t xml:space="preserve">Penyusunan Dokumen Perencanaan Perangkat Daerah </t>
  </si>
  <si>
    <t>Evaluasi Kinerja Perangkat Daerah</t>
  </si>
  <si>
    <t>7</t>
  </si>
  <si>
    <t xml:space="preserve">PROGRAM KOORDINASI KETENTRAMAN DAN KETERTIBAN UMUM </t>
  </si>
  <si>
    <t xml:space="preserve">Koordinasi Upaya Penyelenggaraan Ketentraman dan Ketertiban Umum </t>
  </si>
  <si>
    <t xml:space="preserve">Sinergitas dengan kepolisian Negara Republik Indonesia ,Tentara Nasional Indonesia dan Instansi  Vertikal  di Wilayah </t>
  </si>
  <si>
    <t>PROGRAM PENYELENGGARAAN URUSAN PEMERINTAHAN UMUM</t>
  </si>
  <si>
    <t>Penyelenggaraan Urusan Pemerintahan  umum sesuai penugasan Kepala Daerah</t>
  </si>
  <si>
    <t>03</t>
  </si>
  <si>
    <t>Pembinaan Kerukunan Antarsuku dan Intrasuku ,Umat Beragama ,Ras dan Golongan Lainnya Guna Mewujudkan Stabilitas Keamanan Lokal ,Regional  dan Nasional</t>
  </si>
  <si>
    <t>PROGRAM PEMBERDAYAAN MASYARAKAT DESA DAN KELURAHAN</t>
  </si>
  <si>
    <t>Koordinasi Kegiatan Pemberdayaan Desa</t>
  </si>
  <si>
    <t>Peningkatan Partisipasi  masyarakat dalam Forum Musyawarah Perencanaan Pembangunan di Desa</t>
  </si>
  <si>
    <t>Penyelenggaraan lembaga kemasyarakatan</t>
  </si>
  <si>
    <t>PROGRAM PEMBINAAN DAN PENGAWASAN PEMERINTAH DESA</t>
  </si>
  <si>
    <t>Fasilitasi Rekomendasi dan koordinasi pembinaan dan pengawasan Pemerintahan  Desa</t>
  </si>
  <si>
    <t>Fasilitasi Administrasi Tata Pemerintahan Desa</t>
  </si>
  <si>
    <t xml:space="preserve">Fasilitasi Pengelolaan Keuangan Desa dan Pendayagunaan Aset Desa </t>
  </si>
  <si>
    <t>Fasilitasi Pelaksanaan Tugas Kepala Desa dan Perangkat Desa</t>
  </si>
  <si>
    <t>PROGRAM PENYELENGGARAAN PEMERINTAHAN DAN PELAYANAN PUBLIK</t>
  </si>
  <si>
    <t>Koordinasi Penyelenggaraan Kegiatan Pemerintahan di Tingkat  Kecamatan</t>
  </si>
  <si>
    <t>12 bulan</t>
  </si>
  <si>
    <t xml:space="preserve">12 bulan </t>
  </si>
  <si>
    <t>Cakupan Administrasi Perkantoran</t>
  </si>
  <si>
    <t>5 orang</t>
  </si>
  <si>
    <t xml:space="preserve">1 Unit </t>
  </si>
  <si>
    <t>4 Unit</t>
  </si>
  <si>
    <t>5 unit</t>
  </si>
  <si>
    <t>12 Komp./laptop</t>
  </si>
  <si>
    <t>Presentase tertib pelaporan capaian kinerja dan keuangan</t>
  </si>
  <si>
    <t>3 dokumen</t>
  </si>
  <si>
    <t xml:space="preserve">9 Desa 12 bulan </t>
  </si>
  <si>
    <t>1 keg</t>
  </si>
  <si>
    <t>10 Keg</t>
  </si>
  <si>
    <t xml:space="preserve">Peningkatan Efektifitas Kegiatan Pemberdayaan Masyarakat di Wilayah Kecamatan </t>
  </si>
  <si>
    <t>10 keg</t>
  </si>
  <si>
    <t xml:space="preserve">12 bln </t>
  </si>
  <si>
    <t>tersedianya blangko dispensasi surat</t>
  </si>
  <si>
    <t xml:space="preserve">Pembayaran jasa komunikasi ,sumber daya air dan listrik </t>
  </si>
  <si>
    <t>Tersedianya jasa THL,petugas keamanan ,petugas kebersihan,petugas kurir surat .petugas administrasi</t>
  </si>
  <si>
    <t>Tersedianya Alat Kebersihan Kantor</t>
  </si>
  <si>
    <t>Tersedianya Laptop,,printer, Kantor</t>
  </si>
  <si>
    <t>Cakupan  pemeliharaan rutin/berkala peralatan gedung kantor</t>
  </si>
  <si>
    <t xml:space="preserve">Prosentase Aparat yang telah mengikuti Diklat/Pendidikan/Pelatihan </t>
  </si>
  <si>
    <t xml:space="preserve">Jumlah Aparat yang lulus mengikuti bimbingan teknis dan kursus ketrampilan </t>
  </si>
  <si>
    <t>Tersedianya dokumen  Renja ,RKA,DPA</t>
  </si>
  <si>
    <t xml:space="preserve">Tersusunnya Laporan LPT, LKjIP, Calk  OPD </t>
  </si>
  <si>
    <t>Jumlah Linmas/Kamtibmas yang di bina</t>
  </si>
  <si>
    <t>Jumlah Pelaksanaan musrenbang</t>
  </si>
  <si>
    <t xml:space="preserve">Jumlah  kegiatan perlombaan </t>
  </si>
  <si>
    <t>Jumlah kegiatan Pembinaan PKK</t>
  </si>
  <si>
    <t>Pembinaan Administrasi Desa</t>
  </si>
  <si>
    <t>Fasilitasi pengelolaan keuangan dengan menggunakan siskuedes ,fasilitasi pencairan ADD,DD,Pajak ,retribusi dan bantuan keuangan ,fasilitasi pengelolaan aset desa</t>
  </si>
  <si>
    <t>Pembinaan Kepala Desa dan Perangkat</t>
  </si>
  <si>
    <t>Pengisian Kekosongan Perangkat Desa</t>
  </si>
  <si>
    <t>Dokumen Survey Kepuasan Masyarakat</t>
  </si>
  <si>
    <t>Pemberdayaan Lembaga Kemasyarakatan Tk Kecamatan</t>
  </si>
  <si>
    <t>2.03</t>
  </si>
  <si>
    <t xml:space="preserve">Prosentase Desa Memiliki APBDes dan RKPDes sesuai ketentuan </t>
  </si>
  <si>
    <t>Prosentase Wilayah dalam keadaan Kondusif</t>
  </si>
  <si>
    <t>Prosentase lembaga kemayarakatan aktif</t>
  </si>
  <si>
    <t>Persentase Wilayah tertib perda</t>
  </si>
  <si>
    <t>Indek Kepuasan  Masyarakat</t>
  </si>
  <si>
    <t>Berjuang Bersama Memajukan  Karanganyar</t>
  </si>
  <si>
    <t>Meningkatnya Tata Kelola Pemerintahan Yang baik</t>
  </si>
  <si>
    <t>12 bln</t>
  </si>
  <si>
    <t>3 dok</t>
  </si>
  <si>
    <t>Penyediaan  Komponen Instalasi Listrik/Penerangan Bangunan Kantor</t>
  </si>
  <si>
    <t>Kebersihan Kantor lebih memadai</t>
  </si>
  <si>
    <t xml:space="preserve">Tercukupinya  Barang Cetakan  /Penggandaan </t>
  </si>
  <si>
    <t xml:space="preserve">Tersedianya Barang Cetakan  /Penggandaan </t>
  </si>
  <si>
    <t>Terpenuhinya  Komponen Instalasi Listrik/Penerangan Bangunan Kantor</t>
  </si>
  <si>
    <t xml:space="preserve">Tersedianya  bahan bacaan dan peraturan perundang -undangan </t>
  </si>
  <si>
    <t xml:space="preserve">Tercukupinya  bahan bacaan dan peraturan perundang -undangan </t>
  </si>
  <si>
    <t xml:space="preserve"> Penyediaaan bahan logistik Kantor ( Bahan Kebersihan,Hansanitiser, Gas  ,bahan makan dan minum )</t>
  </si>
  <si>
    <t>Terpenuhinya Penyediaaan bahan logistik Kantor ( Bahan Kebersihan,Hansanitiser, Gas  ,bahan makan dan minum )</t>
  </si>
  <si>
    <t>Terselenggaranya  Rapat rapat koordinasi dan konsultasi dalam dan luar daerah</t>
  </si>
  <si>
    <t>Terlaksananya  Rapat rapat koordinasi dan konsultasi dalam dan luar daerah</t>
  </si>
  <si>
    <t>Tercukupinya  Laptop,printer, Kantor</t>
  </si>
  <si>
    <t xml:space="preserve"> Pengadaan Kendaraan Operasional</t>
  </si>
  <si>
    <t>Terpeliharanya  kendaraan Dinas/Operasional</t>
  </si>
  <si>
    <t>Terpeliharanya  peralatan gedung kantor</t>
  </si>
  <si>
    <t>Cakupan  pemeliharaan rutin/berkala kendaraan Dinas/Operasional</t>
  </si>
  <si>
    <t>2 org</t>
  </si>
  <si>
    <t>2 orang</t>
  </si>
  <si>
    <t>Pembinaan Linmas /Kamtibmas</t>
  </si>
  <si>
    <t>2 keg</t>
  </si>
  <si>
    <t>Terselenggaranya kegiatan FKUB</t>
  </si>
  <si>
    <t xml:space="preserve">Tercapainya  kegaiatn FKUB </t>
  </si>
  <si>
    <t>IKM</t>
  </si>
  <si>
    <t>Terpenuhinya Pengisian Kekosongan Perangkat Desa</t>
  </si>
  <si>
    <t>Terlaksanaya Pembinaan Kepala Desa dan Perangkat</t>
  </si>
  <si>
    <t>Terlaksananya Fasilitasi pengelolaan keuangan dengan menggunakan siskuedes ,fasilitasi pencairan ADD,DD,Pajak ,retribusi dan bantuan keuangan ,fasilitasi pengelolaan aset desa</t>
  </si>
  <si>
    <t>TerlaksananyaPembinaan Administrasi Desa</t>
  </si>
  <si>
    <t xml:space="preserve"> Pembinaan PKK</t>
  </si>
  <si>
    <t xml:space="preserve">  kegiatan perlombaan Desa</t>
  </si>
  <si>
    <t xml:space="preserve"> Pelaksanaan musrenbang</t>
  </si>
  <si>
    <t>Kec.Jumantono</t>
  </si>
  <si>
    <t>11 desa</t>
  </si>
  <si>
    <t>11desa</t>
  </si>
  <si>
    <t>Kecamatan  Jumantono</t>
  </si>
  <si>
    <t>Pembangunan Pagar Kantor  ,tempat parkir</t>
  </si>
  <si>
    <t>Terlaksananya Pembangunan Pagar Kantor  ,tempat parkir</t>
  </si>
  <si>
    <t>2 kegiatan</t>
  </si>
  <si>
    <t>11 Desa 3 Juara</t>
  </si>
  <si>
    <t>Fasilitasi Sinkronisasi Perencanaan Pembangunan Daerah dengan pembangunan desa</t>
  </si>
  <si>
    <t xml:space="preserve">Jumantono, </t>
  </si>
  <si>
    <t>Pembina Tk I</t>
  </si>
  <si>
    <t>KECAMATAN JUMANTONO</t>
  </si>
  <si>
    <t>Pengadaan Mesin dan Peralatan Lainnya</t>
  </si>
  <si>
    <t>Penyediaaan jasa pemeliharaan ,biaya pemeliharaan,pajak kendaraan Dinas Jabatan</t>
  </si>
  <si>
    <t xml:space="preserve">     Agustus 2021</t>
  </si>
  <si>
    <t xml:space="preserve"> Sugiharjo, S.IP., M.M</t>
  </si>
  <si>
    <t>NIP. 197111081992031005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</si>
</sst>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_);_(* \(#,##0.0\);_(* &quot;-&quot;??_);_(@_)"/>
    <numFmt numFmtId="166" formatCode="00"/>
    <numFmt numFmtId="167" formatCode="_(* #,##0_);_(* \(#,##0\);_(* &quot;-&quot;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>
      <alignment vertical="top"/>
    </xf>
    <xf numFmtId="164" fontId="4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0" fontId="7" fillId="0" borderId="0" applyFill="0" applyProtection="0"/>
    <xf numFmtId="0" fontId="9" fillId="0" borderId="0"/>
    <xf numFmtId="0" fontId="1" fillId="0" borderId="0"/>
    <xf numFmtId="0" fontId="4" fillId="0" borderId="0"/>
    <xf numFmtId="167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2" fillId="0" borderId="1" xfId="0" applyFont="1" applyBorder="1"/>
    <xf numFmtId="165" fontId="11" fillId="0" borderId="1" xfId="2" quotePrefix="1" applyNumberFormat="1" applyFont="1" applyBorder="1" applyAlignment="1">
      <alignment horizontal="left" vertical="center" wrapText="1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vertical="center" wrapText="1"/>
    </xf>
    <xf numFmtId="165" fontId="11" fillId="2" borderId="1" xfId="2" quotePrefix="1" applyNumberFormat="1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9" fontId="12" fillId="0" borderId="1" xfId="0" applyNumberFormat="1" applyFont="1" applyBorder="1" applyAlignment="1">
      <alignment horizontal="center" vertical="center"/>
    </xf>
    <xf numFmtId="0" fontId="14" fillId="3" borderId="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1" xfId="5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49" fontId="15" fillId="0" borderId="1" xfId="6" quotePrefix="1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6" fillId="0" borderId="1" xfId="5" applyFont="1" applyFill="1" applyBorder="1" applyAlignment="1" applyProtection="1">
      <alignment vertical="center" wrapText="1"/>
    </xf>
    <xf numFmtId="3" fontId="16" fillId="0" borderId="1" xfId="5" applyNumberFormat="1" applyFont="1" applyFill="1" applyBorder="1" applyAlignment="1" applyProtection="1">
      <alignment vertical="center" wrapText="1"/>
    </xf>
    <xf numFmtId="49" fontId="15" fillId="0" borderId="1" xfId="6" quotePrefix="1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5" fillId="0" borderId="13" xfId="6" quotePrefix="1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top" wrapText="1"/>
    </xf>
    <xf numFmtId="0" fontId="12" fillId="0" borderId="15" xfId="0" applyFont="1" applyBorder="1"/>
    <xf numFmtId="0" fontId="12" fillId="0" borderId="13" xfId="0" applyFont="1" applyBorder="1" applyAlignment="1">
      <alignment vertical="center" wrapText="1"/>
    </xf>
    <xf numFmtId="0" fontId="16" fillId="0" borderId="13" xfId="5" applyFont="1" applyFill="1" applyBorder="1" applyAlignment="1" applyProtection="1">
      <alignment vertical="center" wrapText="1"/>
    </xf>
    <xf numFmtId="3" fontId="16" fillId="0" borderId="13" xfId="5" applyNumberFormat="1" applyFont="1" applyFill="1" applyBorder="1" applyAlignment="1" applyProtection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6" fillId="0" borderId="1" xfId="5" applyFont="1" applyFill="1" applyBorder="1" applyAlignment="1" applyProtection="1">
      <alignment horizontal="left" vertical="center"/>
    </xf>
    <xf numFmtId="0" fontId="17" fillId="0" borderId="13" xfId="0" applyFont="1" applyBorder="1"/>
    <xf numFmtId="0" fontId="17" fillId="0" borderId="1" xfId="0" applyFont="1" applyBorder="1"/>
    <xf numFmtId="0" fontId="17" fillId="0" borderId="15" xfId="0" applyFont="1" applyBorder="1"/>
    <xf numFmtId="0" fontId="17" fillId="0" borderId="14" xfId="0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0" fontId="16" fillId="0" borderId="1" xfId="5" applyFont="1" applyFill="1" applyBorder="1" applyAlignment="1" applyProtection="1">
      <alignment horizontal="left" vertical="center" wrapText="1"/>
    </xf>
    <xf numFmtId="166" fontId="12" fillId="0" borderId="1" xfId="0" quotePrefix="1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top" wrapText="1"/>
    </xf>
    <xf numFmtId="0" fontId="13" fillId="0" borderId="1" xfId="5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5" applyFont="1" applyFill="1" applyBorder="1" applyAlignment="1" applyProtection="1">
      <alignment horizontal="left" vertical="top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165" fontId="19" fillId="0" borderId="1" xfId="2" quotePrefix="1" applyNumberFormat="1" applyFont="1" applyBorder="1" applyAlignment="1">
      <alignment horizontal="left" vertical="center" wrapText="1"/>
    </xf>
    <xf numFmtId="49" fontId="20" fillId="0" borderId="1" xfId="7" applyNumberFormat="1" applyFont="1" applyBorder="1" applyAlignment="1">
      <alignment horizontal="left" vertical="center" wrapText="1"/>
    </xf>
    <xf numFmtId="0" fontId="19" fillId="0" borderId="1" xfId="7" quotePrefix="1" applyFont="1" applyBorder="1" applyAlignment="1">
      <alignment horizontal="left" vertical="center" wrapText="1"/>
    </xf>
    <xf numFmtId="166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3" fillId="2" borderId="1" xfId="5" applyFont="1" applyFill="1" applyBorder="1" applyAlignment="1" applyProtection="1">
      <alignment horizontal="left" vertical="center" wrapText="1"/>
    </xf>
    <xf numFmtId="0" fontId="13" fillId="2" borderId="1" xfId="5" applyFont="1" applyFill="1" applyBorder="1" applyAlignment="1" applyProtection="1">
      <alignment vertical="center" wrapText="1"/>
    </xf>
    <xf numFmtId="0" fontId="21" fillId="0" borderId="1" xfId="0" applyFont="1" applyBorder="1" applyAlignment="1">
      <alignment wrapText="1"/>
    </xf>
    <xf numFmtId="0" fontId="12" fillId="0" borderId="1" xfId="7" quotePrefix="1" applyFont="1" applyBorder="1" applyAlignment="1">
      <alignment horizontal="left" vertical="center" wrapText="1"/>
    </xf>
    <xf numFmtId="0" fontId="12" fillId="0" borderId="1" xfId="7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7" quotePrefix="1" applyFont="1" applyFill="1" applyBorder="1" applyAlignment="1">
      <alignment horizontal="left" vertical="center" wrapText="1"/>
    </xf>
    <xf numFmtId="0" fontId="0" fillId="0" borderId="0" xfId="0" applyFill="1" applyBorder="1"/>
    <xf numFmtId="3" fontId="17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2" fillId="0" borderId="13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0" xfId="5" applyFont="1" applyFill="1" applyAlignment="1" applyProtection="1">
      <alignment vertical="center"/>
    </xf>
    <xf numFmtId="3" fontId="23" fillId="0" borderId="0" xfId="5" applyNumberFormat="1" applyFont="1" applyFill="1" applyBorder="1" applyAlignment="1" applyProtection="1">
      <alignment horizontal="left" vertical="center" wrapText="1"/>
    </xf>
    <xf numFmtId="0" fontId="23" fillId="0" borderId="0" xfId="5" applyFont="1" applyFill="1" applyAlignment="1" applyProtection="1">
      <alignment vertical="center"/>
    </xf>
    <xf numFmtId="3" fontId="23" fillId="0" borderId="0" xfId="5" applyNumberFormat="1" applyFont="1" applyFill="1" applyBorder="1" applyAlignment="1" applyProtection="1">
      <alignment vertical="center" wrapText="1"/>
    </xf>
    <xf numFmtId="0" fontId="23" fillId="0" borderId="0" xfId="5" applyFont="1" applyFill="1" applyBorder="1" applyAlignment="1" applyProtection="1">
      <alignment vertical="center"/>
    </xf>
    <xf numFmtId="0" fontId="24" fillId="0" borderId="0" xfId="5" applyFont="1" applyFill="1" applyAlignment="1" applyProtection="1">
      <alignment vertical="center"/>
    </xf>
    <xf numFmtId="0" fontId="13" fillId="0" borderId="0" xfId="5" applyFont="1" applyFill="1" applyAlignment="1" applyProtection="1">
      <alignment vertical="center"/>
    </xf>
    <xf numFmtId="3" fontId="16" fillId="0" borderId="0" xfId="5" applyNumberFormat="1" applyFont="1" applyFill="1" applyBorder="1" applyAlignment="1" applyProtection="1">
      <alignment horizontal="left" vertical="center" wrapText="1"/>
    </xf>
    <xf numFmtId="0" fontId="25" fillId="0" borderId="0" xfId="5" applyFont="1" applyFill="1" applyAlignment="1" applyProtection="1">
      <alignment vertical="center"/>
    </xf>
    <xf numFmtId="0" fontId="16" fillId="0" borderId="0" xfId="5" applyFont="1" applyFill="1" applyAlignment="1" applyProtection="1">
      <alignment vertical="center"/>
    </xf>
    <xf numFmtId="3" fontId="16" fillId="0" borderId="0" xfId="5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8" fillId="3" borderId="13" xfId="0" quotePrefix="1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166" fontId="26" fillId="0" borderId="1" xfId="0" quotePrefix="1" applyNumberFormat="1" applyFont="1" applyBorder="1" applyAlignment="1">
      <alignment horizontal="left" vertical="center" wrapText="1"/>
    </xf>
    <xf numFmtId="166" fontId="26" fillId="0" borderId="1" xfId="0" applyNumberFormat="1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15" fillId="3" borderId="13" xfId="0" quotePrefix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2" borderId="1" xfId="8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16" fillId="0" borderId="1" xfId="9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horizontal="left" vertical="center" wrapText="1"/>
    </xf>
    <xf numFmtId="0" fontId="13" fillId="3" borderId="1" xfId="5" applyFont="1" applyFill="1" applyBorder="1" applyAlignment="1" applyProtection="1">
      <alignment vertical="center" wrapText="1"/>
    </xf>
    <xf numFmtId="0" fontId="13" fillId="3" borderId="1" xfId="5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13" fillId="0" borderId="1" xfId="5" applyFont="1" applyFill="1" applyBorder="1" applyAlignment="1" applyProtection="1">
      <alignment horizontal="left" vertical="center"/>
    </xf>
    <xf numFmtId="166" fontId="11" fillId="0" borderId="1" xfId="0" applyNumberFormat="1" applyFont="1" applyBorder="1" applyAlignment="1">
      <alignment horizontal="left" vertical="top" wrapText="1"/>
    </xf>
    <xf numFmtId="0" fontId="14" fillId="3" borderId="1" xfId="0" quotePrefix="1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20" fontId="11" fillId="0" borderId="1" xfId="0" applyNumberFormat="1" applyFont="1" applyBorder="1" applyAlignment="1">
      <alignment horizontal="left" vertical="center" wrapText="1"/>
    </xf>
    <xf numFmtId="0" fontId="11" fillId="0" borderId="1" xfId="7" quotePrefix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21" fillId="0" borderId="1" xfId="0" applyNumberFormat="1" applyFont="1" applyBorder="1" applyAlignment="1">
      <alignment horizontal="center" vertical="center"/>
    </xf>
    <xf numFmtId="3" fontId="13" fillId="0" borderId="1" xfId="5" applyNumberFormat="1" applyFont="1" applyFill="1" applyBorder="1" applyAlignment="1" applyProtection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0">
    <cellStyle name="Comma [0] 12 3 2" xfId="9"/>
    <cellStyle name="Comma 13" xfId="2"/>
    <cellStyle name="Normal" xfId="0" builtinId="0"/>
    <cellStyle name="Normal 100 2 2" xfId="8"/>
    <cellStyle name="Normal 15" xfId="4"/>
    <cellStyle name="Normal 2" xfId="3"/>
    <cellStyle name="Normal 2 29" xfId="1"/>
    <cellStyle name="Normal 2 33" xfId="5"/>
    <cellStyle name="Normal 3" xfId="6"/>
    <cellStyle name="Normal 57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59" zoomScale="60" zoomScaleNormal="60" workbookViewId="0">
      <selection activeCell="B64" sqref="B64"/>
    </sheetView>
  </sheetViews>
  <sheetFormatPr defaultRowHeight="15" x14ac:dyDescent="0.25"/>
  <cols>
    <col min="1" max="1" width="4" customWidth="1"/>
    <col min="2" max="2" width="6.140625" customWidth="1"/>
    <col min="3" max="3" width="5.7109375" customWidth="1"/>
    <col min="4" max="4" width="6.28515625" customWidth="1"/>
    <col min="5" max="5" width="4" customWidth="1"/>
    <col min="6" max="6" width="33.85546875" customWidth="1"/>
    <col min="7" max="7" width="14.42578125" customWidth="1"/>
    <col min="8" max="8" width="10.7109375" customWidth="1"/>
    <col min="9" max="9" width="14.7109375" customWidth="1"/>
    <col min="10" max="10" width="18.85546875" customWidth="1"/>
    <col min="11" max="11" width="10.7109375" customWidth="1"/>
    <col min="12" max="12" width="15.85546875" customWidth="1"/>
    <col min="13" max="13" width="12.140625" customWidth="1"/>
    <col min="14" max="14" width="15.42578125" customWidth="1"/>
    <col min="15" max="15" width="11" customWidth="1"/>
    <col min="16" max="16" width="23.5703125" customWidth="1"/>
    <col min="17" max="17" width="15.42578125" customWidth="1"/>
  </cols>
  <sheetData>
    <row r="1" spans="1:18" x14ac:dyDescent="0.25">
      <c r="A1" t="s">
        <v>0</v>
      </c>
    </row>
    <row r="2" spans="1:18" x14ac:dyDescent="0.25">
      <c r="A2" t="s">
        <v>1</v>
      </c>
      <c r="D2" t="s">
        <v>158</v>
      </c>
    </row>
    <row r="3" spans="1:18" ht="75" customHeight="1" x14ac:dyDescent="0.25">
      <c r="A3" s="144" t="s">
        <v>2</v>
      </c>
      <c r="B3" s="145"/>
      <c r="C3" s="145"/>
      <c r="D3" s="145"/>
      <c r="E3" s="146"/>
      <c r="F3" s="134" t="s">
        <v>3</v>
      </c>
      <c r="G3" s="134" t="s">
        <v>4</v>
      </c>
      <c r="H3" s="134" t="s">
        <v>5</v>
      </c>
      <c r="I3" s="139" t="s">
        <v>6</v>
      </c>
      <c r="J3" s="142" t="s">
        <v>10</v>
      </c>
      <c r="K3" s="142"/>
      <c r="L3" s="142"/>
      <c r="M3" s="142"/>
      <c r="N3" s="142"/>
      <c r="O3" s="142"/>
      <c r="P3" s="136" t="s">
        <v>16</v>
      </c>
      <c r="Q3" s="136" t="s">
        <v>15</v>
      </c>
      <c r="R3" s="1" t="s">
        <v>13</v>
      </c>
    </row>
    <row r="4" spans="1:18" ht="32.25" customHeight="1" x14ac:dyDescent="0.25">
      <c r="A4" s="147"/>
      <c r="B4" s="148"/>
      <c r="C4" s="148"/>
      <c r="D4" s="148"/>
      <c r="E4" s="149"/>
      <c r="F4" s="138"/>
      <c r="G4" s="138"/>
      <c r="H4" s="138"/>
      <c r="I4" s="140"/>
      <c r="J4" s="142" t="s">
        <v>7</v>
      </c>
      <c r="K4" s="142"/>
      <c r="L4" s="143" t="s">
        <v>11</v>
      </c>
      <c r="M4" s="143"/>
      <c r="N4" s="2" t="s">
        <v>12</v>
      </c>
      <c r="O4" s="2"/>
      <c r="P4" s="137"/>
      <c r="Q4" s="137"/>
      <c r="R4" s="134" t="s">
        <v>14</v>
      </c>
    </row>
    <row r="5" spans="1:18" ht="19.5" customHeight="1" x14ac:dyDescent="0.25">
      <c r="A5" s="150"/>
      <c r="B5" s="151"/>
      <c r="C5" s="151"/>
      <c r="D5" s="151"/>
      <c r="E5" s="152"/>
      <c r="F5" s="135"/>
      <c r="G5" s="135"/>
      <c r="H5" s="135"/>
      <c r="I5" s="141"/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/>
      <c r="Q5" s="2"/>
      <c r="R5" s="135"/>
    </row>
    <row r="6" spans="1:18" x14ac:dyDescent="0.25">
      <c r="A6" s="131">
        <v>1</v>
      </c>
      <c r="B6" s="132"/>
      <c r="C6" s="132"/>
      <c r="D6" s="132"/>
      <c r="E6" s="133"/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</row>
    <row r="7" spans="1:18" ht="90" customHeight="1" x14ac:dyDescent="0.3">
      <c r="A7" s="90">
        <v>7</v>
      </c>
      <c r="B7" s="7"/>
      <c r="C7" s="7"/>
      <c r="D7" s="7"/>
      <c r="E7" s="7"/>
      <c r="F7" s="8" t="s">
        <v>17</v>
      </c>
      <c r="G7" s="129" t="s">
        <v>121</v>
      </c>
      <c r="H7" s="129" t="s">
        <v>122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6.5" x14ac:dyDescent="0.3">
      <c r="A8" s="90">
        <v>7</v>
      </c>
      <c r="B8" s="10" t="s">
        <v>18</v>
      </c>
      <c r="C8" s="7"/>
      <c r="D8" s="7"/>
      <c r="E8" s="7"/>
      <c r="F8" s="8" t="s">
        <v>166</v>
      </c>
      <c r="G8" s="130"/>
      <c r="H8" s="130"/>
      <c r="I8" s="9"/>
      <c r="J8" s="9"/>
      <c r="K8" s="9"/>
      <c r="L8" s="102"/>
      <c r="M8" s="102"/>
      <c r="N8" s="102"/>
      <c r="O8" s="102"/>
      <c r="P8" s="105">
        <f>SUM(P9,P11)</f>
        <v>5674792000</v>
      </c>
      <c r="Q8" s="105">
        <f>SUM(Q9,Q11)</f>
        <v>5074792000</v>
      </c>
      <c r="R8" s="102"/>
    </row>
    <row r="9" spans="1:18" ht="16.5" x14ac:dyDescent="0.3">
      <c r="A9" s="90"/>
      <c r="B9" s="7"/>
      <c r="C9" s="7"/>
      <c r="D9" s="7"/>
      <c r="E9" s="7"/>
      <c r="F9" s="11" t="s">
        <v>19</v>
      </c>
      <c r="G9" s="130"/>
      <c r="H9" s="130"/>
      <c r="I9" s="9"/>
      <c r="J9" s="9"/>
      <c r="K9" s="9"/>
      <c r="L9" s="102"/>
      <c r="M9" s="102"/>
      <c r="N9" s="102"/>
      <c r="O9" s="102"/>
      <c r="P9" s="106">
        <f>SUM(P13,P40,P43,P40,P40,P40,P40,P40,P40,P46,P52,P58,P58,P58)</f>
        <v>3491806000</v>
      </c>
      <c r="Q9" s="106">
        <f>SUM(Q13,Q40,Q43,Q40,Q40,Q40,Q40,Q40,Q40,Q46,Q52,Q58,Q58,Q58)</f>
        <v>2891806000</v>
      </c>
      <c r="R9" s="102"/>
    </row>
    <row r="10" spans="1:18" ht="16.5" x14ac:dyDescent="0.3">
      <c r="A10" s="90"/>
      <c r="B10" s="10"/>
      <c r="C10" s="7"/>
      <c r="D10" s="7"/>
      <c r="E10" s="7"/>
      <c r="F10" s="12" t="s">
        <v>20</v>
      </c>
      <c r="G10" s="130"/>
      <c r="H10" s="130"/>
      <c r="I10" s="102"/>
      <c r="J10" s="9"/>
      <c r="K10" s="9"/>
      <c r="L10" s="102"/>
      <c r="M10" s="102"/>
      <c r="N10" s="102"/>
      <c r="O10" s="102"/>
      <c r="P10" s="106"/>
      <c r="Q10" s="107"/>
      <c r="R10" s="102"/>
    </row>
    <row r="11" spans="1:18" ht="16.5" x14ac:dyDescent="0.3">
      <c r="A11" s="90"/>
      <c r="B11" s="10"/>
      <c r="C11" s="10"/>
      <c r="D11" s="13"/>
      <c r="E11" s="13"/>
      <c r="F11" s="11" t="s">
        <v>21</v>
      </c>
      <c r="G11" s="130"/>
      <c r="H11" s="130"/>
      <c r="I11" s="102"/>
      <c r="J11" s="9"/>
      <c r="K11" s="9"/>
      <c r="L11" s="102"/>
      <c r="M11" s="102"/>
      <c r="N11" s="102"/>
      <c r="O11" s="102"/>
      <c r="P11" s="109">
        <v>2182986000</v>
      </c>
      <c r="Q11" s="109">
        <v>2182986000</v>
      </c>
      <c r="R11" s="102"/>
    </row>
    <row r="12" spans="1:18" ht="16.5" x14ac:dyDescent="0.3">
      <c r="A12" s="90">
        <v>7</v>
      </c>
      <c r="B12" s="10" t="s">
        <v>18</v>
      </c>
      <c r="C12" s="10"/>
      <c r="D12" s="13"/>
      <c r="E12" s="13"/>
      <c r="F12" s="14" t="s">
        <v>22</v>
      </c>
      <c r="G12" s="130"/>
      <c r="H12" s="130"/>
      <c r="I12" s="102"/>
      <c r="J12" s="9"/>
      <c r="K12" s="102"/>
      <c r="L12" s="102"/>
      <c r="M12" s="102"/>
      <c r="N12" s="102"/>
      <c r="O12" s="102"/>
      <c r="P12" s="105"/>
      <c r="Q12" s="107"/>
      <c r="R12" s="102"/>
    </row>
    <row r="13" spans="1:18" ht="45" customHeight="1" x14ac:dyDescent="0.25">
      <c r="A13" s="4">
        <v>7</v>
      </c>
      <c r="B13" s="15" t="s">
        <v>18</v>
      </c>
      <c r="C13" s="15">
        <v>1</v>
      </c>
      <c r="D13" s="16"/>
      <c r="E13" s="16"/>
      <c r="F13" s="17" t="s">
        <v>23</v>
      </c>
      <c r="G13" s="130"/>
      <c r="H13" s="130"/>
      <c r="I13" s="102"/>
      <c r="J13" s="73" t="s">
        <v>81</v>
      </c>
      <c r="K13" s="18">
        <v>1</v>
      </c>
      <c r="L13" s="102"/>
      <c r="M13" s="102"/>
      <c r="N13" s="102"/>
      <c r="O13" s="102"/>
      <c r="P13" s="107">
        <f>SUM(P14,P18,P25,P29,P32,P34,P36)</f>
        <v>3146966000</v>
      </c>
      <c r="Q13" s="107">
        <f>SUM(Q14,Q18,Q25,Q29,Q32,Q34,Q36)</f>
        <v>2546966000</v>
      </c>
      <c r="R13" s="102"/>
    </row>
    <row r="14" spans="1:18" ht="25.5" x14ac:dyDescent="0.25">
      <c r="A14" s="5">
        <v>7</v>
      </c>
      <c r="B14" s="19" t="s">
        <v>18</v>
      </c>
      <c r="C14" s="19" t="s">
        <v>18</v>
      </c>
      <c r="D14" s="36" t="s">
        <v>24</v>
      </c>
      <c r="E14" s="21"/>
      <c r="F14" s="22" t="s">
        <v>25</v>
      </c>
      <c r="G14" s="130"/>
      <c r="H14" s="130"/>
      <c r="I14" s="102"/>
      <c r="J14" s="9"/>
      <c r="K14" s="102"/>
      <c r="L14" s="102"/>
      <c r="M14" s="102"/>
      <c r="N14" s="102"/>
      <c r="O14" s="102"/>
      <c r="P14" s="106">
        <f>SUM(P15:P17)</f>
        <v>121150000</v>
      </c>
      <c r="Q14" s="106">
        <f>Q15+Q16+Q17</f>
        <v>121150000</v>
      </c>
      <c r="R14" s="102"/>
    </row>
    <row r="15" spans="1:18" ht="25.5" x14ac:dyDescent="0.25">
      <c r="A15" s="91">
        <v>7</v>
      </c>
      <c r="B15" s="93" t="s">
        <v>18</v>
      </c>
      <c r="C15" s="93" t="s">
        <v>18</v>
      </c>
      <c r="D15" s="20" t="s">
        <v>24</v>
      </c>
      <c r="E15" s="23" t="s">
        <v>18</v>
      </c>
      <c r="F15" s="24" t="s">
        <v>26</v>
      </c>
      <c r="G15" s="130"/>
      <c r="H15" s="130"/>
      <c r="I15" s="25" t="s">
        <v>155</v>
      </c>
      <c r="J15" s="26"/>
      <c r="K15" s="102"/>
      <c r="L15" s="26" t="s">
        <v>95</v>
      </c>
      <c r="M15" s="111" t="s">
        <v>80</v>
      </c>
      <c r="N15" s="26" t="s">
        <v>95</v>
      </c>
      <c r="O15" s="111" t="s">
        <v>80</v>
      </c>
      <c r="P15" s="27">
        <v>1350000</v>
      </c>
      <c r="Q15" s="27">
        <v>1350000</v>
      </c>
      <c r="R15" s="102"/>
    </row>
    <row r="16" spans="1:18" ht="38.25" x14ac:dyDescent="0.25">
      <c r="A16" s="91">
        <v>7</v>
      </c>
      <c r="B16" s="93" t="s">
        <v>18</v>
      </c>
      <c r="C16" s="93" t="s">
        <v>18</v>
      </c>
      <c r="D16" s="20" t="s">
        <v>24</v>
      </c>
      <c r="E16" s="28" t="s">
        <v>27</v>
      </c>
      <c r="F16" s="24" t="s">
        <v>28</v>
      </c>
      <c r="G16" s="130"/>
      <c r="H16" s="130"/>
      <c r="I16" s="25" t="s">
        <v>155</v>
      </c>
      <c r="J16" s="26"/>
      <c r="K16" s="102"/>
      <c r="L16" s="26" t="s">
        <v>96</v>
      </c>
      <c r="M16" s="111" t="s">
        <v>79</v>
      </c>
      <c r="N16" s="26" t="s">
        <v>96</v>
      </c>
      <c r="O16" s="111" t="s">
        <v>79</v>
      </c>
      <c r="P16" s="27">
        <v>41800000</v>
      </c>
      <c r="Q16" s="27">
        <v>41800000</v>
      </c>
      <c r="R16" s="102"/>
    </row>
    <row r="17" spans="1:18" ht="76.5" x14ac:dyDescent="0.25">
      <c r="A17" s="92">
        <v>7</v>
      </c>
      <c r="B17" s="97" t="s">
        <v>18</v>
      </c>
      <c r="C17" s="97" t="s">
        <v>18</v>
      </c>
      <c r="D17" s="29" t="s">
        <v>24</v>
      </c>
      <c r="E17" s="30" t="s">
        <v>29</v>
      </c>
      <c r="F17" s="31" t="s">
        <v>30</v>
      </c>
      <c r="G17" s="32"/>
      <c r="H17" s="32"/>
      <c r="I17" s="33" t="s">
        <v>155</v>
      </c>
      <c r="J17" s="34"/>
      <c r="K17" s="74"/>
      <c r="L17" s="34" t="s">
        <v>97</v>
      </c>
      <c r="M17" s="112" t="s">
        <v>82</v>
      </c>
      <c r="N17" s="34" t="s">
        <v>97</v>
      </c>
      <c r="O17" s="112" t="s">
        <v>82</v>
      </c>
      <c r="P17" s="35">
        <v>78000000</v>
      </c>
      <c r="Q17" s="35">
        <v>78000000</v>
      </c>
      <c r="R17" s="74"/>
    </row>
    <row r="18" spans="1:18" ht="31.5" customHeight="1" x14ac:dyDescent="0.25">
      <c r="A18" s="119">
        <v>7</v>
      </c>
      <c r="B18" s="19" t="s">
        <v>18</v>
      </c>
      <c r="C18" s="19" t="s">
        <v>18</v>
      </c>
      <c r="D18" s="36" t="s">
        <v>31</v>
      </c>
      <c r="E18" s="120"/>
      <c r="F18" s="52" t="s">
        <v>32</v>
      </c>
      <c r="G18" s="38"/>
      <c r="H18" s="38"/>
      <c r="I18" s="43"/>
      <c r="J18" s="39"/>
      <c r="K18" s="43"/>
      <c r="L18" s="43"/>
      <c r="M18" s="53"/>
      <c r="N18" s="43"/>
      <c r="O18" s="53"/>
      <c r="P18" s="72">
        <f>SUM(P19:P24)</f>
        <v>57830000</v>
      </c>
      <c r="Q18" s="72">
        <f>SUM(Q19:Q24)</f>
        <v>57830000</v>
      </c>
      <c r="R18" s="43"/>
    </row>
    <row r="19" spans="1:18" ht="45.75" customHeight="1" x14ac:dyDescent="0.25">
      <c r="A19" s="92">
        <v>7</v>
      </c>
      <c r="B19" s="93" t="s">
        <v>18</v>
      </c>
      <c r="C19" s="93" t="s">
        <v>18</v>
      </c>
      <c r="D19" s="20" t="s">
        <v>31</v>
      </c>
      <c r="E19" s="28" t="s">
        <v>27</v>
      </c>
      <c r="F19" s="26" t="s">
        <v>33</v>
      </c>
      <c r="G19" s="40"/>
      <c r="H19" s="40"/>
      <c r="I19" s="44" t="s">
        <v>155</v>
      </c>
      <c r="J19" s="26"/>
      <c r="K19" s="43"/>
      <c r="L19" s="26" t="s">
        <v>98</v>
      </c>
      <c r="M19" s="53" t="s">
        <v>79</v>
      </c>
      <c r="N19" s="26" t="s">
        <v>126</v>
      </c>
      <c r="O19" s="53" t="s">
        <v>79</v>
      </c>
      <c r="P19" s="27">
        <v>7500000</v>
      </c>
      <c r="Q19" s="27">
        <v>7500000</v>
      </c>
      <c r="R19" s="43"/>
    </row>
    <row r="20" spans="1:18" ht="38.25" x14ac:dyDescent="0.25">
      <c r="A20" s="92">
        <v>7</v>
      </c>
      <c r="B20" s="93" t="s">
        <v>18</v>
      </c>
      <c r="C20" s="93" t="s">
        <v>18</v>
      </c>
      <c r="D20" s="20" t="s">
        <v>31</v>
      </c>
      <c r="E20" s="28" t="s">
        <v>34</v>
      </c>
      <c r="F20" s="26" t="s">
        <v>35</v>
      </c>
      <c r="G20" s="40"/>
      <c r="H20" s="40"/>
      <c r="I20" s="44" t="s">
        <v>155</v>
      </c>
      <c r="J20" s="26"/>
      <c r="K20" s="43"/>
      <c r="L20" s="26" t="s">
        <v>128</v>
      </c>
      <c r="M20" s="53" t="s">
        <v>80</v>
      </c>
      <c r="N20" s="26" t="s">
        <v>127</v>
      </c>
      <c r="O20" s="53" t="s">
        <v>80</v>
      </c>
      <c r="P20" s="27">
        <v>4467500</v>
      </c>
      <c r="Q20" s="27">
        <v>4467500</v>
      </c>
      <c r="R20" s="43"/>
    </row>
    <row r="21" spans="1:18" ht="85.5" customHeight="1" x14ac:dyDescent="0.25">
      <c r="A21" s="92">
        <v>7</v>
      </c>
      <c r="B21" s="93" t="s">
        <v>18</v>
      </c>
      <c r="C21" s="93" t="s">
        <v>18</v>
      </c>
      <c r="D21" s="20" t="s">
        <v>31</v>
      </c>
      <c r="E21" s="28" t="s">
        <v>18</v>
      </c>
      <c r="F21" s="26" t="s">
        <v>36</v>
      </c>
      <c r="G21" s="41"/>
      <c r="H21" s="41"/>
      <c r="I21" s="44" t="s">
        <v>155</v>
      </c>
      <c r="J21" s="26"/>
      <c r="K21" s="43"/>
      <c r="L21" s="26" t="s">
        <v>125</v>
      </c>
      <c r="M21" s="53" t="s">
        <v>79</v>
      </c>
      <c r="N21" s="26" t="s">
        <v>129</v>
      </c>
      <c r="O21" s="53" t="s">
        <v>79</v>
      </c>
      <c r="P21" s="27">
        <v>8262500</v>
      </c>
      <c r="Q21" s="27">
        <v>8262500</v>
      </c>
      <c r="R21" s="43"/>
    </row>
    <row r="22" spans="1:18" ht="64.5" customHeight="1" x14ac:dyDescent="0.25">
      <c r="A22" s="91">
        <v>7</v>
      </c>
      <c r="B22" s="93" t="s">
        <v>18</v>
      </c>
      <c r="C22" s="93" t="s">
        <v>18</v>
      </c>
      <c r="D22" s="20" t="s">
        <v>31</v>
      </c>
      <c r="E22" s="28" t="s">
        <v>37</v>
      </c>
      <c r="F22" s="47" t="s">
        <v>38</v>
      </c>
      <c r="G22" s="38"/>
      <c r="H22" s="38"/>
      <c r="I22" s="42" t="s">
        <v>155</v>
      </c>
      <c r="J22" s="26"/>
      <c r="K22" s="43"/>
      <c r="L22" s="26" t="s">
        <v>130</v>
      </c>
      <c r="M22" s="53" t="s">
        <v>80</v>
      </c>
      <c r="N22" s="26" t="s">
        <v>131</v>
      </c>
      <c r="O22" s="53" t="s">
        <v>80</v>
      </c>
      <c r="P22" s="27">
        <v>1980000</v>
      </c>
      <c r="Q22" s="27">
        <v>1980000</v>
      </c>
      <c r="R22" s="108"/>
    </row>
    <row r="23" spans="1:18" ht="89.25" x14ac:dyDescent="0.25">
      <c r="A23" s="91">
        <v>7</v>
      </c>
      <c r="B23" s="93" t="s">
        <v>18</v>
      </c>
      <c r="C23" s="93" t="s">
        <v>18</v>
      </c>
      <c r="D23" s="20" t="s">
        <v>31</v>
      </c>
      <c r="E23" s="28" t="s">
        <v>29</v>
      </c>
      <c r="F23" s="26" t="s">
        <v>39</v>
      </c>
      <c r="G23" s="40"/>
      <c r="H23" s="40"/>
      <c r="I23" s="44" t="s">
        <v>155</v>
      </c>
      <c r="J23" s="26"/>
      <c r="K23" s="43"/>
      <c r="L23" s="26" t="s">
        <v>132</v>
      </c>
      <c r="M23" s="53" t="s">
        <v>80</v>
      </c>
      <c r="N23" s="26" t="s">
        <v>133</v>
      </c>
      <c r="O23" s="53" t="s">
        <v>80</v>
      </c>
      <c r="P23" s="27">
        <v>10620000</v>
      </c>
      <c r="Q23" s="27">
        <v>10620000</v>
      </c>
      <c r="R23" s="108"/>
    </row>
    <row r="24" spans="1:18" ht="108.75" customHeight="1" x14ac:dyDescent="0.25">
      <c r="A24" s="91">
        <v>7</v>
      </c>
      <c r="B24" s="93" t="s">
        <v>18</v>
      </c>
      <c r="C24" s="93" t="s">
        <v>18</v>
      </c>
      <c r="D24" s="20" t="s">
        <v>31</v>
      </c>
      <c r="E24" s="28" t="s">
        <v>40</v>
      </c>
      <c r="F24" s="45" t="s">
        <v>41</v>
      </c>
      <c r="G24" s="40"/>
      <c r="H24" s="40"/>
      <c r="I24" s="44" t="s">
        <v>155</v>
      </c>
      <c r="J24" s="26"/>
      <c r="K24" s="43"/>
      <c r="L24" s="26" t="s">
        <v>134</v>
      </c>
      <c r="M24" s="53" t="s">
        <v>79</v>
      </c>
      <c r="N24" s="26" t="s">
        <v>135</v>
      </c>
      <c r="O24" s="53" t="s">
        <v>79</v>
      </c>
      <c r="P24" s="46">
        <v>25000000</v>
      </c>
      <c r="Q24" s="46">
        <v>25000000</v>
      </c>
      <c r="R24" s="108"/>
    </row>
    <row r="25" spans="1:18" ht="45.75" customHeight="1" x14ac:dyDescent="0.25">
      <c r="A25" s="5">
        <v>7</v>
      </c>
      <c r="B25" s="19" t="s">
        <v>18</v>
      </c>
      <c r="C25" s="19" t="s">
        <v>18</v>
      </c>
      <c r="D25" s="114" t="s">
        <v>42</v>
      </c>
      <c r="E25" s="117"/>
      <c r="F25" s="118" t="s">
        <v>43</v>
      </c>
      <c r="G25" s="40"/>
      <c r="H25" s="40"/>
      <c r="I25" s="43"/>
      <c r="J25" s="39"/>
      <c r="K25" s="43"/>
      <c r="L25" s="43"/>
      <c r="M25" s="53"/>
      <c r="N25" s="43"/>
      <c r="O25" s="53"/>
      <c r="P25" s="72">
        <f>SUM(P26:P31)</f>
        <v>732000000</v>
      </c>
      <c r="Q25" s="72">
        <f>SUM(Q26:Q31)</f>
        <v>132000000</v>
      </c>
      <c r="R25" s="108"/>
    </row>
    <row r="26" spans="1:18" ht="51" x14ac:dyDescent="0.25">
      <c r="A26" s="91">
        <v>7</v>
      </c>
      <c r="B26" s="93" t="s">
        <v>18</v>
      </c>
      <c r="C26" s="93" t="s">
        <v>18</v>
      </c>
      <c r="D26" s="20" t="s">
        <v>42</v>
      </c>
      <c r="E26" s="47">
        <v>11</v>
      </c>
      <c r="F26" s="24" t="s">
        <v>44</v>
      </c>
      <c r="G26" s="40"/>
      <c r="H26" s="40"/>
      <c r="I26" s="44" t="s">
        <v>155</v>
      </c>
      <c r="J26" s="26"/>
      <c r="K26" s="43"/>
      <c r="L26" s="26" t="s">
        <v>159</v>
      </c>
      <c r="M26" s="53" t="s">
        <v>161</v>
      </c>
      <c r="N26" s="26" t="s">
        <v>160</v>
      </c>
      <c r="O26" s="53" t="s">
        <v>144</v>
      </c>
      <c r="P26" s="27">
        <v>600000000</v>
      </c>
      <c r="Q26" s="27"/>
      <c r="R26" s="108"/>
    </row>
    <row r="27" spans="1:18" ht="51" customHeight="1" x14ac:dyDescent="0.25">
      <c r="A27" s="91">
        <v>7</v>
      </c>
      <c r="B27" s="93" t="s">
        <v>18</v>
      </c>
      <c r="C27" s="49" t="s">
        <v>18</v>
      </c>
      <c r="D27" s="50" t="s">
        <v>42</v>
      </c>
      <c r="E27" s="49">
        <v>6</v>
      </c>
      <c r="F27" s="26" t="s">
        <v>167</v>
      </c>
      <c r="G27" s="40"/>
      <c r="H27" s="40"/>
      <c r="I27" s="44" t="s">
        <v>155</v>
      </c>
      <c r="J27" s="26"/>
      <c r="K27" s="43"/>
      <c r="L27" s="26" t="s">
        <v>99</v>
      </c>
      <c r="M27" s="53" t="s">
        <v>84</v>
      </c>
      <c r="N27" s="26" t="s">
        <v>136</v>
      </c>
      <c r="O27" s="53" t="s">
        <v>84</v>
      </c>
      <c r="P27" s="27">
        <v>15000000</v>
      </c>
      <c r="Q27" s="27">
        <v>15000000</v>
      </c>
      <c r="R27" s="108"/>
    </row>
    <row r="28" spans="1:18" ht="48.75" customHeight="1" x14ac:dyDescent="0.25">
      <c r="A28" s="91">
        <v>7</v>
      </c>
      <c r="B28" s="93" t="s">
        <v>18</v>
      </c>
      <c r="C28" s="93" t="s">
        <v>18</v>
      </c>
      <c r="D28" s="20" t="s">
        <v>42</v>
      </c>
      <c r="E28" s="23" t="s">
        <v>27</v>
      </c>
      <c r="F28" s="24" t="s">
        <v>45</v>
      </c>
      <c r="G28" s="40"/>
      <c r="H28" s="40"/>
      <c r="I28" s="44" t="s">
        <v>155</v>
      </c>
      <c r="J28" s="26"/>
      <c r="K28" s="43"/>
      <c r="L28" s="26" t="s">
        <v>137</v>
      </c>
      <c r="M28" s="53" t="s">
        <v>83</v>
      </c>
      <c r="N28" s="26" t="s">
        <v>137</v>
      </c>
      <c r="O28" s="53" t="s">
        <v>83</v>
      </c>
      <c r="P28" s="27">
        <v>31000000</v>
      </c>
      <c r="Q28" s="27">
        <v>31000000</v>
      </c>
      <c r="R28" s="108"/>
    </row>
    <row r="29" spans="1:18" ht="25.5" x14ac:dyDescent="0.25">
      <c r="A29" s="5">
        <v>7</v>
      </c>
      <c r="B29" s="19" t="s">
        <v>18</v>
      </c>
      <c r="C29" s="19" t="s">
        <v>18</v>
      </c>
      <c r="D29" s="114" t="s">
        <v>46</v>
      </c>
      <c r="E29" s="115"/>
      <c r="F29" s="116" t="s">
        <v>47</v>
      </c>
      <c r="G29" s="40"/>
      <c r="H29" s="40"/>
      <c r="I29" s="44"/>
      <c r="J29" s="39"/>
      <c r="K29" s="43"/>
      <c r="L29" s="43"/>
      <c r="M29" s="53"/>
      <c r="N29" s="43"/>
      <c r="O29" s="53"/>
      <c r="P29" s="72">
        <f>SUM(P30:P31)</f>
        <v>43000000</v>
      </c>
      <c r="Q29" s="72">
        <f>SUM(Q30:Q31)</f>
        <v>43000000</v>
      </c>
      <c r="R29" s="108"/>
    </row>
    <row r="30" spans="1:18" ht="49.5" customHeight="1" x14ac:dyDescent="0.25">
      <c r="A30" s="91">
        <v>7</v>
      </c>
      <c r="B30" s="93" t="s">
        <v>18</v>
      </c>
      <c r="C30" s="93" t="s">
        <v>18</v>
      </c>
      <c r="D30" s="20" t="s">
        <v>46</v>
      </c>
      <c r="E30" s="23" t="s">
        <v>18</v>
      </c>
      <c r="F30" s="103" t="s">
        <v>168</v>
      </c>
      <c r="G30" s="40"/>
      <c r="H30" s="40"/>
      <c r="I30" s="44" t="s">
        <v>155</v>
      </c>
      <c r="J30" s="26"/>
      <c r="K30" s="43"/>
      <c r="L30" s="26" t="s">
        <v>140</v>
      </c>
      <c r="M30" s="53" t="s">
        <v>85</v>
      </c>
      <c r="N30" s="26" t="s">
        <v>138</v>
      </c>
      <c r="O30" s="53" t="s">
        <v>85</v>
      </c>
      <c r="P30" s="27">
        <v>30000000</v>
      </c>
      <c r="Q30" s="27">
        <v>30000000</v>
      </c>
      <c r="R30" s="108"/>
    </row>
    <row r="31" spans="1:18" ht="63.75" x14ac:dyDescent="0.25">
      <c r="A31" s="91">
        <v>7</v>
      </c>
      <c r="B31" s="28" t="s">
        <v>18</v>
      </c>
      <c r="C31" s="28" t="s">
        <v>18</v>
      </c>
      <c r="D31" s="28" t="s">
        <v>46</v>
      </c>
      <c r="E31" s="28" t="s">
        <v>37</v>
      </c>
      <c r="F31" s="103" t="s">
        <v>48</v>
      </c>
      <c r="G31" s="40"/>
      <c r="H31" s="40"/>
      <c r="I31" s="44" t="s">
        <v>155</v>
      </c>
      <c r="J31" s="26"/>
      <c r="K31" s="44"/>
      <c r="L31" s="26" t="s">
        <v>100</v>
      </c>
      <c r="M31" s="42" t="s">
        <v>86</v>
      </c>
      <c r="N31" s="26" t="s">
        <v>139</v>
      </c>
      <c r="O31" s="42" t="s">
        <v>86</v>
      </c>
      <c r="P31" s="27">
        <v>13000000</v>
      </c>
      <c r="Q31" s="27">
        <v>13000000</v>
      </c>
      <c r="R31" s="108"/>
    </row>
    <row r="32" spans="1:18" ht="25.5" x14ac:dyDescent="0.25">
      <c r="A32" s="5">
        <v>7</v>
      </c>
      <c r="B32" s="19" t="s">
        <v>18</v>
      </c>
      <c r="C32" s="19" t="s">
        <v>18</v>
      </c>
      <c r="D32" s="36" t="s">
        <v>49</v>
      </c>
      <c r="E32" s="121"/>
      <c r="F32" s="52" t="s">
        <v>50</v>
      </c>
      <c r="G32" s="40"/>
      <c r="H32" s="40"/>
      <c r="I32" s="44" t="s">
        <v>155</v>
      </c>
      <c r="J32" s="52"/>
      <c r="K32" s="53"/>
      <c r="L32" s="26"/>
      <c r="M32" s="53"/>
      <c r="N32" s="26"/>
      <c r="O32" s="53"/>
      <c r="P32" s="72">
        <f>P33</f>
        <v>2000000</v>
      </c>
      <c r="Q32" s="72">
        <f>Q33</f>
        <v>2000000</v>
      </c>
      <c r="R32" s="108"/>
    </row>
    <row r="33" spans="1:18" ht="76.5" customHeight="1" x14ac:dyDescent="0.25">
      <c r="A33" s="91">
        <v>7</v>
      </c>
      <c r="B33" s="93" t="s">
        <v>18</v>
      </c>
      <c r="C33" s="93" t="s">
        <v>18</v>
      </c>
      <c r="D33" s="20" t="s">
        <v>49</v>
      </c>
      <c r="E33" s="54">
        <v>11</v>
      </c>
      <c r="F33" s="26" t="s">
        <v>51</v>
      </c>
      <c r="G33" s="40"/>
      <c r="H33" s="40"/>
      <c r="I33" s="44" t="s">
        <v>155</v>
      </c>
      <c r="J33" s="26"/>
      <c r="K33" s="53"/>
      <c r="L33" s="26" t="s">
        <v>101</v>
      </c>
      <c r="M33" s="53" t="s">
        <v>141</v>
      </c>
      <c r="N33" s="26" t="s">
        <v>102</v>
      </c>
      <c r="O33" s="53" t="s">
        <v>142</v>
      </c>
      <c r="P33" s="27">
        <v>2000000</v>
      </c>
      <c r="Q33" s="27">
        <v>2000000</v>
      </c>
      <c r="R33" s="108"/>
    </row>
    <row r="34" spans="1:18" ht="38.25" x14ac:dyDescent="0.25">
      <c r="A34" s="5">
        <v>7</v>
      </c>
      <c r="B34" s="19" t="s">
        <v>18</v>
      </c>
      <c r="C34" s="122" t="s">
        <v>18</v>
      </c>
      <c r="D34" s="36" t="s">
        <v>52</v>
      </c>
      <c r="E34" s="55"/>
      <c r="F34" s="56" t="s">
        <v>53</v>
      </c>
      <c r="G34" s="40"/>
      <c r="H34" s="40"/>
      <c r="I34" s="43"/>
      <c r="J34" s="57" t="s">
        <v>87</v>
      </c>
      <c r="K34" s="43"/>
      <c r="L34" s="43"/>
      <c r="M34" s="53"/>
      <c r="N34" s="43"/>
      <c r="O34" s="53"/>
      <c r="P34" s="109">
        <v>2182986000</v>
      </c>
      <c r="Q34" s="72">
        <v>2182986000</v>
      </c>
      <c r="R34" s="108"/>
    </row>
    <row r="35" spans="1:18" ht="16.5" x14ac:dyDescent="0.25">
      <c r="A35" s="91">
        <v>7</v>
      </c>
      <c r="B35" s="48" t="s">
        <v>18</v>
      </c>
      <c r="C35" s="49" t="s">
        <v>18</v>
      </c>
      <c r="D35" s="20" t="s">
        <v>52</v>
      </c>
      <c r="E35" s="51">
        <v>1</v>
      </c>
      <c r="F35" s="26" t="s">
        <v>54</v>
      </c>
      <c r="G35" s="40"/>
      <c r="H35" s="40"/>
      <c r="I35" s="43"/>
      <c r="J35" s="39"/>
      <c r="K35" s="43"/>
      <c r="L35" s="43"/>
      <c r="M35" s="53" t="s">
        <v>79</v>
      </c>
      <c r="N35" s="43"/>
      <c r="O35" s="53" t="s">
        <v>79</v>
      </c>
      <c r="P35" s="110">
        <v>2182986000</v>
      </c>
      <c r="Q35" s="71">
        <v>2182986000</v>
      </c>
      <c r="R35" s="108"/>
    </row>
    <row r="36" spans="1:18" ht="38.25" x14ac:dyDescent="0.25">
      <c r="A36" s="5">
        <v>7</v>
      </c>
      <c r="B36" s="58" t="s">
        <v>18</v>
      </c>
      <c r="C36" s="58" t="s">
        <v>18</v>
      </c>
      <c r="D36" s="59" t="s">
        <v>55</v>
      </c>
      <c r="E36" s="60"/>
      <c r="F36" s="14" t="s">
        <v>56</v>
      </c>
      <c r="G36" s="40"/>
      <c r="H36" s="40"/>
      <c r="I36" s="43"/>
      <c r="J36" s="57" t="s">
        <v>87</v>
      </c>
      <c r="K36" s="43"/>
      <c r="L36" s="43"/>
      <c r="M36" s="53"/>
      <c r="N36" s="43"/>
      <c r="O36" s="53"/>
      <c r="P36" s="72">
        <f>P38+P39</f>
        <v>8000000</v>
      </c>
      <c r="Q36" s="72">
        <f>Q38+Q39</f>
        <v>8000000</v>
      </c>
      <c r="R36" s="108"/>
    </row>
    <row r="37" spans="1:18" ht="23.25" customHeight="1" x14ac:dyDescent="0.25">
      <c r="A37" s="91">
        <v>7</v>
      </c>
      <c r="B37" s="94" t="s">
        <v>18</v>
      </c>
      <c r="C37" s="95">
        <v>1</v>
      </c>
      <c r="D37" s="96" t="s">
        <v>55</v>
      </c>
      <c r="E37" s="61"/>
      <c r="F37" s="62" t="s">
        <v>57</v>
      </c>
      <c r="G37" s="40"/>
      <c r="H37" s="40"/>
      <c r="I37" s="43"/>
      <c r="J37" s="39"/>
      <c r="K37" s="43"/>
      <c r="L37" s="43"/>
      <c r="M37" s="53"/>
      <c r="N37" s="43"/>
      <c r="O37" s="53"/>
      <c r="P37" s="72">
        <f>SUM(P38:P39)</f>
        <v>8000000</v>
      </c>
      <c r="Q37" s="72">
        <f>SUM(Q38:Q39)</f>
        <v>8000000</v>
      </c>
      <c r="R37" s="108"/>
    </row>
    <row r="38" spans="1:18" ht="60" customHeight="1" x14ac:dyDescent="0.25">
      <c r="A38" s="91">
        <v>7</v>
      </c>
      <c r="B38" s="48" t="s">
        <v>18</v>
      </c>
      <c r="C38" s="49">
        <v>1</v>
      </c>
      <c r="D38" s="20" t="s">
        <v>55</v>
      </c>
      <c r="E38" s="49">
        <v>1</v>
      </c>
      <c r="F38" s="25" t="s">
        <v>58</v>
      </c>
      <c r="G38" s="40"/>
      <c r="H38" s="40"/>
      <c r="I38" s="44" t="s">
        <v>155</v>
      </c>
      <c r="J38" s="26"/>
      <c r="K38" s="53" t="s">
        <v>124</v>
      </c>
      <c r="L38" s="26" t="s">
        <v>103</v>
      </c>
      <c r="M38" s="53" t="s">
        <v>124</v>
      </c>
      <c r="N38" s="26" t="s">
        <v>103</v>
      </c>
      <c r="O38" s="53" t="s">
        <v>88</v>
      </c>
      <c r="P38" s="27">
        <v>4000000</v>
      </c>
      <c r="Q38" s="27">
        <v>4000000</v>
      </c>
      <c r="R38" s="108"/>
    </row>
    <row r="39" spans="1:18" ht="41.25" customHeight="1" x14ac:dyDescent="0.25">
      <c r="A39" s="91">
        <v>7</v>
      </c>
      <c r="B39" s="48" t="s">
        <v>18</v>
      </c>
      <c r="C39" s="49">
        <v>1</v>
      </c>
      <c r="D39" s="20" t="s">
        <v>55</v>
      </c>
      <c r="E39" s="49">
        <v>7</v>
      </c>
      <c r="F39" s="25" t="s">
        <v>59</v>
      </c>
      <c r="G39" s="40"/>
      <c r="H39" s="40"/>
      <c r="I39" s="44" t="s">
        <v>155</v>
      </c>
      <c r="J39" s="26" t="s">
        <v>104</v>
      </c>
      <c r="K39" s="53" t="s">
        <v>124</v>
      </c>
      <c r="L39" s="26" t="s">
        <v>104</v>
      </c>
      <c r="M39" s="53" t="s">
        <v>124</v>
      </c>
      <c r="N39" s="26" t="s">
        <v>104</v>
      </c>
      <c r="O39" s="53" t="s">
        <v>88</v>
      </c>
      <c r="P39" s="27">
        <v>4000000</v>
      </c>
      <c r="Q39" s="27">
        <v>4000000</v>
      </c>
      <c r="R39" s="108"/>
    </row>
    <row r="40" spans="1:18" ht="66" customHeight="1" x14ac:dyDescent="0.25">
      <c r="A40" s="89">
        <v>7</v>
      </c>
      <c r="B40" s="98" t="s">
        <v>18</v>
      </c>
      <c r="C40" s="98">
        <v>4</v>
      </c>
      <c r="D40" s="63"/>
      <c r="E40" s="63"/>
      <c r="F40" s="64" t="s">
        <v>61</v>
      </c>
      <c r="G40" s="40"/>
      <c r="H40" s="40"/>
      <c r="I40" s="43"/>
      <c r="J40" s="65" t="s">
        <v>117</v>
      </c>
      <c r="K40" s="127">
        <v>1</v>
      </c>
      <c r="L40" s="43"/>
      <c r="M40" s="53"/>
      <c r="N40" s="43"/>
      <c r="O40" s="53"/>
      <c r="P40" s="72">
        <v>38120000</v>
      </c>
      <c r="Q40" s="72">
        <v>38120000</v>
      </c>
      <c r="R40" s="108"/>
    </row>
    <row r="41" spans="1:18" ht="25.5" x14ac:dyDescent="0.25">
      <c r="A41" s="91">
        <v>7</v>
      </c>
      <c r="B41" s="49" t="s">
        <v>18</v>
      </c>
      <c r="C41" s="49">
        <v>4</v>
      </c>
      <c r="D41" s="50" t="s">
        <v>55</v>
      </c>
      <c r="E41" s="37"/>
      <c r="F41" s="26" t="s">
        <v>62</v>
      </c>
      <c r="G41" s="40"/>
      <c r="H41" s="40"/>
      <c r="I41" s="43"/>
      <c r="J41" s="39"/>
      <c r="K41" s="53"/>
      <c r="L41" s="43"/>
      <c r="M41" s="53"/>
      <c r="N41" s="43"/>
      <c r="O41" s="53"/>
      <c r="P41" s="128">
        <v>38120000</v>
      </c>
      <c r="Q41" s="128">
        <v>38120000</v>
      </c>
      <c r="R41" s="108"/>
    </row>
    <row r="42" spans="1:18" ht="52.5" customHeight="1" x14ac:dyDescent="0.25">
      <c r="A42" s="6">
        <v>7</v>
      </c>
      <c r="B42" s="49" t="s">
        <v>18</v>
      </c>
      <c r="C42" s="49">
        <v>4</v>
      </c>
      <c r="D42" s="50" t="s">
        <v>55</v>
      </c>
      <c r="E42" s="66" t="s">
        <v>18</v>
      </c>
      <c r="F42" s="26" t="s">
        <v>63</v>
      </c>
      <c r="G42" s="40"/>
      <c r="H42" s="40"/>
      <c r="I42" s="44" t="s">
        <v>155</v>
      </c>
      <c r="J42" s="26"/>
      <c r="K42" s="42"/>
      <c r="L42" s="26" t="s">
        <v>143</v>
      </c>
      <c r="M42" s="42" t="s">
        <v>89</v>
      </c>
      <c r="N42" s="26" t="s">
        <v>105</v>
      </c>
      <c r="O42" s="53"/>
      <c r="P42" s="27">
        <v>38120000</v>
      </c>
      <c r="Q42" s="27">
        <v>38120000</v>
      </c>
      <c r="R42" s="108"/>
    </row>
    <row r="43" spans="1:18" ht="84" customHeight="1" x14ac:dyDescent="0.25">
      <c r="A43" s="89">
        <v>7</v>
      </c>
      <c r="B43" s="98" t="s">
        <v>18</v>
      </c>
      <c r="C43" s="98">
        <v>5</v>
      </c>
      <c r="D43" s="63"/>
      <c r="E43" s="63"/>
      <c r="F43" s="64" t="s">
        <v>64</v>
      </c>
      <c r="G43" s="40"/>
      <c r="H43" s="40"/>
      <c r="I43" s="44"/>
      <c r="J43" s="65" t="s">
        <v>116</v>
      </c>
      <c r="K43" s="127">
        <v>1</v>
      </c>
      <c r="L43" s="43"/>
      <c r="M43" s="53"/>
      <c r="N43" s="43"/>
      <c r="O43" s="53"/>
      <c r="P43" s="72">
        <v>10000000</v>
      </c>
      <c r="Q43" s="72">
        <v>10000000</v>
      </c>
      <c r="R43" s="108"/>
    </row>
    <row r="44" spans="1:18" ht="33" customHeight="1" x14ac:dyDescent="0.25">
      <c r="A44" s="100">
        <v>7</v>
      </c>
      <c r="B44" s="113" t="s">
        <v>18</v>
      </c>
      <c r="C44" s="113">
        <v>5</v>
      </c>
      <c r="D44" s="123" t="s">
        <v>55</v>
      </c>
      <c r="E44" s="21"/>
      <c r="F44" s="52" t="s">
        <v>65</v>
      </c>
      <c r="G44" s="40"/>
      <c r="H44" s="40"/>
      <c r="I44" s="43"/>
      <c r="J44" s="39"/>
      <c r="K44" s="53"/>
      <c r="L44" s="43"/>
      <c r="M44" s="53"/>
      <c r="N44" s="43"/>
      <c r="O44" s="53"/>
      <c r="P44" s="128">
        <v>10000000</v>
      </c>
      <c r="Q44" s="128">
        <v>10000000</v>
      </c>
      <c r="R44" s="108"/>
    </row>
    <row r="45" spans="1:18" ht="78.75" customHeight="1" x14ac:dyDescent="0.25">
      <c r="A45" s="91" t="s">
        <v>18</v>
      </c>
      <c r="B45" s="49" t="s">
        <v>18</v>
      </c>
      <c r="C45" s="49">
        <v>5</v>
      </c>
      <c r="D45" s="50" t="s">
        <v>55</v>
      </c>
      <c r="E45" s="66" t="s">
        <v>29</v>
      </c>
      <c r="F45" s="26" t="s">
        <v>67</v>
      </c>
      <c r="G45" s="40"/>
      <c r="H45" s="40"/>
      <c r="I45" s="44" t="s">
        <v>155</v>
      </c>
      <c r="J45" s="26"/>
      <c r="K45" s="42"/>
      <c r="L45" s="26" t="s">
        <v>145</v>
      </c>
      <c r="M45" s="42" t="s">
        <v>123</v>
      </c>
      <c r="N45" s="26" t="s">
        <v>146</v>
      </c>
      <c r="O45" s="42" t="s">
        <v>94</v>
      </c>
      <c r="P45" s="27">
        <v>10000000</v>
      </c>
      <c r="Q45" s="27">
        <v>10000000</v>
      </c>
      <c r="R45" s="108"/>
    </row>
    <row r="46" spans="1:18" ht="63.75" customHeight="1" x14ac:dyDescent="0.25">
      <c r="A46" s="89">
        <v>7</v>
      </c>
      <c r="B46" s="98" t="s">
        <v>18</v>
      </c>
      <c r="C46" s="98">
        <v>3</v>
      </c>
      <c r="D46" s="63"/>
      <c r="E46" s="63"/>
      <c r="F46" s="64" t="s">
        <v>68</v>
      </c>
      <c r="G46" s="40"/>
      <c r="H46" s="40"/>
      <c r="I46" s="43"/>
      <c r="J46" s="65" t="s">
        <v>118</v>
      </c>
      <c r="K46" s="127">
        <v>1</v>
      </c>
      <c r="L46" s="43"/>
      <c r="M46" s="53"/>
      <c r="N46" s="43"/>
      <c r="O46" s="53"/>
      <c r="P46" s="72">
        <f>SUM(P47,P50)</f>
        <v>22000000</v>
      </c>
      <c r="Q46" s="72">
        <f>SUM(Q47,Q50)</f>
        <v>22000000</v>
      </c>
      <c r="R46" s="108"/>
    </row>
    <row r="47" spans="1:18" ht="65.25" customHeight="1" x14ac:dyDescent="0.25">
      <c r="A47" s="91">
        <v>7</v>
      </c>
      <c r="B47" s="49" t="s">
        <v>18</v>
      </c>
      <c r="C47" s="49">
        <v>3</v>
      </c>
      <c r="D47" s="50" t="s">
        <v>55</v>
      </c>
      <c r="E47" s="66"/>
      <c r="F47" s="67" t="s">
        <v>69</v>
      </c>
      <c r="G47" s="40"/>
      <c r="H47" s="40"/>
      <c r="I47" s="43"/>
      <c r="J47" s="39"/>
      <c r="K47" s="53"/>
      <c r="L47" s="43"/>
      <c r="M47" s="53"/>
      <c r="N47" s="43"/>
      <c r="O47" s="53"/>
      <c r="P47" s="71">
        <f>SUM(P48:P49)</f>
        <v>12000000</v>
      </c>
      <c r="Q47" s="71">
        <f>SUM(Q48:Q49)</f>
        <v>12000000</v>
      </c>
      <c r="R47" s="108"/>
    </row>
    <row r="48" spans="1:18" ht="38.25" x14ac:dyDescent="0.25">
      <c r="A48" s="91">
        <v>7</v>
      </c>
      <c r="B48" s="49" t="s">
        <v>18</v>
      </c>
      <c r="C48" s="49">
        <v>3</v>
      </c>
      <c r="D48" s="50" t="s">
        <v>55</v>
      </c>
      <c r="E48" s="66" t="s">
        <v>18</v>
      </c>
      <c r="F48" s="67" t="s">
        <v>70</v>
      </c>
      <c r="G48" s="40"/>
      <c r="H48" s="40"/>
      <c r="I48" s="44" t="s">
        <v>155</v>
      </c>
      <c r="J48" s="26" t="s">
        <v>106</v>
      </c>
      <c r="K48" s="53" t="s">
        <v>91</v>
      </c>
      <c r="L48" s="26" t="s">
        <v>154</v>
      </c>
      <c r="M48" s="53" t="s">
        <v>91</v>
      </c>
      <c r="N48" s="26" t="s">
        <v>106</v>
      </c>
      <c r="O48" s="53" t="s">
        <v>91</v>
      </c>
      <c r="P48" s="27">
        <v>8000000</v>
      </c>
      <c r="Q48" s="27">
        <v>8000000</v>
      </c>
      <c r="R48" s="108"/>
    </row>
    <row r="49" spans="1:18" ht="30" customHeight="1" x14ac:dyDescent="0.25">
      <c r="A49" s="91"/>
      <c r="B49" s="49" t="s">
        <v>18</v>
      </c>
      <c r="C49" s="49">
        <v>3</v>
      </c>
      <c r="D49" s="50" t="s">
        <v>55</v>
      </c>
      <c r="E49" s="66" t="s">
        <v>66</v>
      </c>
      <c r="F49" s="26" t="s">
        <v>92</v>
      </c>
      <c r="G49" s="40"/>
      <c r="H49" s="40"/>
      <c r="I49" s="44" t="s">
        <v>155</v>
      </c>
      <c r="J49" s="26" t="s">
        <v>107</v>
      </c>
      <c r="K49" s="42" t="s">
        <v>162</v>
      </c>
      <c r="L49" s="26" t="s">
        <v>153</v>
      </c>
      <c r="M49" s="42" t="s">
        <v>162</v>
      </c>
      <c r="N49" s="26" t="s">
        <v>107</v>
      </c>
      <c r="O49" s="42" t="s">
        <v>162</v>
      </c>
      <c r="P49" s="27">
        <v>4000000</v>
      </c>
      <c r="Q49" s="27">
        <v>4000000</v>
      </c>
      <c r="R49" s="108"/>
    </row>
    <row r="50" spans="1:18" ht="62.25" customHeight="1" x14ac:dyDescent="0.25">
      <c r="A50" s="5">
        <v>7</v>
      </c>
      <c r="B50" s="113" t="s">
        <v>18</v>
      </c>
      <c r="C50" s="113">
        <v>3</v>
      </c>
      <c r="D50" s="124" t="s">
        <v>115</v>
      </c>
      <c r="E50" s="125"/>
      <c r="F50" s="52" t="s">
        <v>114</v>
      </c>
      <c r="G50" s="40"/>
      <c r="H50" s="40"/>
      <c r="I50" s="44"/>
      <c r="J50" s="26"/>
      <c r="K50" s="42"/>
      <c r="L50" s="43"/>
      <c r="M50" s="53"/>
      <c r="N50" s="43"/>
      <c r="O50" s="53"/>
      <c r="P50" s="27">
        <v>10000000</v>
      </c>
      <c r="Q50" s="27">
        <v>10000000</v>
      </c>
      <c r="R50" s="108"/>
    </row>
    <row r="51" spans="1:18" ht="64.5" customHeight="1" x14ac:dyDescent="0.25">
      <c r="A51" s="6">
        <v>7</v>
      </c>
      <c r="B51" s="49" t="s">
        <v>18</v>
      </c>
      <c r="C51" s="49">
        <v>3</v>
      </c>
      <c r="D51" s="50" t="s">
        <v>115</v>
      </c>
      <c r="E51" s="66" t="s">
        <v>18</v>
      </c>
      <c r="F51" s="26" t="s">
        <v>71</v>
      </c>
      <c r="G51" s="40"/>
      <c r="H51" s="40"/>
      <c r="I51" s="44" t="s">
        <v>155</v>
      </c>
      <c r="J51" s="26" t="s">
        <v>108</v>
      </c>
      <c r="K51" s="53" t="s">
        <v>93</v>
      </c>
      <c r="L51" s="26" t="s">
        <v>152</v>
      </c>
      <c r="M51" s="53" t="s">
        <v>93</v>
      </c>
      <c r="N51" s="26" t="s">
        <v>108</v>
      </c>
      <c r="O51" s="53" t="s">
        <v>93</v>
      </c>
      <c r="P51" s="27">
        <v>10000000</v>
      </c>
      <c r="Q51" s="27">
        <v>10000000</v>
      </c>
      <c r="R51" s="108"/>
    </row>
    <row r="52" spans="1:18" ht="26.25" x14ac:dyDescent="0.25">
      <c r="A52" s="88">
        <v>7</v>
      </c>
      <c r="B52" s="98" t="s">
        <v>18</v>
      </c>
      <c r="C52" s="98">
        <v>6</v>
      </c>
      <c r="D52" s="63"/>
      <c r="E52" s="63"/>
      <c r="F52" s="64" t="s">
        <v>72</v>
      </c>
      <c r="G52" s="40"/>
      <c r="H52" s="40"/>
      <c r="I52" s="43"/>
      <c r="J52" s="65" t="s">
        <v>119</v>
      </c>
      <c r="K52" s="53"/>
      <c r="L52" s="43"/>
      <c r="M52" s="53"/>
      <c r="N52" s="43"/>
      <c r="O52" s="53"/>
      <c r="P52" s="72">
        <f>SUM(P54:P57)</f>
        <v>40000000</v>
      </c>
      <c r="Q52" s="72">
        <v>40000000</v>
      </c>
      <c r="R52" s="108"/>
    </row>
    <row r="53" spans="1:18" ht="45.75" customHeight="1" x14ac:dyDescent="0.25">
      <c r="A53" s="99">
        <v>7</v>
      </c>
      <c r="B53" s="49" t="s">
        <v>18</v>
      </c>
      <c r="C53" s="49">
        <v>6</v>
      </c>
      <c r="D53" s="50" t="s">
        <v>55</v>
      </c>
      <c r="E53" s="66"/>
      <c r="F53" s="26" t="s">
        <v>73</v>
      </c>
      <c r="G53" s="40"/>
      <c r="H53" s="40"/>
      <c r="I53" s="43"/>
      <c r="J53" s="39"/>
      <c r="K53" s="53"/>
      <c r="L53" s="43"/>
      <c r="M53" s="53"/>
      <c r="N53" s="43"/>
      <c r="O53" s="53"/>
      <c r="P53" s="71">
        <f>SUM(P54:P57)</f>
        <v>40000000</v>
      </c>
      <c r="Q53" s="71">
        <f>SUM(Q54:Q57)</f>
        <v>40000000</v>
      </c>
      <c r="R53" s="108"/>
    </row>
    <row r="54" spans="1:18" ht="45.75" customHeight="1" x14ac:dyDescent="0.25">
      <c r="A54" s="6">
        <v>7</v>
      </c>
      <c r="B54" s="49" t="s">
        <v>18</v>
      </c>
      <c r="C54" s="49">
        <v>6</v>
      </c>
      <c r="D54" s="50" t="s">
        <v>55</v>
      </c>
      <c r="E54" s="66" t="s">
        <v>27</v>
      </c>
      <c r="F54" s="26" t="s">
        <v>74</v>
      </c>
      <c r="G54" s="40"/>
      <c r="H54" s="40"/>
      <c r="I54" s="44" t="s">
        <v>155</v>
      </c>
      <c r="J54" s="26"/>
      <c r="K54" s="53" t="s">
        <v>156</v>
      </c>
      <c r="L54" s="26" t="s">
        <v>109</v>
      </c>
      <c r="M54" s="53" t="s">
        <v>156</v>
      </c>
      <c r="N54" s="26" t="s">
        <v>151</v>
      </c>
      <c r="O54" s="53" t="s">
        <v>156</v>
      </c>
      <c r="P54" s="27">
        <v>10000000</v>
      </c>
      <c r="Q54" s="27">
        <v>10000000</v>
      </c>
      <c r="R54" s="108"/>
    </row>
    <row r="55" spans="1:18" ht="162.75" customHeight="1" x14ac:dyDescent="0.25">
      <c r="A55" s="6">
        <v>7</v>
      </c>
      <c r="B55" s="49" t="s">
        <v>18</v>
      </c>
      <c r="C55" s="49">
        <v>6</v>
      </c>
      <c r="D55" s="50" t="s">
        <v>55</v>
      </c>
      <c r="E55" s="66" t="s">
        <v>66</v>
      </c>
      <c r="F55" s="26" t="s">
        <v>75</v>
      </c>
      <c r="G55" s="40"/>
      <c r="H55" s="40"/>
      <c r="I55" s="44" t="s">
        <v>155</v>
      </c>
      <c r="J55" s="26"/>
      <c r="K55" s="53" t="s">
        <v>156</v>
      </c>
      <c r="L55" s="26" t="s">
        <v>110</v>
      </c>
      <c r="M55" s="53" t="s">
        <v>156</v>
      </c>
      <c r="N55" s="26" t="s">
        <v>150</v>
      </c>
      <c r="O55" s="53" t="s">
        <v>157</v>
      </c>
      <c r="P55" s="27">
        <v>10000000</v>
      </c>
      <c r="Q55" s="27">
        <v>10000000</v>
      </c>
      <c r="R55" s="108"/>
    </row>
    <row r="56" spans="1:18" ht="55.5" customHeight="1" x14ac:dyDescent="0.25">
      <c r="A56" s="87" t="s">
        <v>60</v>
      </c>
      <c r="B56" s="49" t="s">
        <v>18</v>
      </c>
      <c r="C56" s="49">
        <v>6</v>
      </c>
      <c r="D56" s="50" t="s">
        <v>55</v>
      </c>
      <c r="E56" s="66" t="s">
        <v>34</v>
      </c>
      <c r="F56" s="26" t="s">
        <v>76</v>
      </c>
      <c r="G56" s="40"/>
      <c r="H56" s="40"/>
      <c r="I56" s="44" t="s">
        <v>155</v>
      </c>
      <c r="J56" s="26"/>
      <c r="K56" s="53" t="s">
        <v>156</v>
      </c>
      <c r="L56" s="26" t="s">
        <v>111</v>
      </c>
      <c r="M56" s="53" t="s">
        <v>156</v>
      </c>
      <c r="N56" s="26" t="s">
        <v>149</v>
      </c>
      <c r="O56" s="53" t="s">
        <v>156</v>
      </c>
      <c r="P56" s="27">
        <v>10000000</v>
      </c>
      <c r="Q56" s="27">
        <v>10000000</v>
      </c>
      <c r="R56" s="108"/>
    </row>
    <row r="57" spans="1:18" ht="51" x14ac:dyDescent="0.25">
      <c r="A57" s="6" t="s">
        <v>60</v>
      </c>
      <c r="B57" s="49" t="s">
        <v>18</v>
      </c>
      <c r="C57" s="49">
        <v>6</v>
      </c>
      <c r="D57" s="50" t="s">
        <v>55</v>
      </c>
      <c r="E57" s="66" t="s">
        <v>40</v>
      </c>
      <c r="F57" s="26" t="s">
        <v>163</v>
      </c>
      <c r="G57" s="40"/>
      <c r="H57" s="40"/>
      <c r="I57" s="44" t="s">
        <v>155</v>
      </c>
      <c r="J57" s="26"/>
      <c r="K57" s="53" t="s">
        <v>156</v>
      </c>
      <c r="L57" s="26" t="s">
        <v>112</v>
      </c>
      <c r="M57" s="53" t="s">
        <v>156</v>
      </c>
      <c r="N57" s="26" t="s">
        <v>148</v>
      </c>
      <c r="O57" s="53" t="s">
        <v>156</v>
      </c>
      <c r="P57" s="27">
        <v>10000000</v>
      </c>
      <c r="Q57" s="27">
        <v>10000000</v>
      </c>
      <c r="R57" s="108"/>
    </row>
    <row r="58" spans="1:18" ht="74.25" customHeight="1" x14ac:dyDescent="0.25">
      <c r="A58" s="126" t="s">
        <v>60</v>
      </c>
      <c r="B58" s="98" t="s">
        <v>18</v>
      </c>
      <c r="C58" s="98">
        <v>2</v>
      </c>
      <c r="D58" s="68"/>
      <c r="E58" s="69"/>
      <c r="F58" s="101" t="s">
        <v>77</v>
      </c>
      <c r="G58" s="40"/>
      <c r="H58" s="40"/>
      <c r="I58" s="43"/>
      <c r="J58" s="104" t="s">
        <v>120</v>
      </c>
      <c r="K58" s="75">
        <v>74</v>
      </c>
      <c r="L58" s="43"/>
      <c r="M58" s="53"/>
      <c r="N58" s="43"/>
      <c r="O58" s="53"/>
      <c r="P58" s="72">
        <v>2000000</v>
      </c>
      <c r="Q58" s="72">
        <v>2000000</v>
      </c>
      <c r="R58" s="108"/>
    </row>
    <row r="59" spans="1:18" ht="25.5" x14ac:dyDescent="0.25">
      <c r="A59" s="87" t="s">
        <v>60</v>
      </c>
      <c r="B59" s="49" t="s">
        <v>18</v>
      </c>
      <c r="C59" s="49">
        <v>2</v>
      </c>
      <c r="D59" s="50" t="s">
        <v>55</v>
      </c>
      <c r="E59" s="66"/>
      <c r="F59" s="67" t="s">
        <v>78</v>
      </c>
      <c r="G59" s="40"/>
      <c r="H59" s="40"/>
      <c r="I59" s="43"/>
      <c r="J59" s="39"/>
      <c r="K59" s="53"/>
      <c r="L59" s="43"/>
      <c r="M59" s="53"/>
      <c r="N59" s="43"/>
      <c r="O59" s="53"/>
      <c r="P59" s="71">
        <v>2000000</v>
      </c>
      <c r="Q59" s="71">
        <v>2000000</v>
      </c>
      <c r="R59" s="108"/>
    </row>
    <row r="60" spans="1:18" ht="50.25" customHeight="1" x14ac:dyDescent="0.25">
      <c r="A60" s="6" t="s">
        <v>60</v>
      </c>
      <c r="B60" s="49" t="s">
        <v>18</v>
      </c>
      <c r="C60" s="49">
        <v>2</v>
      </c>
      <c r="D60" s="20" t="s">
        <v>52</v>
      </c>
      <c r="E60" s="66" t="s">
        <v>27</v>
      </c>
      <c r="F60" s="67" t="s">
        <v>92</v>
      </c>
      <c r="G60" s="41"/>
      <c r="H60" s="41"/>
      <c r="I60" s="44" t="s">
        <v>155</v>
      </c>
      <c r="J60" s="26"/>
      <c r="K60" s="53" t="s">
        <v>90</v>
      </c>
      <c r="L60" s="26" t="s">
        <v>113</v>
      </c>
      <c r="M60" s="53" t="s">
        <v>90</v>
      </c>
      <c r="N60" s="26" t="s">
        <v>147</v>
      </c>
      <c r="O60" s="53" t="s">
        <v>90</v>
      </c>
      <c r="P60" s="27">
        <v>2000000</v>
      </c>
      <c r="Q60" s="27">
        <v>2000000</v>
      </c>
      <c r="R60" s="108"/>
    </row>
    <row r="62" spans="1:18" ht="40.5" customHeight="1" x14ac:dyDescent="0.25"/>
    <row r="64" spans="1:18" ht="16.5" x14ac:dyDescent="0.25">
      <c r="O64" s="82" t="s">
        <v>164</v>
      </c>
      <c r="P64" s="82" t="s">
        <v>169</v>
      </c>
      <c r="Q64" s="76"/>
    </row>
    <row r="65" spans="10:17" ht="16.5" x14ac:dyDescent="0.25">
      <c r="O65" s="83"/>
      <c r="P65" s="83"/>
      <c r="Q65" s="77"/>
    </row>
    <row r="66" spans="10:17" ht="16.5" x14ac:dyDescent="0.25">
      <c r="O66" s="84" t="s">
        <v>170</v>
      </c>
      <c r="P66" s="84"/>
      <c r="Q66" s="81"/>
    </row>
    <row r="67" spans="10:17" ht="16.5" x14ac:dyDescent="0.25">
      <c r="O67" s="83" t="s">
        <v>165</v>
      </c>
      <c r="P67" s="83"/>
      <c r="Q67" s="77"/>
    </row>
    <row r="68" spans="10:17" ht="17.25" customHeight="1" x14ac:dyDescent="0.25">
      <c r="O68" s="85" t="s">
        <v>171</v>
      </c>
      <c r="P68" s="86"/>
      <c r="Q68" s="80"/>
    </row>
    <row r="69" spans="10:17" ht="16.5" x14ac:dyDescent="0.25">
      <c r="O69" s="78"/>
      <c r="P69" s="79"/>
      <c r="Q69" s="80"/>
    </row>
    <row r="72" spans="10:17" ht="55.5" customHeight="1" x14ac:dyDescent="0.25"/>
    <row r="77" spans="10:17" ht="61.5" customHeight="1" x14ac:dyDescent="0.25"/>
    <row r="79" spans="10:17" x14ac:dyDescent="0.25">
      <c r="J79" s="70"/>
    </row>
    <row r="80" spans="10:17" ht="47.25" customHeight="1" x14ac:dyDescent="0.25"/>
  </sheetData>
  <mergeCells count="14">
    <mergeCell ref="G7:G16"/>
    <mergeCell ref="H7:H16"/>
    <mergeCell ref="A6:E6"/>
    <mergeCell ref="R4:R5"/>
    <mergeCell ref="Q3:Q4"/>
    <mergeCell ref="P3:P4"/>
    <mergeCell ref="F3:F5"/>
    <mergeCell ref="G3:G5"/>
    <mergeCell ref="H3:H5"/>
    <mergeCell ref="I3:I5"/>
    <mergeCell ref="J4:K4"/>
    <mergeCell ref="L4:M4"/>
    <mergeCell ref="J3:O3"/>
    <mergeCell ref="A3:E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cp:lastPrinted>2021-08-30T05:09:53Z</cp:lastPrinted>
  <dcterms:created xsi:type="dcterms:W3CDTF">2021-02-01T07:11:19Z</dcterms:created>
  <dcterms:modified xsi:type="dcterms:W3CDTF">2021-08-30T05:21:01Z</dcterms:modified>
</cp:coreProperties>
</file>