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renja 2018" sheetId="9" r:id="rId1"/>
  </sheets>
  <definedNames>
    <definedName name="_xlnm._FilterDatabase" localSheetId="0" hidden="1">'renja 2018'!$B$6:$B$355</definedName>
    <definedName name="_xlnm.Print_Area" localSheetId="0">'renja 2018'!$A$3:$H$364</definedName>
    <definedName name="_xlnm.Print_Titles" localSheetId="0">'renja 2018'!$3:$3</definedName>
  </definedNames>
  <calcPr calcId="124519"/>
</workbook>
</file>

<file path=xl/calcChain.xml><?xml version="1.0" encoding="utf-8"?>
<calcChain xmlns="http://schemas.openxmlformats.org/spreadsheetml/2006/main">
  <c r="C338" i="9"/>
  <c r="C10"/>
  <c r="C22"/>
  <c r="C31"/>
  <c r="C37"/>
  <c r="C71"/>
  <c r="C100"/>
  <c r="C105"/>
  <c r="C115"/>
  <c r="C122"/>
  <c r="C126"/>
  <c r="C259"/>
  <c r="C270"/>
  <c r="C267"/>
  <c r="C9" l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39"/>
  <c r="A40" s="1"/>
  <c r="C346"/>
  <c r="C349"/>
  <c r="C352"/>
  <c r="A340"/>
  <c r="A341" s="1"/>
  <c r="A342" s="1"/>
  <c r="C7" l="1"/>
  <c r="A124"/>
  <c r="A354"/>
  <c r="A272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261"/>
  <c r="A262" s="1"/>
  <c r="A263" s="1"/>
  <c r="A264" s="1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117"/>
  <c r="A118" s="1"/>
  <c r="A119" s="1"/>
  <c r="A120" s="1"/>
  <c r="A107"/>
  <c r="A108" s="1"/>
  <c r="A109" s="1"/>
  <c r="A110" s="1"/>
  <c r="A111" s="1"/>
  <c r="A112" s="1"/>
  <c r="A113" s="1"/>
  <c r="A102"/>
  <c r="A103" s="1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4" s="1"/>
  <c r="A33"/>
  <c r="A34" s="1"/>
  <c r="A35" s="1"/>
  <c r="A24"/>
  <c r="A25" s="1"/>
  <c r="A26" s="1"/>
  <c r="A12"/>
  <c r="A13" s="1"/>
  <c r="A14" s="1"/>
  <c r="A15" s="1"/>
  <c r="A16" s="1"/>
  <c r="A17" s="1"/>
  <c r="A18" s="1"/>
  <c r="A19" s="1"/>
  <c r="A20" s="1"/>
  <c r="A329" l="1"/>
  <c r="A330" s="1"/>
  <c r="A331" s="1"/>
  <c r="A332" s="1"/>
  <c r="A333" s="1"/>
  <c r="A334" s="1"/>
  <c r="A335" s="1"/>
  <c r="A336" s="1"/>
</calcChain>
</file>

<file path=xl/sharedStrings.xml><?xml version="1.0" encoding="utf-8"?>
<sst xmlns="http://schemas.openxmlformats.org/spreadsheetml/2006/main" count="1929" uniqueCount="791">
  <si>
    <t>LOKASI</t>
  </si>
  <si>
    <t>SUMBER DANA</t>
  </si>
  <si>
    <t>Peningkatan Jalan Beji - Pojok</t>
  </si>
  <si>
    <t>Kec. Gondangrejo</t>
  </si>
  <si>
    <t>Kec. Jenawi</t>
  </si>
  <si>
    <t>Kec. Jatiyoso</t>
  </si>
  <si>
    <t>Pemeliharaan Rutin Jalan Kabupaten</t>
  </si>
  <si>
    <t>Operasional Kegiatan Kebinamargaan</t>
  </si>
  <si>
    <t>Pengadaan Turus Jalan</t>
  </si>
  <si>
    <t>Kab. Karanganyar</t>
  </si>
  <si>
    <t>Kec. Mojogedang</t>
  </si>
  <si>
    <t>Kec. Jaten</t>
  </si>
  <si>
    <t>NIP. 19600323 198703 1 007</t>
  </si>
  <si>
    <t>Kec. Ngargoyoso</t>
  </si>
  <si>
    <t>Kelompok Sasaran</t>
  </si>
  <si>
    <t>Peningkatan Jalan Batujamus - Kerjo</t>
  </si>
  <si>
    <t>2,1 Km x 6 m</t>
  </si>
  <si>
    <t>Kec. Kerjo</t>
  </si>
  <si>
    <t>DAK</t>
  </si>
  <si>
    <t>1,8 Km x 4 m</t>
  </si>
  <si>
    <t>Peningkatan Jalan Ngasem - Klerong</t>
  </si>
  <si>
    <t>5,2 Km x 5,5 m</t>
  </si>
  <si>
    <t>Peningkatan Jalan Dungdowo - Losari</t>
  </si>
  <si>
    <t>2,5 Km x 5,5 m</t>
  </si>
  <si>
    <t>Peningkatan Jalan Colomadu - Banyuanyar</t>
  </si>
  <si>
    <t>6,9 Km x 6 m</t>
  </si>
  <si>
    <t>Peningkatan Jalan Colomadu - Kalipati</t>
  </si>
  <si>
    <t>1,2 Km x 8 m</t>
  </si>
  <si>
    <t>3 Km x 5 m</t>
  </si>
  <si>
    <t>Peningkatan Jalan Jumantono - Jumapolo</t>
  </si>
  <si>
    <t>10,2 Km x 5,5 m</t>
  </si>
  <si>
    <t>Peningkatan Jalan Kerjo - Seloromo</t>
  </si>
  <si>
    <t>5,8 Km x 5,5 m</t>
  </si>
  <si>
    <t>Peningkatan Jalan Jagan - Tulakan</t>
  </si>
  <si>
    <t>Peningkatan Jalan Jenawi - Seloromo</t>
  </si>
  <si>
    <t>APBD Provinsi</t>
  </si>
  <si>
    <t>Peningkatan Jalan Ngasem - Colomadu</t>
  </si>
  <si>
    <t>3 Km x 6 m</t>
  </si>
  <si>
    <t>Peningkatan Jalan Jatiyoso - Wonokeling</t>
  </si>
  <si>
    <t>5 Km x 4 m</t>
  </si>
  <si>
    <t>Peningkatan Jalan Kerjo - Tamansari</t>
  </si>
  <si>
    <t>4,5 Km x 4 m</t>
  </si>
  <si>
    <t>Peningkatan Jalan Jatiyoso - Jatisawit</t>
  </si>
  <si>
    <t>Peningkatan Jalan Gemantar - Tunggulrejo</t>
  </si>
  <si>
    <t>7 Km x 3 m</t>
  </si>
  <si>
    <t>2,5 Km x 5 m</t>
  </si>
  <si>
    <t>Peningkatan Jalan Dayu - Kedung Ulo</t>
  </si>
  <si>
    <t>2,5 Km x 4 m</t>
  </si>
  <si>
    <t>Peningkatan Jalan Palur - Dalon</t>
  </si>
  <si>
    <t>2,2 Km x 4 m</t>
  </si>
  <si>
    <t>Pembangunan Talud Jalan Jatiyoso - Wonokeling</t>
  </si>
  <si>
    <t>20 m x 8 m</t>
  </si>
  <si>
    <t>Pembangunan Talud Jalan Jatiroyo - Jatiyoso</t>
  </si>
  <si>
    <t>30 m x 6 m</t>
  </si>
  <si>
    <t>DAU</t>
  </si>
  <si>
    <t>Pembangunan Jembatan Gendengan Mojogedang</t>
  </si>
  <si>
    <t>20 m x 6 m</t>
  </si>
  <si>
    <t>Pemeliharaan Berkala Jalan Baturan - Klodran</t>
  </si>
  <si>
    <t>1,2 Km x 3 m</t>
  </si>
  <si>
    <t>Kec. Colomadu</t>
  </si>
  <si>
    <t>Pemeliharaan Berkala Jalan Baturan - Jajar</t>
  </si>
  <si>
    <t>0,4 Km x 8 m</t>
  </si>
  <si>
    <t>Pemeliharaan Berkala Jalan Pojok - Sewurejo</t>
  </si>
  <si>
    <t>1,35 Km x 3 m</t>
  </si>
  <si>
    <t>Peningkatan Jalan Seloromo - Balong</t>
  </si>
  <si>
    <t>0,8 Km x 3 m</t>
  </si>
  <si>
    <t>Peningkatan Jalan Karangrejo - Plosorejo</t>
  </si>
  <si>
    <t>1,5 Km x 3 m</t>
  </si>
  <si>
    <t>Peningkatan Jalan Pendem - Ngargoyoso</t>
  </si>
  <si>
    <t>4 Km x 4 m</t>
  </si>
  <si>
    <t>Peningkatan Jalan Jenawi - Anggrasmanis</t>
  </si>
  <si>
    <t>3 Km x 4 m</t>
  </si>
  <si>
    <t>Peningkatan Jalan Kadipekso - Cetho</t>
  </si>
  <si>
    <t>0,8 Km x 4 m</t>
  </si>
  <si>
    <t>Peningkatan Jalan Balong - Lempong</t>
  </si>
  <si>
    <t>3,2 Km x 3 m</t>
  </si>
  <si>
    <t>Peningkatan Jalan Jatiroyo - Jatiyoso</t>
  </si>
  <si>
    <t>3,5 Km x 3 m</t>
  </si>
  <si>
    <t>Peningkatan Jalan Brenggolo - Jatiwarno</t>
  </si>
  <si>
    <t>Pemeliharaan Berkala Jalan Tugu - Kebak</t>
  </si>
  <si>
    <t>Pemeliharaan Berkala Jalan Jumapolo - Tlobosempon</t>
  </si>
  <si>
    <t>1 Km x 3 m</t>
  </si>
  <si>
    <t>Pemeliharaan Berkala Jalan Ngasem - Colomadu</t>
  </si>
  <si>
    <t>4,2 Km x 6 m</t>
  </si>
  <si>
    <t>Pemeliharaan Berkala Jalan Seloromo - Jenawi</t>
  </si>
  <si>
    <t>Pembangunan Talud Jalan Ngiri Tolpitu</t>
  </si>
  <si>
    <t>300 m x 1,5 m</t>
  </si>
  <si>
    <t>Peningkatan Jalan Wonorejo - Plesungan</t>
  </si>
  <si>
    <t>1 Km x 5 m</t>
  </si>
  <si>
    <t>Pembangunan Jembatan Sami Rukun</t>
  </si>
  <si>
    <t>10 m x  7m</t>
  </si>
  <si>
    <t>Pembangunan Jembatan Kepuh Jatikuwung</t>
  </si>
  <si>
    <t>3 m x 6 m</t>
  </si>
  <si>
    <t>Kec. Jumantono/ Jumapolo</t>
  </si>
  <si>
    <t>Kec. Jatipuro</t>
  </si>
  <si>
    <t>Kec. Jumapolo</t>
  </si>
  <si>
    <t>Kec. Jumantono</t>
  </si>
  <si>
    <t>Kec. Karanganyar/ Mojogedang</t>
  </si>
  <si>
    <t>Kec. Mojogedang/ Ngargoyoso</t>
  </si>
  <si>
    <t>Kec. Jumapolo/ Jatiyoso</t>
  </si>
  <si>
    <t>200 Km</t>
  </si>
  <si>
    <t>Pengadaan Patok RMJ</t>
  </si>
  <si>
    <t>Perencanaan Teknis DAK Bidang Jalan 2019</t>
  </si>
  <si>
    <t>10 Km</t>
  </si>
  <si>
    <t>20 Paket</t>
  </si>
  <si>
    <t>1 Paket</t>
  </si>
  <si>
    <t>870,65 Km</t>
  </si>
  <si>
    <t>Penyusunan dan Pemutakhiran Data Dasar Prasarana Jalan</t>
  </si>
  <si>
    <t>Capacity Building Aparatur Pengelola Kegiatan Jalan dan Jembatan</t>
  </si>
  <si>
    <t>Penyusunan Interface Peta Jalan format SHP</t>
  </si>
  <si>
    <t>Program Pembangunan Sistem Informasi/ Database Jalan dan Jembatan</t>
  </si>
  <si>
    <t>Masyarakat pengguna jalan</t>
  </si>
  <si>
    <t>Kondisi jalan baik</t>
  </si>
  <si>
    <t>Kondisi jembatan baik</t>
  </si>
  <si>
    <t>Ketersediaan Peta Jaringan Jalan</t>
  </si>
  <si>
    <t>Peningkatan kapasitas kerja aparatur</t>
  </si>
  <si>
    <t>Gambar Rencana dan RAB tersedia</t>
  </si>
  <si>
    <t>Lancarnya koordinasi ke pusat dan provinsi</t>
  </si>
  <si>
    <t>Tersedianya pohon ayoman/turus jalan</t>
  </si>
  <si>
    <t>Teridentifikasinya Ruang Milik Jalan</t>
  </si>
  <si>
    <t>Data Dasar Jalan kondisi terkini</t>
  </si>
  <si>
    <t>Aparatur DPUPR</t>
  </si>
  <si>
    <t>Masyarakat Pengguna lahan</t>
  </si>
  <si>
    <t>URAIAN URUSAN, ORGANISASI,
PROGRAM DAN KEGIATAN</t>
  </si>
  <si>
    <t>ANGGARAN
2017</t>
  </si>
  <si>
    <t>VOLUME</t>
  </si>
  <si>
    <t>2</t>
  </si>
  <si>
    <t>Urusan Wajib Pelayanan Dasar</t>
  </si>
  <si>
    <t>Dinas Pekerjaan Umum dan Penataan Ruang</t>
  </si>
  <si>
    <t>Pekerjaan Umum dan Penataan Ruang</t>
  </si>
  <si>
    <t>I</t>
  </si>
  <si>
    <t>Program Pelayanan Administrasi Perkantoran</t>
  </si>
  <si>
    <t>Penyediaan jasa komunikasi, sumber daya air dan listrik</t>
  </si>
  <si>
    <t>Terlaksananya Penyediaan jasa komunikasi, sumber daya air dan listrik</t>
  </si>
  <si>
    <t>12  Bulan</t>
  </si>
  <si>
    <t>DPUPR Kab.karanganyar</t>
  </si>
  <si>
    <t>Penyediaan jasa pemeliharaan dan perizinan kendaraan dinas/operasional</t>
  </si>
  <si>
    <t>Terlaksananya Penyediaan jasa pemeliharaan dan perizinan kendaraan dinas/operasional</t>
  </si>
  <si>
    <t>Penyediaan jasa kebersihan kantor</t>
  </si>
  <si>
    <t>Terlaksananya Penyediaan jasa kebersihan kantor</t>
  </si>
  <si>
    <t xml:space="preserve">12 bulan </t>
  </si>
  <si>
    <t>Penyediaan alat tulis kantor</t>
  </si>
  <si>
    <t>Terlaksananya Penyediaan alat tulis kantor</t>
  </si>
  <si>
    <t>12 bulan</t>
  </si>
  <si>
    <t>Penyediaan barang cetakan dan penggandaan</t>
  </si>
  <si>
    <t>Terlaksananya Penyediaan barang cetakan dan penggandaan</t>
  </si>
  <si>
    <t>Penyediaan komponen instalasi listrik/penerangan bangunan kantor</t>
  </si>
  <si>
    <t>Terlaksananya Penyediaan komponen instalasi listrik/penerangan bangunan kantor</t>
  </si>
  <si>
    <t>Penyediaan bahan logistik kantor</t>
  </si>
  <si>
    <t>Terlaksananya Penyediaan bahan logistik kantor</t>
  </si>
  <si>
    <t>Penyediaan makanan dan minuman</t>
  </si>
  <si>
    <t>Terlaksananya Penyediaan makanan dan minuman</t>
  </si>
  <si>
    <t>Rapat-rapat koordinasi dan konsultasi ke dalam/luar daerah</t>
  </si>
  <si>
    <t>Terlaksananya Rapat-rapat koordinasi dan konsultasi ke dalam/luar daerah</t>
  </si>
  <si>
    <t>Penyediaan Jasa Operasional Pelaksanaan Kegiatan</t>
  </si>
  <si>
    <t>Terlaksananya Penyediaan Jasa Operasional Pelaksanaan Kegiatan</t>
  </si>
  <si>
    <t>II</t>
  </si>
  <si>
    <t>Program Peningkatan Sarana dan Prasarana Aparatur</t>
  </si>
  <si>
    <t>Pemeliharaan rutin/berkala gedung kantor</t>
  </si>
  <si>
    <t>Terlaksananya Pemeliharaan rutin/berkala gedung kantor</t>
  </si>
  <si>
    <t>Pemeliharaan rutin/berkala mebeleur</t>
  </si>
  <si>
    <t>Terlaksananya Pemeliharaan rutin/berkala mebeleur</t>
  </si>
  <si>
    <t>Pemeliharaan komputer</t>
  </si>
  <si>
    <t>Terlaksananya Pemeliharaan komputer</t>
  </si>
  <si>
    <t>Penataan Halaman Kantor</t>
  </si>
  <si>
    <t>Terlaksananya Penataan Halaman Kantor</t>
  </si>
  <si>
    <t>Kabupaten Karanganyar</t>
  </si>
  <si>
    <t>III</t>
  </si>
  <si>
    <t>Program peningkatan pengembangan sistem pelaporan capaian kinerja dan keuangan</t>
  </si>
  <si>
    <t>Penyusunan laporan capaian kinerja dan ikhtisar realisasi kinerja SKPD</t>
  </si>
  <si>
    <t>Terlaksananya Penyusunan laporan capaian kinerja dan ikhtisar realisasi kinerja SKPD</t>
  </si>
  <si>
    <t>3 Laporan</t>
  </si>
  <si>
    <t>Fasilitasi Peningkatan Koordinasi Kegiatan Bidang Pekerjaan Umum</t>
  </si>
  <si>
    <t>Terlaksananya Fasilitasi Peningkatan Koordinasi Kegiatan Bidang Pekerjaan Umum</t>
  </si>
  <si>
    <t>1 laporan</t>
  </si>
  <si>
    <t>Kabupaten Lain, Provinsi dan Nasional</t>
  </si>
  <si>
    <t>Penyusunan Laporan Kegiatan SKPD Bulanan dan Tahunan</t>
  </si>
  <si>
    <t>Terlaksananya Penyusunan Laporan Kegiatan SKPD Bulanan dan Tahunan</t>
  </si>
  <si>
    <t>12  Laporan</t>
  </si>
  <si>
    <t>Monitoring dan Evaluasi Penyelenggaraan Kegiatan SKPD</t>
  </si>
  <si>
    <t>Terlaksananya Monitoring dan Evaluasi Penyelenggaraan Kegiatan SKPD</t>
  </si>
  <si>
    <t>IV</t>
  </si>
  <si>
    <t>Program pembangunan jalan dan jembatan</t>
  </si>
  <si>
    <t>Kec. Tasikmadu</t>
  </si>
  <si>
    <t>Kec. Karanganyar</t>
  </si>
  <si>
    <t>Program pembangunan saluran drainase/gorong-gorong</t>
  </si>
  <si>
    <t>Pembangunan Drainase dan Gorong-gorong Lingkungan Pasar Jungke</t>
  </si>
  <si>
    <t>Terlaksananya Pembangunan Drainase dan Gorong-gorong Lingkungan Pasar Jungke</t>
  </si>
  <si>
    <t>Perencanaan DAK 2018 Bidang Cipta Karya</t>
  </si>
  <si>
    <t>Terlaksananya Perencanaan DAK 2018 Bidang Cipta Karya</t>
  </si>
  <si>
    <t>Biaya Operasional Kegiatan Keciptakaryaan</t>
  </si>
  <si>
    <t>Terlaksananya Biaya Operasional Kegiatan Keciptakaryaan</t>
  </si>
  <si>
    <t>DPUPR Kab. Karanganyar</t>
  </si>
  <si>
    <t>Belanja Operasional Pemeliharaan Saluran Drainase</t>
  </si>
  <si>
    <t>Terlaksananya Belanja Operasional Pemeliharaan Saluran Drainase</t>
  </si>
  <si>
    <t>2 Paket</t>
  </si>
  <si>
    <t>VI</t>
  </si>
  <si>
    <t>Program pembangunan turap/talud/bronjong</t>
  </si>
  <si>
    <t>VII</t>
  </si>
  <si>
    <t>Program rehabilitasi/pemeliharaan jalan dan jembatan</t>
  </si>
  <si>
    <t>VIII</t>
  </si>
  <si>
    <t>Program peningkatan sarana dan prasarana kebinamargaan</t>
  </si>
  <si>
    <t>IX</t>
  </si>
  <si>
    <t>Program Pengembangan dan Pengelolaan Jaringan Irigasi, Rawa dan Jaringan Pengairan lainnya</t>
  </si>
  <si>
    <t>X</t>
  </si>
  <si>
    <t>Program Pengembangan Kinerja Pengelolaan Air Minum dan Air Limbah</t>
  </si>
  <si>
    <t>Fasilitasi Program Hibah Air Minum Perdesaan</t>
  </si>
  <si>
    <t>Terlaksananya Fasilitasi Program Hibah Air Minum Perdesaan</t>
  </si>
  <si>
    <t>549 SR di 4 Desa/ Kelurahan.</t>
  </si>
  <si>
    <t>Biaya Operasional Hibah Sanitasi</t>
  </si>
  <si>
    <t>Terlaksananya Biaya Operasional Hibah Sanitasi</t>
  </si>
  <si>
    <t>10 Desa sasaran</t>
  </si>
  <si>
    <t>Biaya Kegiatan Fasilitator dan Operasional PAMSIMAS</t>
  </si>
  <si>
    <t>Terlaksananya Biaya Kegiatan Fasilitator dan Operasional PAMSIMAS</t>
  </si>
  <si>
    <t>12 Desa sasaran</t>
  </si>
  <si>
    <t>Pendampingan Program Reguler PAMSIMAS</t>
  </si>
  <si>
    <t>Terlaksananya Pendampingan Program Reguler PAMSIMAS</t>
  </si>
  <si>
    <t>Pendampingan Program SANIMAS</t>
  </si>
  <si>
    <t>Terlaksananya Pendampingan Program SANIMAS</t>
  </si>
  <si>
    <t>XI</t>
  </si>
  <si>
    <t>Program Pengembangan Wilayah Strategis dan Cepat Tumbuh</t>
  </si>
  <si>
    <t>Operasional dan Pemeliharaan Infrastruktur UPT Se Kabupaten Karanganyar</t>
  </si>
  <si>
    <t>Terlaksananya Operasional dan Pemeliharaan Infrastruktur UPT Se Kabupaten Karanganyar</t>
  </si>
  <si>
    <t>17 Kecamatan</t>
  </si>
  <si>
    <t>XII</t>
  </si>
  <si>
    <t>Program pembangunan infrastruktur perdesaan</t>
  </si>
  <si>
    <t>broncaptering pipa distribusi 2:1890 m sr=80 rumah</t>
  </si>
  <si>
    <t>Desa Koripan Kecamatan Matesih</t>
  </si>
  <si>
    <t>Desa  Sidomukti Kecamatan Jenawi.</t>
  </si>
  <si>
    <t>Desa Pojok Kecamatan Mojogedang.</t>
  </si>
  <si>
    <t>Sumur dalam = 100 m pipa distribusi 2" = 1500 m sr=80 rumah bak 2 x 2,5x 1,75</t>
  </si>
  <si>
    <t>Desa Plesungan Kecamatan Gondangrejo.</t>
  </si>
  <si>
    <t>Terlaksananya Pengembangan SPAM Kawasan rawan air di  Desa Banjarharjo  Kecamatan Kebakkramat.</t>
  </si>
  <si>
    <t>Desa Banjarharjo  Kecamatan Kebakkramat</t>
  </si>
  <si>
    <t>Terlaksananya Pengembangan SPAM Kawasan rawan air di Dusun  Teken Desa Kaliwuluh Kecamatan Kebakkramat.</t>
  </si>
  <si>
    <t>Sumur dalam = 100 m pipa distribusi 2" = 1600 m sr=80 rumah bak 2 x 2,5x 1,75</t>
  </si>
  <si>
    <t>Dusun  Teken Desa Kaliwuluh Kecamatan Kebakkramat.</t>
  </si>
  <si>
    <t>Terlaksananya Pengembangan SPAM Kawasan rawan air di Dusun   Ngegoh Desa Alastuwo Kecamatan Kebakkramat.</t>
  </si>
  <si>
    <t>Dusun   Ngegoh Desa Alastuwo Kecamatan Kebakkramat</t>
  </si>
  <si>
    <t>Terlaksananya Pengembangan SPAM Kawasan rawan air di Dusun   Celengan  Desa Kaling  Kecamatan Tasikmadu.</t>
  </si>
  <si>
    <t>Dusun   Celengan  Desa Kaling  Kecamatan Tasikmadu</t>
  </si>
  <si>
    <t>Sumur dalam = 100 m pipa distribusi 2" = 1500 m sr=100 rumah bak 2 x 2,5x 1,75</t>
  </si>
  <si>
    <t>Desa  Buran  Kecamatan Tasikmadu.</t>
  </si>
  <si>
    <t>Sumur dalam = 100 m pipa distribusi 2" = 2000 m sr=150 rumah bak 2 x 2,5x 1,75</t>
  </si>
  <si>
    <t>Dusun   Songgorunggi  Desa  Dagen  Kecamatan Jaten</t>
  </si>
  <si>
    <t>Desa  Karangrejo  Kecamatan  Kerjo.</t>
  </si>
  <si>
    <t xml:space="preserve"> Desa Sringin  Kecamatan Jumantono.</t>
  </si>
  <si>
    <t>Terlaksananya Pengembangan SPAM Kawasan rawan air di Dusun   Gedangan  Desa Jatiroyo Kecamatan Jatipuro.</t>
  </si>
  <si>
    <t>Dusun   Gedangan  Desa Jatiroyo Kecamatan Jatipuro</t>
  </si>
  <si>
    <t>Terlaksananya Biaya Operasional Penunjang Kegiatan DAK Sanitasi Tahun 2017.</t>
  </si>
  <si>
    <t>Terlaksananya Pembangunan Sarana Air Minum Modul SIPAS Dusun Sidorejo Desa Ngadirejo Mojogedang</t>
  </si>
  <si>
    <t>Dusun Sidorejo Desa Ngadirejo Mojogedang</t>
  </si>
  <si>
    <t>Terlaksananya Pembangunan Sarana Air Minum Modul SIPAS Dusun Tanjung Kelurahan Gedong Karanganyar</t>
  </si>
  <si>
    <t>Dusun Tanjung Kelurahan Gedong Karanganyar</t>
  </si>
  <si>
    <t>Terlaksananya Pembangunan Sumur SIPAS Dukuh Pojok Kelurahan Delingan Kecamatan Karanganyar</t>
  </si>
  <si>
    <t>Dukuh Pojok Kelurahan Delingan Kecamatan Karangany</t>
  </si>
  <si>
    <t>Terlaksananya Pembangunan Sumur SIPAS Dusun Pendek - Kertosono Desa Mojogedang Kecamatan Mojogedang</t>
  </si>
  <si>
    <t>Dusun Pendek - Kertosono Desa Mojogedang Kecamatan Mojogedang</t>
  </si>
  <si>
    <t>Terlaksananya Pembangunan Sumur SIPAS Dusun Bendo Desa Pojok Kecamatan Mojogedang</t>
  </si>
  <si>
    <t>Dusun Bendo Desa Pojok Kecamatan Mojogedang</t>
  </si>
  <si>
    <t>Terlaksananya Pembangunan Jaringan Pipa Blimbing, Desa Karanglo, Kecamatan Tawangmangu</t>
  </si>
  <si>
    <t>Desa Karanglo, Kecamatan Tawangmangu</t>
  </si>
  <si>
    <t>Terlaksananya Pengadaan Sarana Air Bersih dengan Modul SIPAS Dukuh Ngamban Desa Rejosari Kec Gondangrejo</t>
  </si>
  <si>
    <t>Dukuh Ngamban Desa Rejosari Kec Gondangrejo</t>
  </si>
  <si>
    <t>Terlaksananya Pengadaan Sarana Air Bersih dengan Modul SIPAS Dusun Jetis, Desa Suruh, Kecamatan Tasikmadu</t>
  </si>
  <si>
    <t>Dusun Jetis, Desa Suruh, Kecamatan Tasikmadu</t>
  </si>
  <si>
    <t>Terlaksananya Pengadaan Sarana Air Bersih dengan Modul SIPAS Dusun Grogol, Desa Suruh, Kecamatan Tasikmadu</t>
  </si>
  <si>
    <t>Dusun Grogol, Desa Suruh, Kecamatan Tasikmadu</t>
  </si>
  <si>
    <t>Terlaksananya Pengadaan Sarana Air Bersih dengan Modul SIPAS Dusun Jomblang, Desa Kaliwuluh, Kecamatan Kebakkramat</t>
  </si>
  <si>
    <t>Dusun Jomblang, Desa Kaliwuluh, Kecamatan Kebakkra</t>
  </si>
  <si>
    <t>Terlaksananya Pengadaan Sarana Air Bersih dengan Modul SIPAS Dukuh Grenjeng RW 2, Desa Dayu Kec Gondangrejo</t>
  </si>
  <si>
    <t>Dukuh Grenjeng RW 2, Desa Dayu Kec Gondangrejo</t>
  </si>
  <si>
    <t>Terlaksananya Pengadaan Sarana Air Bersih dengan Modul SIPAS Dukuh Mojorejo Rw 6, Desa Plesungan, Kecamatan Gondangrejo</t>
  </si>
  <si>
    <t>Dukuh Mojorejo Rw 6, Desa Plesungan, Kecamatan Gon</t>
  </si>
  <si>
    <t>Terlaksananya Pembangunan Talud dan Saluran Air Tawangmangu Rt 1 Rw 3 Kelurahan Tawangmangu Kecamatan Tawangmangu</t>
  </si>
  <si>
    <t xml:space="preserve">Rt 1 Rw 3 Kelurahan Tawangmangu Kecamatan Tawangmangu </t>
  </si>
  <si>
    <t>Terlaksananya Peningkatan Jalan (Hotmix) Jalan Sadewa Badranmulyo Lalung</t>
  </si>
  <si>
    <t>Jalan Sadewa Badranmulyo Lalung</t>
  </si>
  <si>
    <t>Terlaksananya Pembangunan Sumur SIPAS Dusun Blimbing Desa Sewurejo Kec. Mojogedang</t>
  </si>
  <si>
    <t>Dusun Blimbing Desa Sewurejo Kec. Mojogedang</t>
  </si>
  <si>
    <t>Terlaksananya Penataan Drainase Lingkungan Bibis RW 12 Kel. Jungke</t>
  </si>
  <si>
    <t>Lingkungan Bibis RW 12 Kel. Jungke</t>
  </si>
  <si>
    <t>Terlaksananya Pembangunan Talud Jalan Sanggrahan - Kuncen, Kel Delingan</t>
  </si>
  <si>
    <t>Jalan Sanggrahan - Kuncen, Kel Delingan</t>
  </si>
  <si>
    <t>Jumok RT 02 RW 06 Kel. Delingan</t>
  </si>
  <si>
    <t>Terlaksananya Pembangunan Sistem Pengelolaan Air Limbah Domestik Terpusat ( SPALD-T)  Kabupaten Karanganyar.</t>
  </si>
  <si>
    <t>Kabupaten Karanganyar.</t>
  </si>
  <si>
    <t>Jloko Kulon Desa Plosorejo</t>
  </si>
  <si>
    <t>Kedung Ngunut Desa Plosorejo</t>
  </si>
  <si>
    <t>Dusun Badran Mulyo Kel. Lalung</t>
  </si>
  <si>
    <t>Tegalasri Rt 1 Rw 6 Kel. Bejen Kecamatan Kara</t>
  </si>
  <si>
    <t>sal drainase p : 200 m  d: 50 m</t>
  </si>
  <si>
    <t>Rt 2 Rw 4 Kel. Tegalgede Kecamatan Karanganya</t>
  </si>
  <si>
    <t>Jatiarum, Banjarharjo, Kebakkramat</t>
  </si>
  <si>
    <t>Jalan Ahmad Dahlan Kauman Cangakan</t>
  </si>
  <si>
    <t>Jalan Mojosongo Plupuh (Kedunggong - Depel)</t>
  </si>
  <si>
    <t>Semaron Desa Matesih, Kec. Matesih</t>
  </si>
  <si>
    <t>Tolok Rt 3 Rw 10 Kelurahan Tegalgede Kecamatan Kar</t>
  </si>
  <si>
    <t>Terlaksananya Pembangunan Talud Jalan Dusun Cangkring Desa Matesih, Kec. Matesih</t>
  </si>
  <si>
    <t>Dusun Cangkring Desa Matesih, Kec. Matesih</t>
  </si>
  <si>
    <t>Terlaksananya saluran /Drainase Kerten Kelurahan Jantiharjo Kecamatan Karanganyar</t>
  </si>
  <si>
    <t>Kerten Kelurahan Jantiharjo Kecamatan Karanganyar</t>
  </si>
  <si>
    <t>Terlaksananya Pembangunan Talud Rt 1 Rw 15 Wonorejo Kelurahan Bejen Kecamatan Karanganyar</t>
  </si>
  <si>
    <t>talud p: 265 m t:80m</t>
  </si>
  <si>
    <t>Kelurahan Bejen Kecamatan Karanganyar</t>
  </si>
  <si>
    <t>Terlaksananya Pengaspalan Jalan Dusun Tegalasri Kelurahan Gayamdompo Kecamatan Karanganyar</t>
  </si>
  <si>
    <t>Kelurahan Gayamdompo Kecamatan Karanganyar</t>
  </si>
  <si>
    <t>Terlaksananya Pengaspalan Jalan Lingkungan Plojoroto Tangkilan Kelurahan Gayamdompo Kecamatan Karanganyar</t>
  </si>
  <si>
    <t>Terlaksananya Talud Penahan Jalan Gayamdompo Karan Kecamatan Karanganyar</t>
  </si>
  <si>
    <t>Jalan Gayamdompo Kecamatan Karanganyar</t>
  </si>
  <si>
    <t>Terlaksananya Pengaspalan Jalan Panteng - karanganyar Tahap II</t>
  </si>
  <si>
    <t>Jalan Panteng - karanganyar Tahap II</t>
  </si>
  <si>
    <t>Terlaksananya Pembangunan Talud Penahan Tanah makam Manggeh Kelurahan Lalung Kecamatan Karanganyar</t>
  </si>
  <si>
    <t>Kelurahan Lalung Kecamatan Karanganyar</t>
  </si>
  <si>
    <t>Terlaksananya Pembangunan Jalan Barat Bank Daerah Kab Karanganyar</t>
  </si>
  <si>
    <t>Jalan Barat Bank Daerah Kab Karanganyar</t>
  </si>
  <si>
    <t>Terlaksananya Pembangunan Talud Jalan Lingkungan Lalung Jagan Rw 7 Kelurahan Lalung Kecamatan Karanganyar</t>
  </si>
  <si>
    <t>Terlaksananya Pengaspalan Jalan Gaum-Gedang di Watuombo Desa Gaum Kecamatan Tasikmadu</t>
  </si>
  <si>
    <t>Desa Gaum Kecamatan Tasikmadu</t>
  </si>
  <si>
    <t>Terlaksananya Pembangunan Talud Dukuh Titang Kel. Tegalgede</t>
  </si>
  <si>
    <t>Dukuh Titang Kel. Tegalgede</t>
  </si>
  <si>
    <t>Terlaksananya Pembangunan Talud Jalan Lingkungan Sengon Kelurahan Gayamdompo Kecamatan Karanganyar</t>
  </si>
  <si>
    <t>Terlaksananya Pembangunan Talud Jembatan Lingkungan Pulo Kelurahan Popongan Kecamatan Karanganyar</t>
  </si>
  <si>
    <t>Kelurahan Popongan Kecamatan Karanganyar</t>
  </si>
  <si>
    <t>Terlaksananya Pembangunan Talud Jalan Lingkungan Klotok Kelurahan Bolong Kecamatan Karanganyar</t>
  </si>
  <si>
    <t>Kelurahan Bolong Kecamatan Karanganyar</t>
  </si>
  <si>
    <t>Terlaksananya Pembangunan Jalan Lingkungan Pomahan Kelurahan Lalung Kecamatan Karanganyar</t>
  </si>
  <si>
    <t>Terlaksananya Pembangunan Talud Jalan Puter Distrik Selokaton Rejosari, Kec. Gondangrejo</t>
  </si>
  <si>
    <t>Selokaton Rejosari, Kec. Gondangrejo</t>
  </si>
  <si>
    <t>Terlaksananya Pembangunan Talud Rt 2 Rw 6 Geneng Kelurahan Tegalgede Kecamatan Karanganyar</t>
  </si>
  <si>
    <t>Kelurahan Tegalgede Kecamatan Karanganyar</t>
  </si>
  <si>
    <t>Terlaksananya Pembangunan Talud dan Pengecoran Jalan Lingkungan Sengon wetan Rt 2 &amp; 3 Rw 08 Gayamdompo Kecamatan Karanganyar</t>
  </si>
  <si>
    <t>Gayamdompo Kecamatan Karanganyar</t>
  </si>
  <si>
    <t>Terlaksananya Pengaspalan Jalan RW 09 Banjarsari Kel. Tawangmangu</t>
  </si>
  <si>
    <t>Banjarsari Kel. Tawangmangu</t>
  </si>
  <si>
    <t>Terlaksananya Pembangunan Talud Jalan Jendral Sudirman Kelurahan Lalung, Kec. Karanganyar</t>
  </si>
  <si>
    <t>Kelurahan Lalung, Kec. Karanganyar</t>
  </si>
  <si>
    <t>Terlaksananya Pengaspalan Jalan Jendral Sudirman RT 01-05 RW 4 Pondokrejo Kel. Lalung</t>
  </si>
  <si>
    <t>Pondokrejo Kel. Lalung</t>
  </si>
  <si>
    <t>Terlaksananya Pembangunan Talud Jalan Ngasem Kel. Gedong Kec. Karanganyar</t>
  </si>
  <si>
    <t>Kel. Gedong Kec. Karanganyar</t>
  </si>
  <si>
    <t>XIII</t>
  </si>
  <si>
    <t>Program Perencanaan Tata Ruang</t>
  </si>
  <si>
    <t>Terlaksananya Operasional Penataan Ruang dan Bina Teknik</t>
  </si>
  <si>
    <t>XIV</t>
  </si>
  <si>
    <t>Program peningkatan dan pengembangan pengelolaan keuangan daerah</t>
  </si>
  <si>
    <t>Penyusunan standar satuan harga</t>
  </si>
  <si>
    <t>Terlaksananya Penyusunan standar satuan harga</t>
  </si>
  <si>
    <t>XV</t>
  </si>
  <si>
    <t>Program Penataan Peraturan Perundang-Undangan</t>
  </si>
  <si>
    <t>Penyusunan Produk Hukum Non Perda</t>
  </si>
  <si>
    <t>Terlaksananya Penyusunan Produk Hukum Non Perda</t>
  </si>
  <si>
    <t>1700 SK</t>
  </si>
  <si>
    <t>XVI</t>
  </si>
  <si>
    <t>Program pengembangan data/informasi</t>
  </si>
  <si>
    <t>Penyusunan Perencanaan Program</t>
  </si>
  <si>
    <t>Terlaksananya Penyusunan Perencanaan Program</t>
  </si>
  <si>
    <t>Sistem Informasi Pembangunan Daerah</t>
  </si>
  <si>
    <t>Terlaksananya Sistem Informasi Pembangunan Daerah</t>
  </si>
  <si>
    <t>Penyusunan laporan e-Monitoring DAK dan APBN</t>
  </si>
  <si>
    <t>Terlaksananya Penyusunan laporan e-Monitoring DAK dan APBN</t>
  </si>
  <si>
    <t>KEPALA DINAS PEKERJAAN UMUM DAN PENATAAN RUANG</t>
  </si>
  <si>
    <t>KABUPATEN KARANGANYAR</t>
  </si>
  <si>
    <t>EDHY SRIYATNO,ST,MT</t>
  </si>
  <si>
    <t xml:space="preserve">Pembina </t>
  </si>
  <si>
    <t>Belanja Operasional dan Pemeliharaan Jaringan Irigasi</t>
  </si>
  <si>
    <t>Operasional Kegiatan Sumber Daya Air</t>
  </si>
  <si>
    <t>Rehabilitasi Jaringan Irigasi D.I BENER</t>
  </si>
  <si>
    <t>Rehabilitasi Jaringan Irigasi D.I DELINGAN WETAN JETU</t>
  </si>
  <si>
    <t>Rehabilitasi Jaringan Irigasi D.I BODAKAN</t>
  </si>
  <si>
    <t>Rehabilitasi Jaringan Irigasi D.I BRONGKOL</t>
  </si>
  <si>
    <t>Rehabilitasi Jaringan Irigasi D.I CEPOKO</t>
  </si>
  <si>
    <t>Rehabilitasi Jaringan Irigasi D.I DONDONG I</t>
  </si>
  <si>
    <t>Rehabilitasi Jaringan Irigasi D.I GEDANGAN</t>
  </si>
  <si>
    <t>Rehabilitasi Jaringan Irigasi D.I.A.T KRENDOWAHONO</t>
  </si>
  <si>
    <t>Rehabilitasi Jaringan Irigasi D.I.A.T TUBAN</t>
  </si>
  <si>
    <t>Rehabilitasi Jaringan Irigasi D.I.A.T BULUREJO</t>
  </si>
  <si>
    <t>Rehabilitasi Jaringan Irigasi D.I JAMBEAN</t>
  </si>
  <si>
    <t>Rehabilitasi Jaringan Irigasi D.I JENAK</t>
  </si>
  <si>
    <t>Rehabilitasi Jaringan Irigasi D.I JUNGKEH</t>
  </si>
  <si>
    <t>Rehabilitasi Jaringan Irigasi D.I KALIYONO</t>
  </si>
  <si>
    <t>Rehabilitasi Jaringan Irigasi D.I KAPINGAN</t>
  </si>
  <si>
    <t>Rehabilitasi Jaringan Irigasi D.I KENDIT</t>
  </si>
  <si>
    <t>Rehabilitasi Jaringan Irigasi D.I NGAMPEL</t>
  </si>
  <si>
    <t>Rehabilitasi Jaringan Irigasi D.I NGLEDOK</t>
  </si>
  <si>
    <t>Rehabilitasi Jaringan Irigasi D.I SERAU</t>
  </si>
  <si>
    <t>Rehabilitasi Jaringan Irigasi D.I PULE</t>
  </si>
  <si>
    <t>Rehabilitasi Jaringan Irigasi D.I SAPI</t>
  </si>
  <si>
    <t>Rehabilitasi Jaringan Irigasi D.I SELO</t>
  </si>
  <si>
    <t>Rehabilitasi Jaringan Irigasi D.I SELONTRONG</t>
  </si>
  <si>
    <t>Rehabilitasi Jaringan Irigasi D.I SIDOLEREN</t>
  </si>
  <si>
    <t>Rehabilitasi Jaringan Irigasi D.I SIDOWAYAH</t>
  </si>
  <si>
    <t>Rehabilitasi Jaringan Irigasi D.I SILERE</t>
  </si>
  <si>
    <t>Rehabilitasi Jaringan Irigasi D.I TEGES</t>
  </si>
  <si>
    <t>Rehabilitasi Jaringan Irigasi D.I SETRAN</t>
  </si>
  <si>
    <t>Perbaikan Sarpras Irigasi D.I SABRANGAN</t>
  </si>
  <si>
    <t>Perbaikan Sarpras Irigasi D.I LUMUT</t>
  </si>
  <si>
    <t>Perbaikan Sarpras Irigasi D.I KEREP</t>
  </si>
  <si>
    <t>Perbaikan Sarpras Irigasi D.I TIRIS</t>
  </si>
  <si>
    <t>Perbaikan Sarpras Irigasi D.I WATU SURUPAN</t>
  </si>
  <si>
    <t>Perbaikan Sarpras Irigasi D.I BERJO</t>
  </si>
  <si>
    <t>Perbaikan Sarpras Irigasi D.I SEPENDEKAN</t>
  </si>
  <si>
    <t>Perbaikan Sarpras Irigasi D.I TAWANG</t>
  </si>
  <si>
    <t>Perbaikan Sarpras Irigasi D.I PASEKAN</t>
  </si>
  <si>
    <t>Perbaikan Sarpras Irigasi D.I KOTONG</t>
  </si>
  <si>
    <t>Perbaikan Sarpras Irigasi D.I KLODRON</t>
  </si>
  <si>
    <t>Perbaikan Sarpras Irigasi D.I CEPOKO</t>
  </si>
  <si>
    <t>Perbaikan Sarpras Irigasi D.I NGUNUT</t>
  </si>
  <si>
    <t>Perbaikan Jaringan Irigasi D.I SOKO</t>
  </si>
  <si>
    <t>Perbaikan Jaringan Irigasi D.I LENCONG</t>
  </si>
  <si>
    <t>Perbaikan Jaringan Irigasi D.I KALONGAN</t>
  </si>
  <si>
    <t>Perbaikan Jaringan Irigasi D.I JUNGKANG</t>
  </si>
  <si>
    <t>Perbaikan Jaringan Irigasi D.I SILERE</t>
  </si>
  <si>
    <t>Perbaikan Jaringan Irigasi D.I TORENDEH</t>
  </si>
  <si>
    <t>Perbaikan Jaringan Irigasi D.I SEKRINCING</t>
  </si>
  <si>
    <t>Perbaikan Jaringan Irigasi D.I JAMBON</t>
  </si>
  <si>
    <t>Perbaikan Jaringan Irigasi D.I GEDOWO</t>
  </si>
  <si>
    <t>Perbaikan Jaringan Irigasi D.I ORO ORO BUNDER</t>
  </si>
  <si>
    <t>Perbaikan Jaringan Irigasi D.I SEJATI</t>
  </si>
  <si>
    <t>Perbaikan Jaringan Irigasi D.I BLIMBING</t>
  </si>
  <si>
    <t>Perbaikan Jaringan Irigasi D.I MELIKAN</t>
  </si>
  <si>
    <t>Perbaikan Jaringan Irigasi D.I WATU SURUPAN</t>
  </si>
  <si>
    <t>Perbaikan Jaringan Irigasi D.I KEDUNGGUDEL</t>
  </si>
  <si>
    <t>Perbaikan Jaringan Irigasi D.I KEDUNG UNUT</t>
  </si>
  <si>
    <t>Perbaikan Jaringan Irigasi D.I PENDEKAN</t>
  </si>
  <si>
    <t>Perbaikan Jaringan Irigasi D.I NGABEYAN</t>
  </si>
  <si>
    <t>Perbaikan Jaringan Irigasi D.I JONGKEH</t>
  </si>
  <si>
    <t>Perbaikan Jaringan Irigasi D.I JURANG JERO</t>
  </si>
  <si>
    <t>Perbaikan Jaringan Irigasi D.I DALEMAN</t>
  </si>
  <si>
    <t>Perbaikan Jaringan Irigasi D.I CANGKRING</t>
  </si>
  <si>
    <t>Perbaikan Jaringan Irigasi D.I DUNG BANG</t>
  </si>
  <si>
    <t>Perbaikan Jaringan Irigasi D.I JIRINGAN</t>
  </si>
  <si>
    <t>Perbaikan Jaringan Irigasi D.I SEJANGKUNG</t>
  </si>
  <si>
    <t>Perbaikan Jaringan Irigasi D.I TAWANG</t>
  </si>
  <si>
    <t>Perbaikan Jaringan Irigasi D.I TIRTO II</t>
  </si>
  <si>
    <t>Perbaikan Jaringan Irigasi D.I SELO</t>
  </si>
  <si>
    <t>Perbaikan Jaringan Irigasi D.I DONDONG</t>
  </si>
  <si>
    <t>Perbaikan Jaringan Irigasi D.I NGLEBAK</t>
  </si>
  <si>
    <t>Perbaikan Jaringan Irigasi D.I SABRANG</t>
  </si>
  <si>
    <t>Perbaikan Jaringan Irigasi D.I KEDUNG BILUNG</t>
  </si>
  <si>
    <t>Perbaikan Jaringan Irigasi D.I KEREP</t>
  </si>
  <si>
    <t>Perbaikan Jaringan Irigasi D.I SELONTRONG</t>
  </si>
  <si>
    <t>Perbaikan Jaringan Irigasi D.I KEDUNG NONGKO</t>
  </si>
  <si>
    <t>Perbaikan Jaringan Irigasi D.I KEDUNG GARON</t>
  </si>
  <si>
    <t>Perbaikan Jaringan Irigasi D.I DIMORO</t>
  </si>
  <si>
    <t>Perbaikan Jaringan Irigasi D.I TRUNENG</t>
  </si>
  <si>
    <t>Perbaikan Jaringan Irigasi D.I DUREN</t>
  </si>
  <si>
    <t>Perbaikan Jaringan Irigasi D.I JLAMPRANG</t>
  </si>
  <si>
    <t>Perbaikan Jaringan Irigasi D.I PRING APUS</t>
  </si>
  <si>
    <t>Perbaikan Jaringan Irigasi D.I WONOKETI</t>
  </si>
  <si>
    <t>Perbaikan Jaringan Irigasi D.I GRASAK</t>
  </si>
  <si>
    <t>Perbaikan Jaringan Irigasi D.I PELEM</t>
  </si>
  <si>
    <t>Perbaikan Jaringan Irigasi D.I NGIPIK</t>
  </si>
  <si>
    <t>Perbaikan Jaringan Irigasi D.I KRAPYAK</t>
  </si>
  <si>
    <t>Perbaikan Jaringan Irigasi D.I WATES</t>
  </si>
  <si>
    <t>Perbaikan Jaringan Irigasi D.I BUGEL</t>
  </si>
  <si>
    <t>Perbaikan Jaringan Irigasi D.I NGELAK</t>
  </si>
  <si>
    <t>Perbaikan Jaringan Irigasi D.I BANCANG</t>
  </si>
  <si>
    <t>Perbaikan Jaringan Irigasi D.I SALAM</t>
  </si>
  <si>
    <t>Perbaikan Jaringan Irigasi D.I WATU GANDUL</t>
  </si>
  <si>
    <t>Perbaikan Jaringan Irigasi D.I BELIK</t>
  </si>
  <si>
    <t>Perbaikan Jaringan Irigasi D.I PULE</t>
  </si>
  <si>
    <t>Perbaikan Jaringan Irigasi D.I BONDUKUH</t>
  </si>
  <si>
    <t>Perbaikan Jaringan Irigasi D.I WINONG</t>
  </si>
  <si>
    <t>Perbaikan Jaringan Irigasi D.I JAMBEAN</t>
  </si>
  <si>
    <t>Perbaikan Jaringan Irigasi D.I GALMOJO</t>
  </si>
  <si>
    <t>Perbaikan Jaringan Irigasi D.I RANDU</t>
  </si>
  <si>
    <t>Perbaikan Jaringan Irigasi D.I PEPE</t>
  </si>
  <si>
    <t>Perbaikan Jaringan Irigasi D.I SAPI</t>
  </si>
  <si>
    <t>Perbaikan Jaringan Irigasi D.I SONO</t>
  </si>
  <si>
    <t>Perbaikan Jaringan Irigasi D.I PIJENAN</t>
  </si>
  <si>
    <t>Perbaikan Jaringan Irigasi D.I KERINGAN</t>
  </si>
  <si>
    <t>Perbaikan Jaringan Irigasi D.I MINDEN</t>
  </si>
  <si>
    <t>Perbaikan Jaringan Irigasi D.I DLANGIN II</t>
  </si>
  <si>
    <t>Perbaikan Jaringan Irigasi D.I SAMBENG</t>
  </si>
  <si>
    <t>Perbaikan Jaringan Irigasi D.I CERMAI</t>
  </si>
  <si>
    <t>Perbaikan Jaringan Irigasi D.I SAFARI</t>
  </si>
  <si>
    <t>Perbaikan Jaringan Irigasi D.I SIMENCO</t>
  </si>
  <si>
    <t>Perbaikan Jaringan Irigasi D.I KUWON</t>
  </si>
  <si>
    <t>Perbaikan Jaringan Irigasi D.I SETRAN</t>
  </si>
  <si>
    <t>Perbaikan Jaringan Irigasi D.I SITEMPUR</t>
  </si>
  <si>
    <t>Perbaikan Jaringan Irigasi D.I SUMBRUK</t>
  </si>
  <si>
    <t>Perbaikan Jaringan Irigasi D.I GEDONG</t>
  </si>
  <si>
    <t>Perbaikan Jaringan Irigasi D.I DUYUNG</t>
  </si>
  <si>
    <t>Perbaikan Jaringan Irigasi D.I BAK DALEM I</t>
  </si>
  <si>
    <t>Perbaikan Jaringan Irigasi D.I PACING</t>
  </si>
  <si>
    <t>Perbaikan Jaringan Irigasi D.I SINGGIHAN / PONDOK</t>
  </si>
  <si>
    <t>Perbaikan Jaringan Irigasi D.I CEPOKO</t>
  </si>
  <si>
    <t>Perbaikan Jaringan Irigasi D.I JENAWI</t>
  </si>
  <si>
    <t>Perbaikan Jaringan Irigasi D.I SERAU</t>
  </si>
  <si>
    <t>Perbaikan Jaringan Irigasi D.I MLORI</t>
  </si>
  <si>
    <t>Perbaikan Jaringan Irigasi D.I MATREN</t>
  </si>
  <si>
    <t>Kab.Karanganyar</t>
  </si>
  <si>
    <t>Desa Giriwondo, Kec. Jumapolo</t>
  </si>
  <si>
    <t>Desa Gedong, Kec. Karanganyar</t>
  </si>
  <si>
    <t>Desa Karangbangun, Kec. Matesih</t>
  </si>
  <si>
    <t>Desa Kwangsan, Kec. Jumapolo</t>
  </si>
  <si>
    <t>Desa Tunggulrejo, Kec. Jumantono</t>
  </si>
  <si>
    <t>Desa Pereng, Kec. Mojogedang</t>
  </si>
  <si>
    <t>Desa Salam, Kec. Karangpandan</t>
  </si>
  <si>
    <t>Desa Krendowahono, Kec. Gondangrejo</t>
  </si>
  <si>
    <t>Desa Tuban, Kec. Gondangrejo</t>
  </si>
  <si>
    <t>Desa Bulurejo, Kec. Gondangrejo</t>
  </si>
  <si>
    <t>Desa Jatimulyo, Kec. Jatipuro</t>
  </si>
  <si>
    <t>Desa Kemuning, Kec. Ngargoyoso</t>
  </si>
  <si>
    <t>Desa Matesih, Kec. Matesih</t>
  </si>
  <si>
    <t>Desa Nglegok, Kec. Ngargoyoso</t>
  </si>
  <si>
    <t>Desa Dayu, Kec. Karangpandan</t>
  </si>
  <si>
    <t>Desa Kalisoro, Kec. Tawangmangu</t>
  </si>
  <si>
    <t>Desa Gentungan, Kec. Mojogedang</t>
  </si>
  <si>
    <t>Desa Ngepungsari, Kec. Jatipuro</t>
  </si>
  <si>
    <t>Desa Seloromo, Kec. Jenawi</t>
  </si>
  <si>
    <t>Desa Wonokeling, Kec. Jatiyoso</t>
  </si>
  <si>
    <t>Desa Jatirejo, Kec. Ngargoyoso</t>
  </si>
  <si>
    <t>Desa Plosorejo, Kec. Kerjo</t>
  </si>
  <si>
    <t>Desa Plumbon, Kec. Tawangmangu</t>
  </si>
  <si>
    <t>Desa Sringin, Kec. Jumantono</t>
  </si>
  <si>
    <t>Desa Karanglo, Kec. Tawangmangu</t>
  </si>
  <si>
    <t>Desa Jumantoro, Kec. Jumapolo</t>
  </si>
  <si>
    <t>Desa Bothok, Kec. Kerjo</t>
  </si>
  <si>
    <t>Desa Kebak, Kec. Tawangmangu</t>
  </si>
  <si>
    <t>Desa Nglebak, Kec. Tawangmangu</t>
  </si>
  <si>
    <t>Desa Berjo, Kec. Ngargoyoso</t>
  </si>
  <si>
    <t>Desa Koripan, Kec. Matesih</t>
  </si>
  <si>
    <t>Desa Popongan, Kec. Karanganyar</t>
  </si>
  <si>
    <t>Desa Gantiwarno, Kec. Matesih</t>
  </si>
  <si>
    <t>Desa Punthukrejo, Kec. Ngargoyoso</t>
  </si>
  <si>
    <t>Desa Ngunut, Kec. Jumantono</t>
  </si>
  <si>
    <t>Desa Kalijirak, Kec. Tasikmadu</t>
  </si>
  <si>
    <t>Desa Ngijo, Kec. Tasikmadu</t>
  </si>
  <si>
    <t>Desa Buran, Kec. Tasikmadu</t>
  </si>
  <si>
    <t>Desa Sepanjang, Kec. Tawangmangu</t>
  </si>
  <si>
    <t>Desa Plosorejo, Kec. Matesih</t>
  </si>
  <si>
    <t>Desa Dawung, Kec. Matesih</t>
  </si>
  <si>
    <t>Desa Pablengan, Kec. Matesih</t>
  </si>
  <si>
    <t>Desa Koripan, Kec. Tasikmadu</t>
  </si>
  <si>
    <t>Desa Ngadiluwih, Kec. Matesih</t>
  </si>
  <si>
    <t>Desa Segoro gunung, Kec. Ngargoyoso</t>
  </si>
  <si>
    <t>Desa Pojok, Kec. Mojogedang</t>
  </si>
  <si>
    <t>Desa Alastuwo, Kec. Kebakkramat</t>
  </si>
  <si>
    <t>Desa Botok, Kec. Kerjo</t>
  </si>
  <si>
    <t>Desa Karanglo, Kec. Kerjo</t>
  </si>
  <si>
    <t>Desa Gondangmanis, Kec. Karangpandan</t>
  </si>
  <si>
    <t>Desa Karangpandan, Kec. Karangpandan</t>
  </si>
  <si>
    <t>Desa Doplang, Kec. Karangpandan</t>
  </si>
  <si>
    <t>Desa Karang, Kec. Karangpandan</t>
  </si>
  <si>
    <t>Desa Harjosari, Kec. Karangpandan</t>
  </si>
  <si>
    <t>Desa Ngemplak, Kec. Karangpandan</t>
  </si>
  <si>
    <t>Desa Tlobo, Kec. Jatiyoso</t>
  </si>
  <si>
    <t>Desa Jatiyoso, Kec. Jatiyoso</t>
  </si>
  <si>
    <t>Desa Jatisawit, Kec. Jatiyoso</t>
  </si>
  <si>
    <t>Desa Wukirsawit, Kec. Jatiyoso</t>
  </si>
  <si>
    <t>Desa Wonorejo, Kec. Jatiyoso</t>
  </si>
  <si>
    <t>Desa Jatipuro, Kec. Jatipuro</t>
  </si>
  <si>
    <t>Desa Jatiroyo, Kec. Jatipuro</t>
  </si>
  <si>
    <t>Desa Jatimulyo &amp; Karangbangun, Kec. Jatipuro</t>
  </si>
  <si>
    <t>Desa Jatikuwung &amp; Jatisuko, Kec. Jatipuro</t>
  </si>
  <si>
    <t>Desa Kedawung, Kec. Jumapolo</t>
  </si>
  <si>
    <t>Desa Bakalan, Kec. Jumapolo</t>
  </si>
  <si>
    <t>Desa Ploso, Kec. Jumapolo</t>
  </si>
  <si>
    <t>Desa Paseban, Kec. Jumapolo</t>
  </si>
  <si>
    <t>Desa Jumapolo, Kec. Jumapolo</t>
  </si>
  <si>
    <t>Desa Kwangsan, Kec.Jumapolo</t>
  </si>
  <si>
    <t>Desa Gemantar, Kec. Jumantono</t>
  </si>
  <si>
    <t>Desa Tugu, Kec. Jumantono</t>
  </si>
  <si>
    <t>Desa Ngunut &amp; Tugu, Kec. Jumantono</t>
  </si>
  <si>
    <t>Desa Blorong, Kec. Jumantono</t>
  </si>
  <si>
    <t>Desa Kebak, Kec. Jumantono</t>
  </si>
  <si>
    <t>Desa Tunggulrejo &amp; Sringin, Kec. Jumantono</t>
  </si>
  <si>
    <t>Desa Sambirejo, Kec. Jumantono</t>
  </si>
  <si>
    <t>Desa Genengan, Kec. Jumantono</t>
  </si>
  <si>
    <t>Desa Tunggulrejo, Kec.Jumantono</t>
  </si>
  <si>
    <t>Desa Jenawi, Kec. Jenawi</t>
  </si>
  <si>
    <t>Desa Jati, Kec. Jaten</t>
  </si>
  <si>
    <t>Desa Jetis, Kec. Jaten</t>
  </si>
  <si>
    <t>Desa Klodran, Kec. Colomadu</t>
  </si>
  <si>
    <t>18.867 Ha</t>
  </si>
  <si>
    <t>Bendung : 1 bh, Bang Air : 3 bh, Sal : 700 M</t>
  </si>
  <si>
    <t>Bendung : - bh, Bang Air : 2 bh, Sal : 1.000 M</t>
  </si>
  <si>
    <t>Bendung : 1 bh, Bang Air : 2 bh, Sal : 500 M</t>
  </si>
  <si>
    <t>Bendung : 1 bh, Bang Air : 4 bh, Sal : 500 M</t>
  </si>
  <si>
    <t>Bendung : 1 bh, Bang Air : 4 bh, Sal : 1.000 M</t>
  </si>
  <si>
    <t>Bendung : - bh, Bang Air : 2 bh, Sal : 700 M</t>
  </si>
  <si>
    <t>Bendung : 1 bh, Bang Air : 5 bh, Sal : 1.500 M</t>
  </si>
  <si>
    <t>Bendung : 1 bh, Bang Air : 3 bh, Sal : 1.000 M</t>
  </si>
  <si>
    <t>Bendung : 1 bh, Bang Air : 3 bh, Sal : 500 M</t>
  </si>
  <si>
    <t>Bendung : - bh, Bang Air : 2 bh, Sal : 500 M</t>
  </si>
  <si>
    <t>Bendung : - bh, Bang Air : 3 bh, Sal : 1.000 M</t>
  </si>
  <si>
    <t>Bendung : 1 bh, Bang Air : 4 bh, Sal : 1.500 M</t>
  </si>
  <si>
    <t>Bendung : 1 bh, Bang Air : 2 bh, Sal : 1.000 M</t>
  </si>
  <si>
    <t>APBD I</t>
  </si>
  <si>
    <t>Bendung : 2 bh, Bang Air : 2 bh, Sal : 500 M</t>
  </si>
  <si>
    <t>Bendung : 1 bh, Bang Air : 1 bh, Sal : 500 M</t>
  </si>
  <si>
    <t>Bendung : 1 bh, Bang Air : - bh, Sal : 500 M</t>
  </si>
  <si>
    <t>Bendung : 1 bh, Bang Air : 2 bh, Sal : 700 M</t>
  </si>
  <si>
    <t>Bendung : - bh, Bang Air : 2 bh, Sal : 750 M</t>
  </si>
  <si>
    <t>Bendung : 1 bh, Bang Air : 2 bh, Sal : 750 M</t>
  </si>
  <si>
    <t>Bendung : 1 bh, Bang Air : 2 bh, Sal : 600 M</t>
  </si>
  <si>
    <t>Bendung : - bh, Bang Air : 1 bh, Sal : 500 M</t>
  </si>
  <si>
    <t>Bendung : - bh, Bang Air : 1 bh, Sal : 450 M</t>
  </si>
  <si>
    <t>Bendung : 1 bh, Bang Air : 2 bh, Sal : 800 M</t>
  </si>
  <si>
    <t>Bendung : - bh, Bang Air : - bh, Sal : 600 M</t>
  </si>
  <si>
    <t>Bendung : - bh, Bang Air : - bh, Sal : 700 M</t>
  </si>
  <si>
    <t>Jaringan irigasi  dalam kondisi baik</t>
  </si>
  <si>
    <t>XVII</t>
  </si>
  <si>
    <t>Pengadaan peralatan gedung kantor</t>
  </si>
  <si>
    <t>Terlaksananya Pengadaan peralatan gedung kantor</t>
  </si>
  <si>
    <t>1 GEN SET</t>
  </si>
  <si>
    <t>Pengadaan Komputer</t>
  </si>
  <si>
    <t>Terlaksananya Pengadaan Komputer</t>
  </si>
  <si>
    <t>Terlaksananya pengadaan Kendaraan dinas/operasional LABORATORIUM</t>
  </si>
  <si>
    <t>1 Mobil Pick up, 5 kendaraan roda 2</t>
  </si>
  <si>
    <t>Penyediaan peralatan dan perlengkapan kantor</t>
  </si>
  <si>
    <t>Terlaksananya Penyediaan peralatan dan perlengkapan kantor</t>
  </si>
  <si>
    <t>8 Jam Dinding, 1 Camera DSRL, 1 CCTV Camera, 1 Camera Canon Digital,2 Horn Speaker, 1 Power Amplyfiyer,  5 Alat ukur digital</t>
  </si>
  <si>
    <t>Pengadaan Kendaraan dinas/operasional</t>
  </si>
  <si>
    <t>Tersusunnya RDTR, Zooning Regulator</t>
  </si>
  <si>
    <t>Tersusunnya RTBL</t>
  </si>
  <si>
    <t>Deliniasi Kawasan</t>
  </si>
  <si>
    <t>Penyusunan RDTR, Zooning Regulator</t>
  </si>
  <si>
    <t>Penyusunan RTBL</t>
  </si>
  <si>
    <t>Masyarakat pengusaha jasa kontruksi</t>
  </si>
  <si>
    <t>Penerbitan Rekomendasi Izin Usaha Jasa Kontruksi</t>
  </si>
  <si>
    <t>Pengawasan dan Pengendalian Kegiatan DAK Bidang Jalan 2018</t>
  </si>
  <si>
    <t>Pengawasan Kegiatan DAU 2018</t>
  </si>
  <si>
    <t>Terlaksananya Pengawasan dan Pengendalian Kegiatan DAK Bidang Jalan 2018</t>
  </si>
  <si>
    <t>Pengawasan Kegiatan Bantuan Sarpras APBD Provinsi 2018</t>
  </si>
  <si>
    <t>Terlaksananya Pengawasan Kegiatan Bantuan Sarpras APBD Provinsi 2018</t>
  </si>
  <si>
    <t>Terlaksananya Pengawasan Kegiatan DAU 2018</t>
  </si>
  <si>
    <t>Pembangunan Saluran Drainase dan Trotoir   perempatan Colomadu -  Kalipati Kec.Colomadu</t>
  </si>
  <si>
    <t>Pembangunan Saluran dan Trotoir Wilayah Papahan Ke Utara Jl. Ahmad  Yani Kec. Tasikmadu</t>
  </si>
  <si>
    <t>Terlaksananya Pembangunan  saluran drainase dan trotoar Lingkungan Kalipati.</t>
  </si>
  <si>
    <t>Sal drainase p : 1500 m  d: 120 m</t>
  </si>
  <si>
    <t>Kec. Colomadu.</t>
  </si>
  <si>
    <t>Terlaksananya Pembangunan  saluran drainase dan trotoar Jl. Ahmad Yani.</t>
  </si>
  <si>
    <t>Pembangunan Saluran Dan Trotoir Jalan Lawu ( Jembatan  Siwaluh  Ke timur )</t>
  </si>
  <si>
    <t>Pembangunan Saluran drainase  Lingkungan Tuban Kec. Gondangrejo</t>
  </si>
  <si>
    <t>Pembangunan Saluran dan Trotoir Lingkungan Jalan Juanda Karanganyar</t>
  </si>
  <si>
    <t>Perbaikan Saluran dan Trotoir Colomadu-Sasono</t>
  </si>
  <si>
    <t>Pembangunan Saluran Drainase  Jl. RM.Said Karanganyar</t>
  </si>
  <si>
    <t>Pembangunan Saluran Drainase Lingkungan Kecamatan, Kecamatan Kebakkramat</t>
  </si>
  <si>
    <t>Rehabilitasi Saluran Drainase Lingkungan Tegalmulyo, Kec. Karanganyar</t>
  </si>
  <si>
    <t>Pembangunan Saluran Drainase dan Trotoir   Jalan   Sembuh - Jumapolo</t>
  </si>
  <si>
    <t>Pembangunan Drainase Lingkungan Pasar Klodran Kec.Colomadu</t>
  </si>
  <si>
    <t>Pembangunan Drainase Lingkungan Wonorejo Kec Gondangrejo</t>
  </si>
  <si>
    <t>Pembangunan Saluran Drainase  dan Trotoar Jalan Mayor Kusmanto  Kec.Karanganyar</t>
  </si>
  <si>
    <t>Pembangunan Saluran Drainase dan Trotoir  JL.Sumur Bor Kec.Colomadu</t>
  </si>
  <si>
    <t>Pembangunan Saluran Drainase dan Trotoir   Lingkungan Kec.Matesih</t>
  </si>
  <si>
    <t>Pembangunan Saluran Jalan Jumapolo - Jatipuro</t>
  </si>
  <si>
    <t>Pembangunan Trotoir Jalan Klodran - Sawahan Kec. Colomadu</t>
  </si>
  <si>
    <t>Pembangunan Trotoir Jalan Banyuanyar-Colomadu Kec. Colomadu</t>
  </si>
  <si>
    <t>Pembangunan Saluran dan Trotoir SMP 1 - Jalan Juanda Kab. Karanganyar</t>
  </si>
  <si>
    <t>Pemutakhiran Data Saluran Drainase  Matesih dan Tawangmangu</t>
  </si>
  <si>
    <t>Terlaksananya Pembangunan  saluran drainase dan trotoar  Jalan  Klodran -Sawahan Colomadu</t>
  </si>
  <si>
    <t>Terlaksananya Pembangunan  saluran drainase dan trotoar  Lingkungan Tuban Kec. Gondangrejo.</t>
  </si>
  <si>
    <t>Terlaksananya Pembangunan  saluran drainase dan trotoar  Banyuanyar-Colomadu Kec. Colomadu.</t>
  </si>
  <si>
    <t>Terlaksananya Pembangunan  saluran drainase dan trotoar Lingkungan Jalan Juanda Karanganyar.</t>
  </si>
  <si>
    <t>Terlaksananya Pembangunan  saluran drainase dan trotoar  Colomadu-Sasono.</t>
  </si>
  <si>
    <t>Terlaksananya Pembangunan  saluran drainase  Jl. RM.Said Karanganyar.</t>
  </si>
  <si>
    <t>Terlaksananya Pembangunan  saluran drainase  Lingkungan Kecamatan, Kecamatan Kebakkramat.</t>
  </si>
  <si>
    <t>Terlaksananya Pembangunan  saluran drainase  Lingkungan Tegalmulyo, Kec. Karanganyar</t>
  </si>
  <si>
    <t>Terlaksananya Pembangunan  saluran drainase dan trotoar  Jalan   Sembuh - Jumapolo.</t>
  </si>
  <si>
    <t>Terlaksananya Pembangunan  saluran drainase  lingkungan Pasar Klodran Kec.Colomadu</t>
  </si>
  <si>
    <t>Terlaksananya Pembangunan  saluran drainase  Lingkungan Wonorejo Kec Gondangrejo.</t>
  </si>
  <si>
    <t>Terlaksananya Pembangunan  saluran drainase dan trotoar Jalan Mayor Kusmanto  Kec.Karanganyar.</t>
  </si>
  <si>
    <t>Pembangunan Saluran dan Trotoir  Jalan Urip Sumoharjo,  Kec Karanganyar</t>
  </si>
  <si>
    <t>Terlaksananya Pembangunan  saluran drainase dan trotoar  Jalan Urip Sumoharjo,  Kec Karanganyar.</t>
  </si>
  <si>
    <t>Perbangunan Saluran Drainase  Jalan Dan Liris  - Tohudan Kec.Colomadu.</t>
  </si>
  <si>
    <t>Terlaksananya Pembangunan  saluran drainase  Jalan Dan Liris  - Tohudan Kec.Colomadu.</t>
  </si>
  <si>
    <t>Terlaksananya Pembangunan  saluran drainase dan trotoar  JL.Sumur Bor Kec.Colomadu.</t>
  </si>
  <si>
    <t>Pembangunan Saluran Drainase dan Trotoir   Jalan depan Pasar Jatipuro</t>
  </si>
  <si>
    <t>Terlaksananya Pembangunan  saluran drainase dan trotoar  Jalan depan Pasar Jatipuro.</t>
  </si>
  <si>
    <t>Terlaksananya Pembangunan  saluran drainase  Jalan Jumapolo - Jatipuro</t>
  </si>
  <si>
    <t>Terlaksananya Pembangunan Saluran dan Trotoir SMP 1 - Jalan Juanda Kab. Karanganyar</t>
  </si>
  <si>
    <t>Terdatanya saluran drainase Kec. Matesih dan Tawangmangu.</t>
  </si>
  <si>
    <t>Kec. Kebakkramat</t>
  </si>
  <si>
    <t>Kec. Matesih.</t>
  </si>
  <si>
    <t>Kec. Jatipuro.</t>
  </si>
  <si>
    <t>Kec. Matesih &amp; Tawangmangu.</t>
  </si>
  <si>
    <t xml:space="preserve">5 paket DAK Sanitasi dan DAK Air Minum </t>
  </si>
  <si>
    <t>Sal. Drainase 1 km dan lebar 2 m</t>
  </si>
  <si>
    <t>Saluran 1.5 km dn lebar 2 m</t>
  </si>
  <si>
    <t>Saluran 1.2  km kanan kiri dan trotor  lebar 2 m</t>
  </si>
  <si>
    <t>Trotoar 6 km</t>
  </si>
  <si>
    <t xml:space="preserve"> Saluran drainase 500 m x 1 m </t>
  </si>
  <si>
    <t xml:space="preserve"> Saluran drainase 600 m x 1 m </t>
  </si>
  <si>
    <t>1 buku data</t>
  </si>
  <si>
    <t>Saluran drainase 600  x 1,5 mm ( kanan kiri )</t>
  </si>
  <si>
    <t>Saluran drainase  500  x 1,5 mm ( kanan kiri )</t>
  </si>
  <si>
    <t xml:space="preserve">Saluran drainase 600  x 1,5 mm  </t>
  </si>
  <si>
    <t xml:space="preserve">Saluran drainase 800  x 1,5 mm  </t>
  </si>
  <si>
    <t xml:space="preserve">Saluran drainase  500  x 1  m  </t>
  </si>
  <si>
    <t>Saluran  900   m kanan kiri dan trotor  lebar 2 m</t>
  </si>
  <si>
    <t xml:space="preserve">Saluran drainase  500  x 1,5  m  </t>
  </si>
  <si>
    <t>Biaya Operasional Fasilitasi Badan Pengelola Air Minum ( BpSpams )</t>
  </si>
  <si>
    <t>Terlaknasanya Pogram    Pamsimas dan peningkatan kinerja Badan Pengelola.</t>
  </si>
  <si>
    <t>50 BPSPAMS Kab. Karamganyar</t>
  </si>
  <si>
    <t>Pengembangan Jaringan Pipa Kelurahan Tawangmangu</t>
  </si>
  <si>
    <t>Pembangunan Sarana Air Bersih dengan Modul sipas di dusun genengan Desa Sepanjang</t>
  </si>
  <si>
    <t>Pembangunan Sarana Air Bersih dengan Modul sipas di Desa Tohkuning Kec. Karangpandan</t>
  </si>
  <si>
    <t>Pembangunan Sarana Air Bersih dengan Modul sipas di Lingkungan Pingit Kelurahan Bolong</t>
  </si>
  <si>
    <t>Pengadaan Sarana Air Bersih di Desa Taman Sari Kec Kerjo</t>
  </si>
  <si>
    <t>Pembangunan sarana air bersih di Desa Wonolopo Kec Tasikmadu</t>
  </si>
  <si>
    <t>Pembangunan sarana air bersih di Desa Waru Kec.Kebakramat</t>
  </si>
  <si>
    <t>Pembangunan sarana air bersih di Desa Bolong Kec.Karanganyar</t>
  </si>
  <si>
    <t>Pembangunan sarana air bersih di Dusun Kopakan DesaKemiri Kec Kebakramat</t>
  </si>
  <si>
    <t>Pembangunan sarana air bersih di Desa Giriwondo Kec Jumapolo</t>
  </si>
  <si>
    <t>Pembangunan sarana air bersih di Dusun Desa Jatisuko Kec Jatipura</t>
  </si>
  <si>
    <t>Pembangunan sarana air bersih di  Lingkungan  Manggeh Kelurahan  Lalung.</t>
  </si>
  <si>
    <t>Pembangunan sarana air bersih di  Dusun Temulus  Kelurahan  Tunggulrejo, Kec. Jumantono</t>
  </si>
  <si>
    <t>Pembangunan sarana air bersih di  Desa Wukirsawit Kec. Jatiyoso</t>
  </si>
  <si>
    <t>Pembangunan sarana air bersih di  Dusun  Pundungrejo Desa  Jati, Kec. Jaten</t>
  </si>
  <si>
    <t>Pembangunan sarana air bersih di  Dusun Jatisari  Desa Sedayu Kec. Jumantono</t>
  </si>
  <si>
    <t>Pembangunan sarana air bersih di  Desa  Lempong  Kec. Jenawi.</t>
  </si>
  <si>
    <t>Pembangunan sarana air bersih di  Desa  Jeruksawit  Kec. Gondangrejo.</t>
  </si>
  <si>
    <t>Pembangunan sarana air bersih di  Lingkungan Gedong  Kelurahan Gedong.</t>
  </si>
  <si>
    <t>Pembangunan sarana air bersih di  Desa  Tamansari  Kec. Kerjo.</t>
  </si>
  <si>
    <t>Pembangunan sarana air bersih di  Dusun  Gempol   Desa Jatikuwung Kec. Gondangrejo.</t>
  </si>
  <si>
    <t>Pembangunan sarana air bersih di  Dusun  Domas  Desa Munggur Kec.  Mojogedang.</t>
  </si>
  <si>
    <t>Pembangunan sarana air bersih di   Desa  Kalijirak  Kec.  Tasikmadu.</t>
  </si>
  <si>
    <t>Pembangunan sarana air bersih di   Desa  Gantiwarno  Kec.  Matesih.</t>
  </si>
  <si>
    <t>Pembangunan sarana air bersih di   Desa  Sukosari  Kec.  Jumantono.</t>
  </si>
  <si>
    <t>Pembangunan sarana air bersih di   Dusun  Winong Kec.  Jatiyoso.</t>
  </si>
  <si>
    <t>Pengembangan Jaringan Pipa  Desa Paseban.</t>
  </si>
  <si>
    <t>Pembangunan sarana air bersih di   Desa  Tengklik   Kec.  Tawangmangu.</t>
  </si>
  <si>
    <t>Pembangunan sarana air bersih di   Desa  Lemahbang  Kec.  Jumapolo.</t>
  </si>
  <si>
    <t>Pembangunan sarana air bersih di   Desa  Malanggaten  Kec.  Kebakkramat.</t>
  </si>
  <si>
    <t>Pembangunan sarana air bersih di    Desa Jatikuwung Kec. Jatipuro.</t>
  </si>
  <si>
    <t>Pengadaan Sarana Air Bersih dengan Modul Sipas di Desa Lemahbang Kec. Jumapolo</t>
  </si>
  <si>
    <t>Pembangunan Sanitasi Lingkungan Berbasis Masyarakat di Dukuh Desa Kemiri , Kec.Kebakramat</t>
  </si>
  <si>
    <t>Pembangunan Sanitasi Lingkungan Berbasis Masyarakat di Dukuh  Beji, Kec.Kebakramat</t>
  </si>
  <si>
    <t>Pembangunan Sanitasi Lingkungan Berbasis Masyarakat di Dukuh  Manggal Kidul, Desa  Banjarharjo Kec.Kebakramat</t>
  </si>
  <si>
    <t>Pembangunan Sanitasi Lingkungan Berbasis Masyarakat di Dukuh  Sobayan,  Desa Brujul Kec. Jaten</t>
  </si>
  <si>
    <t>Pembangunan Sanitasi Lingkungan Berbasis Masyarakat di Dukuh  Kuncen,  Desa Bolon  Kec.  Colomadu.</t>
  </si>
  <si>
    <t>Pembangunan Sanitasi Lingkungan Berbasis Masyarakat di Dukuh  Pepe,  Desa Gedongan   Kec.  Colomadu.</t>
  </si>
  <si>
    <t>Pembangunan Sanitasi Lingkungan Berbasis Masyarakat di Dukuh  Bangsan,  Desa Ngasem   Kec.  Colomadu.</t>
  </si>
  <si>
    <t>Pembangunan Sanitasi Lingkungan Berbasis Masyarakat Lingkungan Cerbonan Kec. Karanganyar</t>
  </si>
  <si>
    <t>Pembangunan Sanitasi Lingkungan Berbasis Masyarakat Lingkungan  Manggung  Kec. Karanganyar</t>
  </si>
  <si>
    <t>Terlaksananya Pengembangan Jaringan SPAM Kelurahan Tawangmangu</t>
  </si>
  <si>
    <t>Terlaksananya Pemabangunan  Jaringan SPAM  dusun genengan Desa Sepanjang</t>
  </si>
  <si>
    <t>TerlaksananyaPembangunan Sarana Air Bersih dengan Modul sipas di Desa Tohkuning Kec. Karangpandan.</t>
  </si>
  <si>
    <t>Terlaksananya Pengembangan SPAM Kawasan rawan air Lingkungan Pingit Kelurahan Bolong.</t>
  </si>
  <si>
    <t>Terlaksananya Pengembangan SPAM Kawasan rawan air di  Kopakan DesaKemiri Kec Kebakramat.</t>
  </si>
  <si>
    <t>Terlaksananya Pengembangan SPAM Kawasan rawan air diDesa Giriwondo Kec Jumapolo.</t>
  </si>
  <si>
    <t>Terlaksananya Pengembangan SPAM Kawasan rawan air di  Dusun Desa Jatisuko Kec Jatipuro</t>
  </si>
  <si>
    <t>Terlaksananya Pengembangan SPAM Kawasan rawan air di Lingkungan  Manggeh Kelurahan  Lalung.</t>
  </si>
  <si>
    <t>Biaya Pendampingan Operasional DAK Sanitasi Tahun 2018.</t>
  </si>
  <si>
    <t>2 Desa/ Kelurahan.</t>
  </si>
  <si>
    <t>8  Desa sasaran</t>
  </si>
  <si>
    <t>1 Paket kegiatan.</t>
  </si>
  <si>
    <t>Terlaksananya  Pembangunan sarana air bersih di    Desa Jatikuwung Kec. Jatipuro.</t>
  </si>
  <si>
    <t>Terlaksananya Biaya Operasional Penunjang Kegiatan DAK Sanitasi Tahun 2018.</t>
  </si>
  <si>
    <t>Pembangunan Sarana Air Bersih dengan Modul sipas di Dusun Mojorejo Desa Plesungan Kec. Gondangrejo</t>
  </si>
  <si>
    <t>Pengembangan Jaringan Pipa Desa Jatiyoso</t>
  </si>
  <si>
    <t>Pembangunan Sarana Air Bersih dengan Modul sipas di Dusun Kakum  Desa  Jatiyoso</t>
  </si>
  <si>
    <t>Pembangunan Talud Saluran dan Trotoar Depan SMP N 2 Karangpandan</t>
  </si>
  <si>
    <t>Pembangunan talud Dusun Kodokan Desa Papahan.</t>
  </si>
  <si>
    <t>Pengembangan jaringan pipanisasi Dusun Ngablak Desa Papahan.</t>
  </si>
  <si>
    <t>Pengembangan jaringan pipanisasi  Desa Beruk Kec. Jatiyoso.</t>
  </si>
  <si>
    <t>Pengembangan jaringan pipanisasi Metro, Watugede dan Wonoleren Desa Wonokeling Kec. Jatiyoso.</t>
  </si>
  <si>
    <t>Pembangunan Sarana Air Bersih dengan Modul sipas Dusun Dukuhan Desa Gemantar Kec. Jumantono.</t>
  </si>
  <si>
    <t>Pembangunan Sarana Air Bersih dengan Modul sipas Dusun Ngrombo, Desa Sringin  Kec. Jumantono.</t>
  </si>
  <si>
    <t>Pembangunan saluran drainase Lingkungan Kusumahadi Sawahan Kec Jaten</t>
  </si>
  <si>
    <t>Pembangunan Jalan Selatan Soto Sawah Tohudan</t>
  </si>
  <si>
    <t xml:space="preserve">Pembangunan Sarana Air Bersih dengan Modul sipasDusun Plamar Desa Jatiyoso </t>
  </si>
  <si>
    <t>Pengembangan Pipanisasi Desa Wonokeling Kec. Jatiyoso</t>
  </si>
  <si>
    <t xml:space="preserve">Pembangunan Sarana Air Bersih dengan Modul sipas Dusun Gombel  Desa Jatiyoso </t>
  </si>
  <si>
    <t>Pembangunan Sarana Air Bersih dengan Modul sipas Dusun Losari Desa Kwangsan Kec. Jumapolo</t>
  </si>
  <si>
    <t>Pembangunan Sarana Air Bersih dengan Modul  Broncaptering  Dusun Kebon Gunung Desa Giriwonodo Kec. Jumapolo.</t>
  </si>
  <si>
    <t>Pembangunan Sarana Air Bersih dengan Modul sipas Dusun Watu Ireng  Desa  Rejosari Kec. Gondangrejo.</t>
  </si>
  <si>
    <t>Pembangunan Sarana Air Bersih dengan Modul sipas Dusun  Jatisari Kec. Jumapolo</t>
  </si>
  <si>
    <t>Pembangunan Sarana Air Bersih dengan Modul sipas Dusun  Kebak Desa Puntukrejo   Kec. Jumantono</t>
  </si>
  <si>
    <t>Pembangunan Talud Jalan Beningsari - Munggur Kelurahan Bejen  Kec. Karanganyar</t>
  </si>
  <si>
    <t xml:space="preserve">Pembangunan Drainase Lingkungan Persimpangan Bejen. </t>
  </si>
  <si>
    <t>Penbangunan Saluran Draibnase Jalan Argoraya Papahan, Kec. Tasikmadu.</t>
  </si>
  <si>
    <t>Sal Drainase 500 m D.60 cm</t>
  </si>
  <si>
    <t>Sal Drainase 200 m D.60 cm</t>
  </si>
  <si>
    <t>1500 m untuk 80 KK</t>
  </si>
  <si>
    <t>NO</t>
  </si>
  <si>
    <t>V</t>
  </si>
  <si>
    <t xml:space="preserve">INDIKATOR KINERJA
</t>
  </si>
  <si>
    <t>7 Komputer PC, 5 Printer, 2 Laptop, 1 Hardisk External, 4 Monitor LED TV, 1 Wifi Router</t>
  </si>
  <si>
    <t>Operasional Penataan Ruang dan Bina Konstruksi</t>
  </si>
  <si>
    <t>Pengendalian Pemanfaatan Ruang</t>
  </si>
  <si>
    <t>Tersusunnya Site Plan dan  Advice  Planing, Informasi Peta Tata Ruang Digital, Peta Analog, data Penertiban Bangunan</t>
  </si>
  <si>
    <t>4 paket</t>
  </si>
  <si>
    <t xml:space="preserve">Pemohon / Pengembang / masyarakat </t>
  </si>
  <si>
    <t>Terbitnya dan terlaksananya  SIUJK, SKT,  SKA, Diklat</t>
  </si>
  <si>
    <t>Pengendalian mutu pembangunan konstruksi di Kab Karanganyar</t>
  </si>
  <si>
    <t>Memenuhi pembiayaan operasional laboratorium dan sarana prasarana laboratorium</t>
  </si>
  <si>
    <t>4 Paket</t>
  </si>
</sst>
</file>

<file path=xl/styles.xml><?xml version="1.0" encoding="utf-8"?>
<styleSheet xmlns="http://schemas.openxmlformats.org/spreadsheetml/2006/main">
  <numFmts count="4"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78">
    <font>
      <sz val="10"/>
      <color indexed="8"/>
      <name val="ARIAL"/>
      <charset val="1"/>
    </font>
    <font>
      <sz val="11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  <charset val="1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  <charset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rgb="FF00000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Tahoma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sz val="8"/>
      <color indexed="8"/>
      <name val="Tahoma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b/>
      <sz val="7"/>
      <color indexed="8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7"/>
      <color rgb="FF000000"/>
      <name val="Arial"/>
      <family val="2"/>
    </font>
    <font>
      <sz val="7"/>
      <color indexed="8"/>
      <name val="Tahoma"/>
      <family val="2"/>
    </font>
    <font>
      <sz val="6"/>
      <color rgb="FF000000"/>
      <name val="Arial"/>
      <family val="2"/>
    </font>
    <font>
      <i/>
      <sz val="7"/>
      <color indexed="8"/>
      <name val="Tahoma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indexed="8"/>
      <name val="Comic Sans MS"/>
      <family val="4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sz val="7"/>
      <color indexed="8"/>
      <name val="Times New Roman"/>
      <family val="1"/>
    </font>
    <font>
      <b/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charset val="1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94">
    <xf numFmtId="0" fontId="0" fillId="0" borderId="0">
      <alignment vertical="top"/>
    </xf>
    <xf numFmtId="41" fontId="5" fillId="0" borderId="0" applyFont="0" applyFill="0" applyBorder="0" applyAlignment="0" applyProtection="0">
      <alignment vertical="top"/>
    </xf>
    <xf numFmtId="0" fontId="3" fillId="0" borderId="0"/>
    <xf numFmtId="0" fontId="4" fillId="2" borderId="0">
      <alignment horizontal="left" vertical="top"/>
    </xf>
    <xf numFmtId="0" fontId="4" fillId="3" borderId="0">
      <alignment horizontal="center" vertical="center"/>
    </xf>
    <xf numFmtId="0" fontId="5" fillId="0" borderId="0">
      <alignment vertical="top"/>
    </xf>
    <xf numFmtId="41" fontId="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top"/>
    </xf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>
      <alignment vertical="top"/>
    </xf>
    <xf numFmtId="0" fontId="3" fillId="0" borderId="0"/>
    <xf numFmtId="0" fontId="7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top"/>
    </xf>
    <xf numFmtId="0" fontId="8" fillId="0" borderId="0"/>
    <xf numFmtId="0" fontId="5" fillId="0" borderId="0">
      <alignment vertical="top"/>
    </xf>
    <xf numFmtId="0" fontId="14" fillId="0" borderId="0"/>
    <xf numFmtId="3" fontId="26" fillId="0" borderId="0">
      <alignment vertical="justify" wrapText="1"/>
    </xf>
    <xf numFmtId="3" fontId="26" fillId="0" borderId="0">
      <alignment vertical="justify" wrapText="1"/>
    </xf>
    <xf numFmtId="0" fontId="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Protection="0"/>
    <xf numFmtId="0" fontId="14" fillId="0" borderId="0"/>
    <xf numFmtId="0" fontId="14" fillId="0" borderId="0"/>
    <xf numFmtId="0" fontId="8" fillId="0" borderId="0" applyFill="0" applyProtection="0"/>
    <xf numFmtId="0" fontId="14" fillId="0" borderId="0"/>
    <xf numFmtId="0" fontId="14" fillId="0" borderId="0"/>
    <xf numFmtId="0" fontId="14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" fillId="0" borderId="0">
      <alignment vertical="top"/>
    </xf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0" fontId="27" fillId="3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2" borderId="0">
      <alignment horizontal="left" vertical="top"/>
    </xf>
    <xf numFmtId="0" fontId="28" fillId="2" borderId="0">
      <alignment horizontal="left" vertical="top"/>
    </xf>
    <xf numFmtId="0" fontId="29" fillId="2" borderId="0">
      <alignment horizontal="center" vertical="top"/>
    </xf>
    <xf numFmtId="0" fontId="30" fillId="25" borderId="0">
      <alignment horizontal="left" vertical="top"/>
    </xf>
    <xf numFmtId="0" fontId="30" fillId="25" borderId="0">
      <alignment horizontal="left" vertical="top"/>
    </xf>
    <xf numFmtId="0" fontId="31" fillId="2" borderId="0">
      <alignment horizontal="left" vertical="top"/>
    </xf>
    <xf numFmtId="0" fontId="30" fillId="25" borderId="0">
      <alignment horizontal="left" vertical="top"/>
    </xf>
    <xf numFmtId="0" fontId="5" fillId="26" borderId="0">
      <alignment horizontal="left" vertical="top"/>
    </xf>
    <xf numFmtId="0" fontId="32" fillId="2" borderId="0">
      <alignment horizontal="left" vertical="top"/>
    </xf>
    <xf numFmtId="0" fontId="32" fillId="2" borderId="0">
      <alignment horizontal="left" vertical="top"/>
    </xf>
    <xf numFmtId="0" fontId="2" fillId="2" borderId="0">
      <alignment horizontal="center" vertical="top"/>
    </xf>
    <xf numFmtId="0" fontId="33" fillId="25" borderId="0">
      <alignment horizontal="left" vertical="top"/>
    </xf>
    <xf numFmtId="0" fontId="34" fillId="25" borderId="0">
      <alignment horizontal="center" vertical="top"/>
    </xf>
    <xf numFmtId="0" fontId="4" fillId="26" borderId="0">
      <alignment horizontal="center" vertical="center"/>
    </xf>
    <xf numFmtId="0" fontId="35" fillId="2" borderId="0">
      <alignment horizontal="right" vertical="center"/>
    </xf>
    <xf numFmtId="0" fontId="31" fillId="2" borderId="0">
      <alignment horizontal="left" vertical="top"/>
    </xf>
    <xf numFmtId="0" fontId="28" fillId="3" borderId="0">
      <alignment horizontal="center" vertical="center"/>
    </xf>
    <xf numFmtId="0" fontId="31" fillId="2" borderId="0">
      <alignment horizontal="left" vertical="top"/>
    </xf>
    <xf numFmtId="0" fontId="36" fillId="25" borderId="0">
      <alignment horizontal="center" vertical="center"/>
    </xf>
    <xf numFmtId="0" fontId="36" fillId="25" borderId="0">
      <alignment horizontal="center" vertical="center"/>
    </xf>
    <xf numFmtId="0" fontId="37" fillId="25" borderId="0">
      <alignment horizontal="center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1" fillId="26" borderId="0">
      <alignment horizontal="left" vertical="top"/>
    </xf>
    <xf numFmtId="0" fontId="38" fillId="2" borderId="0">
      <alignment horizontal="left" vertical="center"/>
    </xf>
    <xf numFmtId="0" fontId="36" fillId="25" borderId="0">
      <alignment horizontal="left" vertical="center"/>
    </xf>
    <xf numFmtId="0" fontId="5" fillId="2" borderId="0">
      <alignment horizontal="left" vertical="top"/>
    </xf>
    <xf numFmtId="0" fontId="36" fillId="25" borderId="0">
      <alignment horizontal="left" vertical="center"/>
    </xf>
    <xf numFmtId="0" fontId="37" fillId="25" borderId="0">
      <alignment horizontal="center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5" fillId="2" borderId="0">
      <alignment horizontal="right" vertical="center"/>
    </xf>
    <xf numFmtId="0" fontId="5" fillId="2" borderId="0">
      <alignment horizontal="right" vertical="center"/>
    </xf>
    <xf numFmtId="0" fontId="5" fillId="2" borderId="0">
      <alignment horizontal="right" vertical="center"/>
    </xf>
    <xf numFmtId="0" fontId="36" fillId="25" borderId="0">
      <alignment horizontal="left" vertical="center"/>
    </xf>
    <xf numFmtId="0" fontId="37" fillId="25" borderId="0">
      <alignment horizontal="center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34" fillId="25" borderId="0">
      <alignment horizontal="center" vertical="center"/>
    </xf>
    <xf numFmtId="0" fontId="39" fillId="27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left" vertical="center"/>
    </xf>
    <xf numFmtId="0" fontId="32" fillId="26" borderId="0">
      <alignment horizontal="center" vertical="center"/>
    </xf>
    <xf numFmtId="0" fontId="38" fillId="2" borderId="0">
      <alignment horizontal="right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0" fillId="25" borderId="0">
      <alignment horizontal="center" vertical="center"/>
    </xf>
    <xf numFmtId="0" fontId="41" fillId="2" borderId="0">
      <alignment horizontal="center" vertical="center"/>
    </xf>
    <xf numFmtId="0" fontId="40" fillId="25" borderId="0">
      <alignment horizontal="center" vertical="center"/>
    </xf>
    <xf numFmtId="0" fontId="39" fillId="27" borderId="0">
      <alignment horizontal="right" vertical="center"/>
    </xf>
    <xf numFmtId="0" fontId="38" fillId="2" borderId="0">
      <alignment horizontal="right" vertical="center"/>
    </xf>
    <xf numFmtId="0" fontId="38" fillId="2" borderId="0">
      <alignment horizontal="right" vertical="center"/>
    </xf>
    <xf numFmtId="0" fontId="38" fillId="2" borderId="0">
      <alignment horizontal="right" vertical="center"/>
    </xf>
    <xf numFmtId="0" fontId="38" fillId="2" borderId="0">
      <alignment horizontal="right" vertical="center"/>
    </xf>
    <xf numFmtId="0" fontId="38" fillId="2" borderId="0">
      <alignment horizontal="right" vertical="center"/>
    </xf>
    <xf numFmtId="0" fontId="42" fillId="26" borderId="0">
      <alignment horizontal="left" vertical="center"/>
    </xf>
    <xf numFmtId="0" fontId="38" fillId="2" borderId="0">
      <alignment horizontal="left" vertical="top"/>
    </xf>
    <xf numFmtId="0" fontId="43" fillId="25" borderId="0">
      <alignment horizontal="left" vertical="top"/>
    </xf>
    <xf numFmtId="0" fontId="43" fillId="25" borderId="0">
      <alignment horizontal="left" vertical="top"/>
    </xf>
    <xf numFmtId="0" fontId="39" fillId="27" borderId="0">
      <alignment horizontal="center" vertical="center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44" fillId="25" borderId="0">
      <alignment horizontal="center" vertical="top"/>
    </xf>
    <xf numFmtId="0" fontId="45" fillId="2" borderId="0">
      <alignment horizontal="center" vertical="top"/>
    </xf>
    <xf numFmtId="0" fontId="44" fillId="25" borderId="0">
      <alignment horizontal="center" vertical="top"/>
    </xf>
    <xf numFmtId="0" fontId="46" fillId="25" borderId="0">
      <alignment horizontal="center" vertical="center"/>
    </xf>
    <xf numFmtId="0" fontId="39" fillId="27" borderId="0">
      <alignment horizontal="center" vertical="center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42" fillId="26" borderId="0">
      <alignment horizontal="left" vertical="top"/>
    </xf>
    <xf numFmtId="0" fontId="38" fillId="2" borderId="0">
      <alignment horizontal="left" vertical="top"/>
    </xf>
    <xf numFmtId="0" fontId="28" fillId="2" borderId="0">
      <alignment horizontal="right" vertical="top"/>
    </xf>
    <xf numFmtId="0" fontId="28" fillId="2" borderId="0">
      <alignment horizontal="right" vertical="top"/>
    </xf>
    <xf numFmtId="0" fontId="44" fillId="25" borderId="0">
      <alignment horizontal="left" vertical="top"/>
    </xf>
    <xf numFmtId="0" fontId="45" fillId="2" borderId="0">
      <alignment horizontal="left" vertical="top"/>
    </xf>
    <xf numFmtId="0" fontId="44" fillId="25" borderId="0">
      <alignment horizontal="left" vertical="top"/>
    </xf>
    <xf numFmtId="0" fontId="37" fillId="25" borderId="0">
      <alignment horizontal="center" vertical="center"/>
    </xf>
    <xf numFmtId="0" fontId="39" fillId="27" borderId="0">
      <alignment horizontal="center" vertical="center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2" fillId="2" borderId="0">
      <alignment horizontal="center" vertical="top"/>
    </xf>
    <xf numFmtId="0" fontId="32" fillId="2" borderId="0">
      <alignment horizontal="center" vertical="top"/>
    </xf>
    <xf numFmtId="0" fontId="44" fillId="25" borderId="0">
      <alignment horizontal="right" vertical="top"/>
    </xf>
    <xf numFmtId="0" fontId="37" fillId="25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2" fillId="26" borderId="0">
      <alignment horizontal="center" vertical="center"/>
    </xf>
    <xf numFmtId="0" fontId="35" fillId="2" borderId="0">
      <alignment horizontal="right" vertical="center"/>
    </xf>
    <xf numFmtId="0" fontId="28" fillId="2" borderId="0">
      <alignment horizontal="center" vertical="top"/>
    </xf>
    <xf numFmtId="0" fontId="28" fillId="2" borderId="0">
      <alignment horizontal="center" vertical="top"/>
    </xf>
    <xf numFmtId="0" fontId="47" fillId="25" borderId="0">
      <alignment horizontal="left" vertical="top"/>
    </xf>
    <xf numFmtId="0" fontId="48" fillId="2" borderId="0">
      <alignment horizontal="left" vertical="top"/>
    </xf>
    <xf numFmtId="0" fontId="47" fillId="25" borderId="0">
      <alignment horizontal="left" vertical="top"/>
    </xf>
    <xf numFmtId="0" fontId="37" fillId="25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2" fillId="26" borderId="0">
      <alignment horizontal="left" vertical="center"/>
    </xf>
    <xf numFmtId="0" fontId="49" fillId="2" borderId="0">
      <alignment horizontal="center" vertical="top"/>
    </xf>
    <xf numFmtId="0" fontId="4" fillId="3" borderId="0">
      <alignment horizontal="center" vertical="center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34" fillId="25" borderId="0">
      <alignment horizontal="left" vertical="top"/>
    </xf>
    <xf numFmtId="0" fontId="39" fillId="25" borderId="0">
      <alignment horizontal="right" vertical="top"/>
    </xf>
    <xf numFmtId="0" fontId="49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32" fillId="2" borderId="0">
      <alignment horizontal="left" vertical="center"/>
    </xf>
    <xf numFmtId="0" fontId="32" fillId="2" borderId="0">
      <alignment horizontal="center" vertical="top"/>
    </xf>
    <xf numFmtId="0" fontId="32" fillId="2" borderId="0">
      <alignment horizontal="center" vertical="top"/>
    </xf>
    <xf numFmtId="0" fontId="50" fillId="25" borderId="0">
      <alignment horizontal="left" vertical="center"/>
    </xf>
    <xf numFmtId="0" fontId="28" fillId="2" borderId="0">
      <alignment horizontal="left" vertical="center"/>
    </xf>
    <xf numFmtId="0" fontId="50" fillId="25" borderId="0">
      <alignment horizontal="left" vertical="center"/>
    </xf>
    <xf numFmtId="0" fontId="46" fillId="25" borderId="0">
      <alignment horizontal="center" vertical="center"/>
    </xf>
    <xf numFmtId="0" fontId="32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5" fillId="26" borderId="0">
      <alignment horizontal="left" vertical="top"/>
    </xf>
    <xf numFmtId="0" fontId="51" fillId="2" borderId="0">
      <alignment horizontal="right" vertical="center"/>
    </xf>
    <xf numFmtId="0" fontId="28" fillId="2" borderId="0">
      <alignment horizontal="center" vertical="top"/>
    </xf>
    <xf numFmtId="0" fontId="28" fillId="2" borderId="0">
      <alignment horizontal="center" vertical="top"/>
    </xf>
    <xf numFmtId="0" fontId="52" fillId="25" borderId="0">
      <alignment horizontal="right" vertical="top"/>
    </xf>
    <xf numFmtId="0" fontId="46" fillId="25" borderId="0">
      <alignment horizontal="center" vertical="center"/>
    </xf>
    <xf numFmtId="0" fontId="51" fillId="2" borderId="0">
      <alignment horizontal="right" vertical="center"/>
    </xf>
    <xf numFmtId="0" fontId="32" fillId="26" borderId="0">
      <alignment horizontal="left" vertical="center"/>
    </xf>
    <xf numFmtId="0" fontId="53" fillId="2" borderId="0">
      <alignment horizontal="center" vertical="center"/>
    </xf>
    <xf numFmtId="0" fontId="52" fillId="25" borderId="0">
      <alignment horizontal="center" vertical="top"/>
    </xf>
    <xf numFmtId="0" fontId="48" fillId="2" borderId="0">
      <alignment horizontal="center" vertical="top"/>
    </xf>
    <xf numFmtId="0" fontId="52" fillId="25" borderId="0">
      <alignment horizontal="center" vertical="top"/>
    </xf>
    <xf numFmtId="0" fontId="46" fillId="27" borderId="0">
      <alignment horizontal="center" vertical="center"/>
    </xf>
    <xf numFmtId="0" fontId="46" fillId="25" borderId="0">
      <alignment horizontal="center" vertical="center"/>
    </xf>
    <xf numFmtId="0" fontId="53" fillId="2" borderId="0">
      <alignment horizontal="center" vertical="center"/>
    </xf>
    <xf numFmtId="0" fontId="35" fillId="2" borderId="0">
      <alignment horizontal="right" vertical="center"/>
    </xf>
    <xf numFmtId="0" fontId="54" fillId="25" borderId="0">
      <alignment horizontal="left" vertical="center"/>
    </xf>
    <xf numFmtId="0" fontId="54" fillId="25" borderId="0">
      <alignment horizontal="left" vertical="center"/>
    </xf>
    <xf numFmtId="0" fontId="48" fillId="2" borderId="0">
      <alignment horizontal="left" vertical="top"/>
    </xf>
    <xf numFmtId="0" fontId="52" fillId="25" borderId="0">
      <alignment horizontal="left" vertical="top"/>
    </xf>
    <xf numFmtId="0" fontId="5" fillId="2" borderId="0">
      <alignment horizontal="right" vertical="center"/>
    </xf>
    <xf numFmtId="0" fontId="54" fillId="25" borderId="0">
      <alignment horizontal="left" vertical="center"/>
    </xf>
    <xf numFmtId="0" fontId="39" fillId="27" borderId="0">
      <alignment horizontal="center" vertical="center"/>
    </xf>
    <xf numFmtId="0" fontId="52" fillId="25" borderId="0">
      <alignment horizontal="left" vertical="top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5" fillId="2" borderId="0">
      <alignment horizontal="right" vertical="center"/>
    </xf>
    <xf numFmtId="0" fontId="32" fillId="2" borderId="0">
      <alignment horizontal="center" vertical="center"/>
    </xf>
    <xf numFmtId="0" fontId="54" fillId="25" borderId="0">
      <alignment horizontal="right" vertical="center"/>
    </xf>
    <xf numFmtId="0" fontId="52" fillId="25" borderId="0">
      <alignment horizontal="right" vertical="top"/>
    </xf>
    <xf numFmtId="0" fontId="32" fillId="2" borderId="0">
      <alignment horizontal="center" vertical="center"/>
    </xf>
    <xf numFmtId="0" fontId="32" fillId="2" borderId="0">
      <alignment horizontal="center" vertical="center"/>
    </xf>
    <xf numFmtId="0" fontId="32" fillId="2" borderId="0">
      <alignment horizontal="center" vertical="center"/>
    </xf>
    <xf numFmtId="0" fontId="52" fillId="25" borderId="0">
      <alignment horizontal="left" vertical="center"/>
    </xf>
    <xf numFmtId="0" fontId="48" fillId="2" borderId="0">
      <alignment horizontal="left" vertical="center"/>
    </xf>
    <xf numFmtId="0" fontId="52" fillId="25" borderId="0">
      <alignment horizontal="left" vertical="center"/>
    </xf>
    <xf numFmtId="0" fontId="52" fillId="25" borderId="0">
      <alignment horizontal="left" vertical="center"/>
    </xf>
    <xf numFmtId="0" fontId="32" fillId="2" borderId="0">
      <alignment horizontal="center" vertical="center"/>
    </xf>
    <xf numFmtId="0" fontId="45" fillId="26" borderId="0">
      <alignment horizontal="center" vertical="center"/>
    </xf>
    <xf numFmtId="0" fontId="32" fillId="2" borderId="0">
      <alignment horizontal="center" vertical="center"/>
    </xf>
    <xf numFmtId="0" fontId="54" fillId="25" borderId="0">
      <alignment horizontal="center" vertical="center"/>
    </xf>
    <xf numFmtId="0" fontId="54" fillId="25" borderId="0">
      <alignment horizontal="center" vertical="center"/>
    </xf>
    <xf numFmtId="0" fontId="32" fillId="2" borderId="0">
      <alignment horizontal="center" vertical="center"/>
    </xf>
    <xf numFmtId="0" fontId="47" fillId="25" borderId="0">
      <alignment horizontal="right" vertical="center"/>
    </xf>
    <xf numFmtId="0" fontId="28" fillId="26" borderId="0">
      <alignment horizontal="center" vertical="top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28" fillId="2" borderId="0">
      <alignment horizontal="left" vertical="top"/>
    </xf>
    <xf numFmtId="0" fontId="54" fillId="25" borderId="0">
      <alignment horizontal="center" vertical="center"/>
    </xf>
    <xf numFmtId="0" fontId="55" fillId="25" borderId="0">
      <alignment horizontal="center" vertical="center"/>
    </xf>
    <xf numFmtId="0" fontId="28" fillId="2" borderId="0">
      <alignment horizontal="left" vertical="top"/>
    </xf>
    <xf numFmtId="0" fontId="28" fillId="26" borderId="0">
      <alignment horizontal="right" vertical="top"/>
    </xf>
    <xf numFmtId="0" fontId="28" fillId="2" borderId="0">
      <alignment horizontal="center" vertical="top"/>
    </xf>
    <xf numFmtId="0" fontId="28" fillId="2" borderId="0">
      <alignment horizontal="center" vertical="top"/>
    </xf>
    <xf numFmtId="0" fontId="44" fillId="25" borderId="0">
      <alignment horizontal="right" vertical="top"/>
    </xf>
    <xf numFmtId="0" fontId="39" fillId="25" borderId="0">
      <alignment horizontal="left" vertical="center"/>
    </xf>
    <xf numFmtId="0" fontId="28" fillId="26" borderId="0">
      <alignment horizontal="right" vertical="center"/>
    </xf>
    <xf numFmtId="0" fontId="32" fillId="2" borderId="0">
      <alignment horizontal="left" vertical="top"/>
    </xf>
    <xf numFmtId="0" fontId="32" fillId="2" borderId="0">
      <alignment horizontal="left" vertical="top"/>
    </xf>
    <xf numFmtId="0" fontId="32" fillId="2" borderId="0">
      <alignment horizontal="left" vertical="top"/>
    </xf>
    <xf numFmtId="0" fontId="39" fillId="25" borderId="0">
      <alignment horizontal="right" vertical="center"/>
    </xf>
    <xf numFmtId="0" fontId="56" fillId="25" borderId="0">
      <alignment horizontal="center" vertical="center"/>
    </xf>
    <xf numFmtId="0" fontId="54" fillId="25" borderId="0">
      <alignment horizontal="left" vertical="center"/>
    </xf>
    <xf numFmtId="0" fontId="28" fillId="26" borderId="0">
      <alignment horizontal="center" vertical="center"/>
    </xf>
    <xf numFmtId="0" fontId="49" fillId="2" borderId="0">
      <alignment horizontal="center" vertical="center"/>
    </xf>
    <xf numFmtId="0" fontId="32" fillId="2" borderId="0">
      <alignment horizontal="left" vertical="top"/>
    </xf>
    <xf numFmtId="0" fontId="32" fillId="2" borderId="0">
      <alignment horizontal="left" vertical="top"/>
    </xf>
    <xf numFmtId="0" fontId="32" fillId="26" borderId="0">
      <alignment horizontal="center" vertical="top"/>
    </xf>
    <xf numFmtId="0" fontId="34" fillId="25" borderId="0">
      <alignment horizontal="right" vertical="top"/>
    </xf>
    <xf numFmtId="0" fontId="49" fillId="2" borderId="0">
      <alignment horizontal="center" vertical="center"/>
    </xf>
    <xf numFmtId="0" fontId="5" fillId="26" borderId="0">
      <alignment horizontal="center" vertical="center"/>
    </xf>
    <xf numFmtId="0" fontId="32" fillId="2" borderId="0">
      <alignment horizontal="right" vertical="top"/>
    </xf>
    <xf numFmtId="0" fontId="32" fillId="2" borderId="0">
      <alignment horizontal="right" vertical="top"/>
    </xf>
    <xf numFmtId="0" fontId="32" fillId="2" borderId="0">
      <alignment horizontal="right" vertical="top"/>
    </xf>
    <xf numFmtId="0" fontId="39" fillId="25" borderId="0">
      <alignment horizontal="center" vertical="center"/>
    </xf>
    <xf numFmtId="0" fontId="36" fillId="25" borderId="0">
      <alignment horizontal="left" vertical="center"/>
    </xf>
    <xf numFmtId="0" fontId="28" fillId="26" borderId="0">
      <alignment horizontal="center" vertical="center"/>
    </xf>
    <xf numFmtId="0" fontId="32" fillId="2" borderId="0">
      <alignment horizontal="center" vertical="top"/>
    </xf>
    <xf numFmtId="0" fontId="32" fillId="2" borderId="0">
      <alignment horizontal="center" vertical="top"/>
    </xf>
    <xf numFmtId="0" fontId="32" fillId="2" borderId="0">
      <alignment horizontal="center" vertical="top"/>
    </xf>
    <xf numFmtId="0" fontId="39" fillId="25" borderId="0">
      <alignment horizontal="center" vertical="center"/>
    </xf>
    <xf numFmtId="0" fontId="39" fillId="25" borderId="0">
      <alignment horizontal="center" vertical="center"/>
    </xf>
    <xf numFmtId="0" fontId="42" fillId="2" borderId="0">
      <alignment horizontal="left" vertical="center"/>
    </xf>
    <xf numFmtId="0" fontId="36" fillId="25" borderId="0">
      <alignment horizontal="left" vertical="center"/>
    </xf>
    <xf numFmtId="0" fontId="39" fillId="25" borderId="0">
      <alignment horizontal="center" vertical="center"/>
    </xf>
    <xf numFmtId="0" fontId="28" fillId="26" borderId="0">
      <alignment horizontal="left" vertical="top"/>
    </xf>
    <xf numFmtId="0" fontId="28" fillId="2" borderId="0">
      <alignment horizontal="center" vertical="center"/>
    </xf>
    <xf numFmtId="0" fontId="28" fillId="2" borderId="0">
      <alignment horizontal="center" vertical="center"/>
    </xf>
    <xf numFmtId="0" fontId="28" fillId="2" borderId="0">
      <alignment horizontal="center" vertical="center"/>
    </xf>
    <xf numFmtId="0" fontId="39" fillId="25" borderId="0">
      <alignment horizontal="center" vertical="center"/>
    </xf>
    <xf numFmtId="0" fontId="36" fillId="25" borderId="0">
      <alignment horizontal="center" vertical="center"/>
    </xf>
    <xf numFmtId="0" fontId="28" fillId="2" borderId="0">
      <alignment horizontal="center" vertical="center"/>
    </xf>
    <xf numFmtId="0" fontId="28" fillId="26" borderId="0">
      <alignment horizontal="center" vertical="top"/>
    </xf>
    <xf numFmtId="0" fontId="31" fillId="2" borderId="0">
      <alignment horizontal="left" vertical="top"/>
    </xf>
    <xf numFmtId="0" fontId="57" fillId="25" borderId="0">
      <alignment horizontal="center" vertical="center"/>
    </xf>
    <xf numFmtId="0" fontId="41" fillId="3" borderId="0">
      <alignment horizontal="center" vertical="center"/>
    </xf>
    <xf numFmtId="0" fontId="31" fillId="2" borderId="0">
      <alignment horizontal="left" vertical="top"/>
    </xf>
    <xf numFmtId="0" fontId="54" fillId="25" borderId="0">
      <alignment horizontal="center" vertical="center"/>
    </xf>
    <xf numFmtId="0" fontId="28" fillId="2" borderId="0">
      <alignment horizontal="center" vertical="top"/>
    </xf>
    <xf numFmtId="0" fontId="28" fillId="2" borderId="0">
      <alignment horizontal="center" vertical="top"/>
    </xf>
    <xf numFmtId="0" fontId="57" fillId="25" borderId="0">
      <alignment horizontal="center" vertical="center"/>
    </xf>
    <xf numFmtId="0" fontId="39" fillId="25" borderId="0">
      <alignment horizontal="right" vertical="top"/>
    </xf>
    <xf numFmtId="0" fontId="28" fillId="26" borderId="0">
      <alignment horizontal="center" vertical="top"/>
    </xf>
    <xf numFmtId="0" fontId="5" fillId="2" borderId="0">
      <alignment horizontal="left" vertical="top"/>
    </xf>
    <xf numFmtId="0" fontId="57" fillId="25" borderId="0">
      <alignment horizontal="center" vertical="center"/>
    </xf>
    <xf numFmtId="0" fontId="39" fillId="25" borderId="0">
      <alignment horizontal="center" vertical="top"/>
    </xf>
    <xf numFmtId="0" fontId="28" fillId="26" borderId="0">
      <alignment horizontal="left" vertical="top"/>
    </xf>
    <xf numFmtId="0" fontId="32" fillId="2" borderId="0">
      <alignment horizontal="left" vertical="top"/>
    </xf>
    <xf numFmtId="0" fontId="56" fillId="25" borderId="0">
      <alignment horizontal="right" vertical="center"/>
    </xf>
    <xf numFmtId="0" fontId="32" fillId="2" borderId="0">
      <alignment horizontal="left" vertical="center"/>
    </xf>
    <xf numFmtId="0" fontId="32" fillId="2" borderId="0">
      <alignment horizontal="left" vertical="top"/>
    </xf>
    <xf numFmtId="0" fontId="46" fillId="25" borderId="0">
      <alignment horizontal="center" vertical="center"/>
    </xf>
    <xf numFmtId="0" fontId="31" fillId="2" borderId="0">
      <alignment horizontal="left" vertical="top"/>
    </xf>
    <xf numFmtId="0" fontId="31" fillId="2" borderId="0">
      <alignment horizontal="left" vertical="top"/>
    </xf>
    <xf numFmtId="0" fontId="31" fillId="2" borderId="0">
      <alignment horizontal="left" vertical="top"/>
    </xf>
    <xf numFmtId="0" fontId="56" fillId="25" borderId="0">
      <alignment horizontal="left" vertical="center"/>
    </xf>
    <xf numFmtId="0" fontId="43" fillId="25" borderId="0">
      <alignment horizontal="left" vertical="top"/>
    </xf>
    <xf numFmtId="0" fontId="32" fillId="26" borderId="0">
      <alignment horizontal="right" vertical="top"/>
    </xf>
    <xf numFmtId="0" fontId="5" fillId="2" borderId="0">
      <alignment horizontal="left" vertical="top"/>
    </xf>
    <xf numFmtId="0" fontId="56" fillId="25" borderId="0">
      <alignment horizontal="center" vertical="center"/>
    </xf>
    <xf numFmtId="0" fontId="48" fillId="2" borderId="0">
      <alignment horizontal="right" vertical="center"/>
    </xf>
    <xf numFmtId="0" fontId="46" fillId="25" borderId="0">
      <alignment horizontal="center" vertical="center"/>
    </xf>
    <xf numFmtId="0" fontId="28" fillId="2" borderId="0">
      <alignment horizontal="center" vertical="top"/>
    </xf>
    <xf numFmtId="0" fontId="47" fillId="25" borderId="0">
      <alignment horizontal="left" vertical="top"/>
    </xf>
    <xf numFmtId="0" fontId="58" fillId="2" borderId="0">
      <alignment horizontal="center" vertical="center"/>
    </xf>
    <xf numFmtId="0" fontId="46" fillId="25" borderId="0">
      <alignment horizontal="right" vertical="top"/>
    </xf>
    <xf numFmtId="0" fontId="4" fillId="2" borderId="0">
      <alignment horizontal="center" vertical="center"/>
    </xf>
    <xf numFmtId="0" fontId="32" fillId="2" borderId="0">
      <alignment horizontal="center" vertical="top"/>
    </xf>
    <xf numFmtId="0" fontId="32" fillId="2" borderId="0">
      <alignment horizontal="center" vertical="top"/>
    </xf>
    <xf numFmtId="0" fontId="32" fillId="26" borderId="0">
      <alignment horizontal="right" vertical="top"/>
    </xf>
    <xf numFmtId="0" fontId="4" fillId="2" borderId="0">
      <alignment horizontal="left" vertical="top"/>
    </xf>
    <xf numFmtId="0" fontId="59" fillId="28" borderId="0">
      <alignment horizontal="center" vertical="center"/>
    </xf>
    <xf numFmtId="0" fontId="4" fillId="2" borderId="0">
      <alignment horizontal="left" vertical="top"/>
    </xf>
    <xf numFmtId="0" fontId="4" fillId="2" borderId="0">
      <alignment horizontal="center" vertical="center"/>
    </xf>
    <xf numFmtId="0" fontId="42" fillId="26" borderId="0">
      <alignment horizontal="left" vertical="center"/>
    </xf>
    <xf numFmtId="0" fontId="32" fillId="2" borderId="0">
      <alignment horizontal="right" vertical="top"/>
    </xf>
    <xf numFmtId="0" fontId="30" fillId="25" borderId="0">
      <alignment horizontal="center" vertical="center"/>
    </xf>
    <xf numFmtId="0" fontId="43" fillId="25" borderId="0">
      <alignment horizontal="left" vertical="top"/>
    </xf>
    <xf numFmtId="0" fontId="46" fillId="25" borderId="0">
      <alignment horizontal="center" vertical="top"/>
    </xf>
    <xf numFmtId="0" fontId="32" fillId="2" borderId="0">
      <alignment horizontal="left" vertical="center"/>
    </xf>
    <xf numFmtId="0" fontId="30" fillId="25" borderId="0">
      <alignment horizontal="center" vertical="center"/>
    </xf>
    <xf numFmtId="0" fontId="32" fillId="3" borderId="0">
      <alignment horizontal="center" vertical="center"/>
    </xf>
    <xf numFmtId="0" fontId="47" fillId="25" borderId="0">
      <alignment horizontal="left" vertical="top"/>
    </xf>
    <xf numFmtId="0" fontId="46" fillId="25" borderId="0">
      <alignment horizontal="center" vertical="top"/>
    </xf>
    <xf numFmtId="0" fontId="32" fillId="26" borderId="0">
      <alignment horizontal="left" vertical="top"/>
    </xf>
    <xf numFmtId="0" fontId="32" fillId="2" borderId="0">
      <alignment horizontal="center" vertical="top"/>
    </xf>
    <xf numFmtId="0" fontId="30" fillId="25" borderId="0">
      <alignment horizontal="center" vertical="center"/>
    </xf>
    <xf numFmtId="0" fontId="46" fillId="25" borderId="0">
      <alignment horizontal="center" vertical="top"/>
    </xf>
    <xf numFmtId="0" fontId="32" fillId="26" borderId="0">
      <alignment horizontal="center" vertical="center"/>
    </xf>
    <xf numFmtId="0" fontId="48" fillId="2" borderId="0">
      <alignment horizontal="right" vertical="center"/>
    </xf>
    <xf numFmtId="0" fontId="30" fillId="25" borderId="0">
      <alignment horizontal="center" vertical="center"/>
    </xf>
    <xf numFmtId="0" fontId="60" fillId="25" borderId="0">
      <alignment horizontal="left" vertical="top"/>
    </xf>
    <xf numFmtId="0" fontId="32" fillId="26" borderId="0">
      <alignment horizontal="center" vertical="top"/>
    </xf>
    <xf numFmtId="0" fontId="58" fillId="2" borderId="0">
      <alignment horizontal="center" vertical="center"/>
    </xf>
    <xf numFmtId="0" fontId="61" fillId="25" borderId="0">
      <alignment horizontal="left" vertical="top"/>
    </xf>
    <xf numFmtId="0" fontId="32" fillId="26" borderId="0">
      <alignment horizontal="center" vertical="center"/>
    </xf>
    <xf numFmtId="0" fontId="48" fillId="2" borderId="0">
      <alignment horizontal="left" vertical="center"/>
    </xf>
    <xf numFmtId="0" fontId="61" fillId="25" borderId="0">
      <alignment horizontal="left" vertical="top"/>
    </xf>
    <xf numFmtId="0" fontId="32" fillId="26" borderId="0">
      <alignment horizontal="center" vertical="center"/>
    </xf>
    <xf numFmtId="0" fontId="5" fillId="2" borderId="0">
      <alignment horizontal="left" vertical="top"/>
    </xf>
    <xf numFmtId="0" fontId="28" fillId="2" borderId="0">
      <alignment horizontal="center" vertical="top"/>
    </xf>
    <xf numFmtId="0" fontId="5" fillId="2" borderId="0">
      <alignment horizontal="left" vertical="top"/>
    </xf>
    <xf numFmtId="0" fontId="62" fillId="25" borderId="0">
      <alignment horizontal="center" vertical="center"/>
    </xf>
    <xf numFmtId="0" fontId="5" fillId="2" borderId="0">
      <alignment horizontal="left" vertical="top"/>
    </xf>
    <xf numFmtId="0" fontId="28" fillId="2" borderId="0">
      <alignment horizontal="center" vertical="top"/>
    </xf>
    <xf numFmtId="0" fontId="5" fillId="2" borderId="0">
      <alignment horizontal="left" vertical="top"/>
    </xf>
    <xf numFmtId="0" fontId="60" fillId="25" borderId="0">
      <alignment horizontal="right" vertical="center"/>
    </xf>
    <xf numFmtId="0" fontId="28" fillId="2" borderId="0">
      <alignment horizontal="right" vertical="top"/>
    </xf>
    <xf numFmtId="0" fontId="28" fillId="2" borderId="0">
      <alignment horizontal="left" vertical="top"/>
    </xf>
    <xf numFmtId="0" fontId="39" fillId="27" borderId="0">
      <alignment horizontal="left" vertical="center"/>
    </xf>
    <xf numFmtId="0" fontId="5" fillId="26" borderId="0">
      <alignment horizontal="left" vertical="top"/>
    </xf>
    <xf numFmtId="0" fontId="28" fillId="2" borderId="0">
      <alignment horizontal="left" vertical="top"/>
    </xf>
    <xf numFmtId="0" fontId="28" fillId="2" borderId="0">
      <alignment horizontal="right" vertical="top"/>
    </xf>
    <xf numFmtId="0" fontId="46" fillId="25" borderId="0">
      <alignment horizontal="center" vertical="top"/>
    </xf>
    <xf numFmtId="0" fontId="46" fillId="27" borderId="0">
      <alignment horizontal="center" vertical="center"/>
    </xf>
    <xf numFmtId="0" fontId="28" fillId="2" borderId="0">
      <alignment horizontal="left" vertical="top"/>
    </xf>
    <xf numFmtId="0" fontId="32" fillId="26" borderId="0">
      <alignment horizontal="center" vertical="center"/>
    </xf>
    <xf numFmtId="0" fontId="51" fillId="2" borderId="0">
      <alignment horizontal="left" vertical="top"/>
    </xf>
    <xf numFmtId="0" fontId="32" fillId="2" borderId="0">
      <alignment horizontal="right" vertical="top"/>
    </xf>
    <xf numFmtId="0" fontId="32" fillId="2" borderId="0">
      <alignment horizontal="right" vertical="top"/>
    </xf>
    <xf numFmtId="0" fontId="31" fillId="26" borderId="0">
      <alignment horizontal="left" vertical="top"/>
    </xf>
    <xf numFmtId="0" fontId="4" fillId="3" borderId="0">
      <alignment horizontal="center" vertical="center"/>
    </xf>
    <xf numFmtId="0" fontId="63" fillId="25" borderId="0">
      <alignment horizontal="center" vertical="center"/>
    </xf>
    <xf numFmtId="0" fontId="37" fillId="28" borderId="0">
      <alignment horizontal="left" vertical="top"/>
    </xf>
    <xf numFmtId="0" fontId="4" fillId="3" borderId="0">
      <alignment horizontal="center" vertical="center"/>
    </xf>
    <xf numFmtId="0" fontId="51" fillId="2" borderId="0">
      <alignment horizontal="left" vertical="top"/>
    </xf>
    <xf numFmtId="0" fontId="42" fillId="26" borderId="0">
      <alignment horizontal="center" vertical="center"/>
    </xf>
    <xf numFmtId="0" fontId="32" fillId="2" borderId="0">
      <alignment horizontal="right" vertical="top"/>
    </xf>
    <xf numFmtId="0" fontId="46" fillId="27" borderId="0">
      <alignment horizontal="center" vertical="center"/>
    </xf>
    <xf numFmtId="0" fontId="6" fillId="0" borderId="0"/>
    <xf numFmtId="0" fontId="60" fillId="25" borderId="0">
      <alignment horizontal="right" vertical="center"/>
    </xf>
    <xf numFmtId="0" fontId="37" fillId="25" borderId="0">
      <alignment horizontal="left" vertical="center"/>
    </xf>
    <xf numFmtId="0" fontId="39" fillId="25" borderId="0">
      <alignment horizontal="left" vertical="center"/>
    </xf>
    <xf numFmtId="0" fontId="64" fillId="25" borderId="0">
      <alignment horizontal="center" vertical="center"/>
    </xf>
    <xf numFmtId="0" fontId="39" fillId="25" borderId="0">
      <alignment horizontal="left" vertical="center"/>
    </xf>
    <xf numFmtId="0" fontId="45" fillId="3" borderId="0">
      <alignment horizontal="right" vertical="top"/>
    </xf>
    <xf numFmtId="0" fontId="46" fillId="25" borderId="0">
      <alignment horizontal="center" vertical="center"/>
    </xf>
    <xf numFmtId="0" fontId="39" fillId="25" borderId="0">
      <alignment horizontal="center" vertical="center"/>
    </xf>
    <xf numFmtId="0" fontId="46" fillId="25" borderId="0">
      <alignment horizontal="center" vertical="center"/>
    </xf>
    <xf numFmtId="0" fontId="46" fillId="25" borderId="0">
      <alignment horizontal="center" vertical="center"/>
    </xf>
    <xf numFmtId="0" fontId="39" fillId="25" borderId="0">
      <alignment horizontal="center" vertical="top"/>
    </xf>
    <xf numFmtId="0" fontId="65" fillId="25" borderId="0">
      <alignment horizontal="left" vertical="center"/>
    </xf>
    <xf numFmtId="0" fontId="39" fillId="25" borderId="0">
      <alignment horizontal="center" vertical="top"/>
    </xf>
    <xf numFmtId="0" fontId="39" fillId="25" borderId="0">
      <alignment horizontal="left" vertical="top"/>
    </xf>
    <xf numFmtId="0" fontId="5" fillId="3" borderId="0">
      <alignment horizontal="center" vertical="center"/>
    </xf>
    <xf numFmtId="0" fontId="39" fillId="25" borderId="0">
      <alignment horizontal="center" vertical="top"/>
    </xf>
    <xf numFmtId="0" fontId="64" fillId="25" borderId="0">
      <alignment horizontal="center" vertical="center"/>
    </xf>
    <xf numFmtId="0" fontId="64" fillId="25" borderId="0">
      <alignment horizontal="center" vertical="center"/>
    </xf>
    <xf numFmtId="0" fontId="64" fillId="25" borderId="0">
      <alignment horizontal="center" vertical="center"/>
    </xf>
    <xf numFmtId="0" fontId="64" fillId="25" borderId="0">
      <alignment horizontal="center" vertical="center"/>
    </xf>
    <xf numFmtId="0" fontId="65" fillId="25" borderId="0">
      <alignment horizontal="left" vertical="center"/>
    </xf>
    <xf numFmtId="0" fontId="65" fillId="25" borderId="0">
      <alignment horizontal="left" vertical="center"/>
    </xf>
    <xf numFmtId="0" fontId="51" fillId="2" borderId="0">
      <alignment horizontal="center" vertical="center"/>
    </xf>
    <xf numFmtId="0" fontId="31" fillId="2" borderId="0">
      <alignment horizontal="left" vertical="top"/>
    </xf>
    <xf numFmtId="0" fontId="4" fillId="3" borderId="0">
      <alignment horizontal="center" vertical="center"/>
    </xf>
    <xf numFmtId="0" fontId="31" fillId="2" borderId="0">
      <alignment horizontal="left" vertical="top"/>
    </xf>
    <xf numFmtId="0" fontId="31" fillId="26" borderId="0">
      <alignment horizontal="left" vertical="top"/>
    </xf>
    <xf numFmtId="0" fontId="4" fillId="3" borderId="0">
      <alignment horizontal="center" vertical="center"/>
    </xf>
    <xf numFmtId="0" fontId="63" fillId="25" borderId="0">
      <alignment horizontal="center" vertical="center"/>
    </xf>
    <xf numFmtId="0" fontId="37" fillId="28" borderId="0">
      <alignment horizontal="center" vertical="center"/>
    </xf>
    <xf numFmtId="0" fontId="4" fillId="3" borderId="0">
      <alignment horizontal="center" vertical="center"/>
    </xf>
    <xf numFmtId="0" fontId="51" fillId="2" borderId="0">
      <alignment horizontal="center" vertical="center"/>
    </xf>
    <xf numFmtId="0" fontId="42" fillId="26" borderId="0">
      <alignment horizontal="left" vertical="center"/>
    </xf>
    <xf numFmtId="0" fontId="65" fillId="25" borderId="0">
      <alignment horizontal="left" vertical="center"/>
    </xf>
    <xf numFmtId="0" fontId="65" fillId="25" borderId="0">
      <alignment horizontal="left" vertical="center"/>
    </xf>
    <xf numFmtId="0" fontId="39" fillId="25" borderId="0">
      <alignment horizontal="left" vertical="top"/>
    </xf>
    <xf numFmtId="0" fontId="39" fillId="25" borderId="0">
      <alignment horizontal="left" vertical="top"/>
    </xf>
    <xf numFmtId="0" fontId="39" fillId="25" borderId="0">
      <alignment horizontal="center" vertical="top"/>
    </xf>
    <xf numFmtId="0" fontId="39" fillId="25" borderId="0">
      <alignment horizontal="center" vertical="top"/>
    </xf>
    <xf numFmtId="0" fontId="46" fillId="25" borderId="0">
      <alignment horizontal="left" vertical="top"/>
    </xf>
    <xf numFmtId="0" fontId="43" fillId="25" borderId="0">
      <alignment horizontal="left" vertical="top"/>
    </xf>
    <xf numFmtId="0" fontId="43" fillId="25" borderId="0">
      <alignment horizontal="left" vertical="top"/>
    </xf>
    <xf numFmtId="0" fontId="65" fillId="25" borderId="0">
      <alignment horizontal="left" vertical="center"/>
    </xf>
    <xf numFmtId="0" fontId="56" fillId="25" borderId="0">
      <alignment horizontal="center" vertical="top"/>
    </xf>
    <xf numFmtId="0" fontId="56" fillId="25" borderId="0">
      <alignment horizontal="center" vertical="top"/>
    </xf>
    <xf numFmtId="0" fontId="65" fillId="25" borderId="0">
      <alignment horizontal="left" vertical="center"/>
    </xf>
    <xf numFmtId="0" fontId="39" fillId="25" borderId="0">
      <alignment horizontal="left" vertical="top"/>
    </xf>
    <xf numFmtId="0" fontId="43" fillId="25" borderId="0">
      <alignment horizontal="left" vertical="top"/>
    </xf>
    <xf numFmtId="0" fontId="56" fillId="25" borderId="0">
      <alignment horizontal="center" vertical="top"/>
    </xf>
    <xf numFmtId="0" fontId="35" fillId="2" borderId="0">
      <alignment horizontal="left" vertical="center"/>
    </xf>
    <xf numFmtId="0" fontId="31" fillId="2" borderId="0">
      <alignment horizontal="left" vertical="top"/>
    </xf>
    <xf numFmtId="0" fontId="45" fillId="3" borderId="0">
      <alignment horizontal="center" vertical="center"/>
    </xf>
    <xf numFmtId="0" fontId="31" fillId="2" borderId="0">
      <alignment horizontal="left" vertical="top"/>
    </xf>
    <xf numFmtId="0" fontId="45" fillId="3" borderId="0">
      <alignment horizontal="center" vertical="center"/>
    </xf>
    <xf numFmtId="0" fontId="30" fillId="25" borderId="0">
      <alignment horizontal="center" vertical="center"/>
    </xf>
    <xf numFmtId="0" fontId="45" fillId="3" borderId="0">
      <alignment horizontal="center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42" fillId="26" borderId="0">
      <alignment horizontal="left" vertical="center"/>
    </xf>
    <xf numFmtId="0" fontId="35" fillId="2" borderId="0">
      <alignment horizontal="left" vertical="center"/>
    </xf>
    <xf numFmtId="0" fontId="66" fillId="2" borderId="0">
      <alignment horizontal="left" vertical="top"/>
    </xf>
    <xf numFmtId="0" fontId="67" fillId="25" borderId="0">
      <alignment horizontal="center" vertical="center"/>
    </xf>
    <xf numFmtId="0" fontId="5" fillId="3" borderId="0">
      <alignment horizontal="left" vertical="top"/>
    </xf>
    <xf numFmtId="0" fontId="67" fillId="25" borderId="0">
      <alignment horizontal="center" vertical="center"/>
    </xf>
    <xf numFmtId="0" fontId="37" fillId="25" borderId="0">
      <alignment horizontal="left" vertical="top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42" fillId="26" borderId="0">
      <alignment horizontal="left" vertical="center"/>
    </xf>
    <xf numFmtId="0" fontId="35" fillId="2" borderId="0">
      <alignment horizontal="left" vertical="center"/>
    </xf>
    <xf numFmtId="0" fontId="66" fillId="2" borderId="0">
      <alignment horizontal="right" vertical="top"/>
    </xf>
    <xf numFmtId="0" fontId="5" fillId="3" borderId="0">
      <alignment horizontal="center" vertical="center"/>
    </xf>
    <xf numFmtId="0" fontId="66" fillId="2" borderId="0">
      <alignment horizontal="right" vertical="top"/>
    </xf>
    <xf numFmtId="0" fontId="31" fillId="26" borderId="0">
      <alignment horizontal="left" vertical="top"/>
    </xf>
    <xf numFmtId="0" fontId="36" fillId="25" borderId="0">
      <alignment horizontal="left" vertical="center"/>
    </xf>
    <xf numFmtId="0" fontId="36" fillId="25" borderId="0">
      <alignment horizontal="left" vertical="center"/>
    </xf>
    <xf numFmtId="0" fontId="37" fillId="25" borderId="0">
      <alignment horizontal="righ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5" fillId="2" borderId="0">
      <alignment horizontal="left" vertical="center"/>
    </xf>
    <xf numFmtId="0" fontId="32" fillId="26" borderId="0">
      <alignment horizontal="center"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7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45">
    <xf numFmtId="0" fontId="0" fillId="0" borderId="0" xfId="0">
      <alignment vertical="top"/>
    </xf>
    <xf numFmtId="0" fontId="73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4" fontId="73" fillId="0" borderId="0" xfId="0" applyNumberFormat="1" applyFont="1" applyFill="1" applyAlignment="1">
      <alignment vertical="top"/>
    </xf>
    <xf numFmtId="0" fontId="73" fillId="0" borderId="0" xfId="0" applyFont="1" applyFill="1" applyAlignment="1">
      <alignment horizontal="center" vertical="top"/>
    </xf>
    <xf numFmtId="0" fontId="73" fillId="0" borderId="0" xfId="0" applyFont="1" applyFill="1" applyAlignment="1">
      <alignment horizontal="center" vertical="top" wrapText="1"/>
    </xf>
    <xf numFmtId="0" fontId="74" fillId="0" borderId="0" xfId="0" applyFont="1" applyFill="1" applyAlignment="1">
      <alignment horizontal="center" vertical="top"/>
    </xf>
    <xf numFmtId="0" fontId="72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41" fontId="73" fillId="0" borderId="10" xfId="257" applyFont="1" applyFill="1" applyBorder="1" applyAlignment="1">
      <alignment horizontal="right" vertical="top"/>
    </xf>
    <xf numFmtId="0" fontId="73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41" fontId="72" fillId="0" borderId="10" xfId="257" applyFont="1" applyFill="1" applyBorder="1" applyAlignment="1">
      <alignment horizontal="right" vertical="top"/>
    </xf>
    <xf numFmtId="0" fontId="75" fillId="0" borderId="10" xfId="1099" applyFont="1" applyFill="1" applyBorder="1" applyAlignment="1" applyProtection="1">
      <alignment horizontal="center" vertical="top" wrapText="1"/>
    </xf>
    <xf numFmtId="0" fontId="73" fillId="0" borderId="10" xfId="2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left" vertical="top" wrapText="1"/>
    </xf>
    <xf numFmtId="37" fontId="77" fillId="0" borderId="10" xfId="0" applyNumberFormat="1" applyFont="1" applyFill="1" applyBorder="1" applyAlignment="1">
      <alignment vertical="top"/>
    </xf>
    <xf numFmtId="0" fontId="76" fillId="0" borderId="10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top" wrapText="1"/>
    </xf>
    <xf numFmtId="41" fontId="77" fillId="0" borderId="10" xfId="2591" applyNumberFormat="1" applyFont="1" applyFill="1" applyBorder="1" applyAlignment="1">
      <alignment vertical="top"/>
    </xf>
    <xf numFmtId="0" fontId="76" fillId="0" borderId="10" xfId="0" applyFont="1" applyFill="1" applyBorder="1" applyAlignment="1">
      <alignment vertical="top" wrapText="1"/>
    </xf>
    <xf numFmtId="41" fontId="75" fillId="0" borderId="10" xfId="2591" applyNumberFormat="1" applyFont="1" applyFill="1" applyBorder="1" applyAlignment="1">
      <alignment vertical="top"/>
    </xf>
    <xf numFmtId="41" fontId="73" fillId="0" borderId="10" xfId="257" applyFont="1" applyFill="1" applyBorder="1" applyAlignment="1">
      <alignment vertical="top"/>
    </xf>
    <xf numFmtId="41" fontId="73" fillId="0" borderId="10" xfId="1" applyFont="1" applyFill="1" applyBorder="1" applyAlignment="1">
      <alignment horizontal="center" vertical="top" wrapText="1"/>
    </xf>
    <xf numFmtId="0" fontId="75" fillId="0" borderId="10" xfId="1205" applyFont="1" applyFill="1" applyBorder="1" applyAlignment="1">
      <alignment vertical="top" wrapText="1"/>
    </xf>
    <xf numFmtId="41" fontId="75" fillId="0" borderId="10" xfId="1" applyFont="1" applyFill="1" applyBorder="1" applyAlignment="1">
      <alignment vertical="top"/>
    </xf>
    <xf numFmtId="0" fontId="75" fillId="0" borderId="10" xfId="0" applyFont="1" applyFill="1" applyBorder="1" applyAlignment="1">
      <alignment horizontal="center" vertical="top" wrapText="1"/>
    </xf>
    <xf numFmtId="0" fontId="73" fillId="0" borderId="10" xfId="2" applyFont="1" applyFill="1" applyBorder="1" applyAlignment="1">
      <alignment horizontal="left" vertical="top" wrapText="1"/>
    </xf>
    <xf numFmtId="41" fontId="73" fillId="0" borderId="10" xfId="1" applyFont="1" applyFill="1" applyBorder="1" applyAlignment="1">
      <alignment horizontal="left" vertical="top" wrapText="1"/>
    </xf>
    <xf numFmtId="0" fontId="75" fillId="0" borderId="10" xfId="0" applyFont="1" applyFill="1" applyBorder="1" applyAlignment="1" applyProtection="1">
      <alignment horizontal="left" vertical="top" wrapText="1"/>
    </xf>
    <xf numFmtId="3" fontId="75" fillId="0" borderId="10" xfId="1099" applyNumberFormat="1" applyFont="1" applyFill="1" applyBorder="1" applyAlignment="1" applyProtection="1">
      <alignment horizontal="right" vertical="top" wrapText="1"/>
    </xf>
    <xf numFmtId="0" fontId="75" fillId="0" borderId="10" xfId="1099" applyFont="1" applyFill="1" applyBorder="1" applyAlignment="1" applyProtection="1">
      <alignment horizontal="left" vertical="top" wrapText="1"/>
    </xf>
    <xf numFmtId="0" fontId="75" fillId="0" borderId="10" xfId="0" applyFont="1" applyFill="1" applyBorder="1" applyAlignment="1" applyProtection="1">
      <alignment horizontal="center" vertical="top" wrapText="1"/>
    </xf>
    <xf numFmtId="41" fontId="72" fillId="0" borderId="10" xfId="0" applyNumberFormat="1" applyFont="1" applyFill="1" applyBorder="1" applyAlignment="1">
      <alignment horizontal="center" vertical="top" wrapText="1"/>
    </xf>
    <xf numFmtId="41" fontId="72" fillId="0" borderId="10" xfId="1" applyFont="1" applyFill="1" applyBorder="1" applyAlignment="1">
      <alignment horizontal="center" vertical="top" wrapText="1"/>
    </xf>
    <xf numFmtId="0" fontId="72" fillId="0" borderId="10" xfId="2" applyFont="1" applyFill="1" applyBorder="1" applyAlignment="1">
      <alignment horizontal="center" vertical="top" wrapText="1"/>
    </xf>
    <xf numFmtId="0" fontId="75" fillId="0" borderId="10" xfId="0" applyFont="1" applyFill="1" applyBorder="1" applyAlignment="1" applyProtection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75" fillId="0" borderId="10" xfId="1205" applyFont="1" applyFill="1" applyBorder="1" applyAlignment="1">
      <alignment horizontal="left" vertical="top" wrapText="1"/>
    </xf>
    <xf numFmtId="0" fontId="73" fillId="0" borderId="0" xfId="0" applyFont="1" applyFill="1" applyAlignment="1">
      <alignment horizontal="left" vertical="top" wrapText="1"/>
    </xf>
    <xf numFmtId="0" fontId="72" fillId="0" borderId="10" xfId="2" applyFont="1" applyFill="1" applyBorder="1" applyAlignment="1">
      <alignment horizontal="left" vertical="top" wrapText="1"/>
    </xf>
    <xf numFmtId="3" fontId="75" fillId="0" borderId="10" xfId="0" applyNumberFormat="1" applyFont="1" applyFill="1" applyBorder="1" applyAlignment="1" applyProtection="1">
      <alignment vertical="top" wrapText="1"/>
    </xf>
    <xf numFmtId="3" fontId="75" fillId="0" borderId="10" xfId="0" applyNumberFormat="1" applyFont="1" applyFill="1" applyBorder="1" applyAlignment="1" applyProtection="1">
      <alignment horizontal="right" vertical="top" wrapText="1"/>
    </xf>
    <xf numFmtId="41" fontId="73" fillId="0" borderId="0" xfId="0" applyNumberFormat="1" applyFont="1" applyFill="1" applyAlignment="1">
      <alignment vertical="top"/>
    </xf>
  </cellXfs>
  <cellStyles count="2594">
    <cellStyle name="20% - Accent1 2" xfId="10"/>
    <cellStyle name="20% - Accent1 2 2" xfId="11"/>
    <cellStyle name="20% - Accent1 3" xfId="12"/>
    <cellStyle name="20% - Accent1 3 2" xfId="13"/>
    <cellStyle name="20% - Accent1 4" xfId="14"/>
    <cellStyle name="20% - Accent1 4 2" xfId="15"/>
    <cellStyle name="20% - Accent2 2" xfId="16"/>
    <cellStyle name="20% - Accent2 2 2" xfId="17"/>
    <cellStyle name="20% - Accent2 3" xfId="18"/>
    <cellStyle name="20% - Accent2 3 2" xfId="19"/>
    <cellStyle name="20% - Accent2 4" xfId="20"/>
    <cellStyle name="20% - Accent2 4 2" xfId="21"/>
    <cellStyle name="20% - Accent3 2" xfId="22"/>
    <cellStyle name="20% - Accent3 2 2" xfId="23"/>
    <cellStyle name="20% - Accent3 3" xfId="24"/>
    <cellStyle name="20% - Accent3 3 2" xfId="25"/>
    <cellStyle name="20% - Accent3 4" xfId="26"/>
    <cellStyle name="20% - Accent3 4 2" xfId="27"/>
    <cellStyle name="20% - Accent4 2" xfId="28"/>
    <cellStyle name="20% - Accent4 2 2" xfId="29"/>
    <cellStyle name="20% - Accent4 3" xfId="30"/>
    <cellStyle name="20% - Accent4 3 2" xfId="31"/>
    <cellStyle name="20% - Accent4 4" xfId="32"/>
    <cellStyle name="20% - Accent4 4 2" xfId="33"/>
    <cellStyle name="20% - Accent5 2" xfId="34"/>
    <cellStyle name="20% - Accent5 2 2" xfId="35"/>
    <cellStyle name="20% - Accent5 3" xfId="36"/>
    <cellStyle name="20% - Accent5 3 2" xfId="37"/>
    <cellStyle name="20% - Accent5 4" xfId="38"/>
    <cellStyle name="20% - Accent5 4 2" xfId="39"/>
    <cellStyle name="20% - Accent6 2" xfId="40"/>
    <cellStyle name="20% - Accent6 2 2" xfId="41"/>
    <cellStyle name="20% - Accent6 3" xfId="42"/>
    <cellStyle name="20% - Accent6 3 2" xfId="43"/>
    <cellStyle name="20% - Accent6 4" xfId="44"/>
    <cellStyle name="20% - Accent6 4 2" xfId="45"/>
    <cellStyle name="40% - Accent1 2" xfId="46"/>
    <cellStyle name="40% - Accent1 2 2" xfId="47"/>
    <cellStyle name="40% - Accent1 3" xfId="48"/>
    <cellStyle name="40% - Accent1 3 2" xfId="49"/>
    <cellStyle name="40% - Accent1 4" xfId="50"/>
    <cellStyle name="40% - Accent1 4 2" xfId="51"/>
    <cellStyle name="40% - Accent2 2" xfId="52"/>
    <cellStyle name="40% - Accent2 2 2" xfId="53"/>
    <cellStyle name="40% - Accent2 3" xfId="54"/>
    <cellStyle name="40% - Accent2 3 2" xfId="55"/>
    <cellStyle name="40% - Accent2 4" xfId="56"/>
    <cellStyle name="40% - Accent2 4 2" xfId="57"/>
    <cellStyle name="40% - Accent3 2" xfId="58"/>
    <cellStyle name="40% - Accent3 2 2" xfId="59"/>
    <cellStyle name="40% - Accent3 3" xfId="60"/>
    <cellStyle name="40% - Accent3 3 2" xfId="61"/>
    <cellStyle name="40% - Accent3 4" xfId="62"/>
    <cellStyle name="40% - Accent3 4 2" xfId="63"/>
    <cellStyle name="40% - Accent4 2" xfId="64"/>
    <cellStyle name="40% - Accent4 2 2" xfId="65"/>
    <cellStyle name="40% - Accent4 3" xfId="66"/>
    <cellStyle name="40% - Accent4 3 2" xfId="67"/>
    <cellStyle name="40% - Accent4 4" xfId="68"/>
    <cellStyle name="40% - Accent4 4 2" xfId="69"/>
    <cellStyle name="40% - Accent5 2" xfId="70"/>
    <cellStyle name="40% - Accent5 2 2" xfId="71"/>
    <cellStyle name="40% - Accent5 3" xfId="72"/>
    <cellStyle name="40% - Accent5 3 2" xfId="73"/>
    <cellStyle name="40% - Accent5 4" xfId="74"/>
    <cellStyle name="40% - Accent5 4 2" xfId="75"/>
    <cellStyle name="40% - Accent6 2" xfId="76"/>
    <cellStyle name="40% - Accent6 2 2" xfId="77"/>
    <cellStyle name="40% - Accent6 3" xfId="78"/>
    <cellStyle name="40% - Accent6 3 2" xfId="79"/>
    <cellStyle name="40% - Accent6 4" xfId="80"/>
    <cellStyle name="40% - Accent6 4 2" xfId="81"/>
    <cellStyle name="60% - Accent1 2" xfId="82"/>
    <cellStyle name="60% - Accent1 3" xfId="83"/>
    <cellStyle name="60% - Accent1 4" xfId="84"/>
    <cellStyle name="60% - Accent2 2" xfId="85"/>
    <cellStyle name="60% - Accent2 3" xfId="86"/>
    <cellStyle name="60% - Accent2 4" xfId="87"/>
    <cellStyle name="60% - Accent3 2" xfId="88"/>
    <cellStyle name="60% - Accent3 3" xfId="89"/>
    <cellStyle name="60% - Accent3 4" xfId="90"/>
    <cellStyle name="60% - Accent4 2" xfId="91"/>
    <cellStyle name="60% - Accent4 3" xfId="92"/>
    <cellStyle name="60% - Accent4 4" xfId="93"/>
    <cellStyle name="60% - Accent5 2" xfId="94"/>
    <cellStyle name="60% - Accent5 3" xfId="95"/>
    <cellStyle name="60% - Accent5 4" xfId="96"/>
    <cellStyle name="60% - Accent6 2" xfId="97"/>
    <cellStyle name="60% - Accent6 3" xfId="98"/>
    <cellStyle name="60% - Accent6 4" xfId="99"/>
    <cellStyle name="Accent1 2" xfId="100"/>
    <cellStyle name="Accent1 3" xfId="101"/>
    <cellStyle name="Accent1 4" xfId="102"/>
    <cellStyle name="Accent2 2" xfId="103"/>
    <cellStyle name="Accent2 3" xfId="104"/>
    <cellStyle name="Accent2 4" xfId="105"/>
    <cellStyle name="Accent3 2" xfId="106"/>
    <cellStyle name="Accent3 3" xfId="107"/>
    <cellStyle name="Accent3 4" xfId="108"/>
    <cellStyle name="Accent4 2" xfId="109"/>
    <cellStyle name="Accent4 3" xfId="110"/>
    <cellStyle name="Accent4 4" xfId="111"/>
    <cellStyle name="Accent5 2" xfId="112"/>
    <cellStyle name="Accent5 3" xfId="113"/>
    <cellStyle name="Accent5 4" xfId="114"/>
    <cellStyle name="Accent6 2" xfId="115"/>
    <cellStyle name="Accent6 3" xfId="116"/>
    <cellStyle name="Accent6 4" xfId="117"/>
    <cellStyle name="Bad 2" xfId="118"/>
    <cellStyle name="Bad 3" xfId="119"/>
    <cellStyle name="Bad 4" xfId="120"/>
    <cellStyle name="Calculation 2" xfId="121"/>
    <cellStyle name="Calculation 2 2" xfId="122"/>
    <cellStyle name="Calculation 2 2 2" xfId="123"/>
    <cellStyle name="Calculation 2 3" xfId="124"/>
    <cellStyle name="Calculation 3" xfId="125"/>
    <cellStyle name="Calculation 3 2" xfId="126"/>
    <cellStyle name="Calculation 3 2 2" xfId="127"/>
    <cellStyle name="Calculation 3 3" xfId="128"/>
    <cellStyle name="Calculation 4" xfId="129"/>
    <cellStyle name="Calculation 4 2" xfId="130"/>
    <cellStyle name="Calculation 4 2 2" xfId="131"/>
    <cellStyle name="Calculation 4 3" xfId="132"/>
    <cellStyle name="Check Cell 2" xfId="133"/>
    <cellStyle name="Check Cell 3" xfId="134"/>
    <cellStyle name="Check Cell 4" xfId="135"/>
    <cellStyle name="Comma" xfId="2591" builtinId="3"/>
    <cellStyle name="Comma [0]" xfId="1" builtinId="6"/>
    <cellStyle name="Comma [0] 10" xfId="136"/>
    <cellStyle name="Comma [0] 10 10" xfId="137"/>
    <cellStyle name="Comma [0] 10 11" xfId="138"/>
    <cellStyle name="Comma [0] 10 12" xfId="139"/>
    <cellStyle name="Comma [0] 10 13" xfId="140"/>
    <cellStyle name="Comma [0] 10 14" xfId="141"/>
    <cellStyle name="Comma [0] 10 15" xfId="142"/>
    <cellStyle name="Comma [0] 10 16" xfId="143"/>
    <cellStyle name="Comma [0] 10 17" xfId="144"/>
    <cellStyle name="Comma [0] 10 18" xfId="145"/>
    <cellStyle name="Comma [0] 10 19" xfId="146"/>
    <cellStyle name="Comma [0] 10 2" xfId="147"/>
    <cellStyle name="Comma [0] 10 20" xfId="148"/>
    <cellStyle name="Comma [0] 10 21" xfId="149"/>
    <cellStyle name="Comma [0] 10 22" xfId="150"/>
    <cellStyle name="Comma [0] 10 23" xfId="151"/>
    <cellStyle name="Comma [0] 10 24" xfId="152"/>
    <cellStyle name="Comma [0] 10 25" xfId="153"/>
    <cellStyle name="Comma [0] 10 26" xfId="154"/>
    <cellStyle name="Comma [0] 10 3" xfId="155"/>
    <cellStyle name="Comma [0] 10 4" xfId="156"/>
    <cellStyle name="Comma [0] 10 5" xfId="157"/>
    <cellStyle name="Comma [0] 10 6" xfId="158"/>
    <cellStyle name="Comma [0] 10 7" xfId="159"/>
    <cellStyle name="Comma [0] 10 8" xfId="160"/>
    <cellStyle name="Comma [0] 10 9" xfId="161"/>
    <cellStyle name="Comma [0] 11" xfId="8"/>
    <cellStyle name="Comma [0] 11 2" xfId="162"/>
    <cellStyle name="Comma [0] 11 3" xfId="163"/>
    <cellStyle name="Comma [0] 11 4" xfId="164"/>
    <cellStyle name="Comma [0] 11 4 2" xfId="165"/>
    <cellStyle name="Comma [0] 11 4 2 2" xfId="166"/>
    <cellStyle name="Comma [0] 11 4 3" xfId="167"/>
    <cellStyle name="Comma [0] 11 5" xfId="168"/>
    <cellStyle name="Comma [0] 12" xfId="169"/>
    <cellStyle name="Comma [0] 12 2" xfId="170"/>
    <cellStyle name="Comma [0] 13" xfId="171"/>
    <cellStyle name="Comma [0] 13 10" xfId="172"/>
    <cellStyle name="Comma [0] 13 11" xfId="173"/>
    <cellStyle name="Comma [0] 13 12" xfId="174"/>
    <cellStyle name="Comma [0] 13 13" xfId="175"/>
    <cellStyle name="Comma [0] 13 14" xfId="176"/>
    <cellStyle name="Comma [0] 13 15" xfId="177"/>
    <cellStyle name="Comma [0] 13 16" xfId="178"/>
    <cellStyle name="Comma [0] 13 17" xfId="179"/>
    <cellStyle name="Comma [0] 13 18" xfId="180"/>
    <cellStyle name="Comma [0] 13 19" xfId="181"/>
    <cellStyle name="Comma [0] 13 2" xfId="182"/>
    <cellStyle name="Comma [0] 13 20" xfId="183"/>
    <cellStyle name="Comma [0] 13 21" xfId="184"/>
    <cellStyle name="Comma [0] 13 22" xfId="185"/>
    <cellStyle name="Comma [0] 13 23" xfId="186"/>
    <cellStyle name="Comma [0] 13 24" xfId="187"/>
    <cellStyle name="Comma [0] 13 25" xfId="188"/>
    <cellStyle name="Comma [0] 13 26" xfId="189"/>
    <cellStyle name="Comma [0] 13 27" xfId="190"/>
    <cellStyle name="Comma [0] 13 3" xfId="191"/>
    <cellStyle name="Comma [0] 13 4" xfId="192"/>
    <cellStyle name="Comma [0] 13 5" xfId="193"/>
    <cellStyle name="Comma [0] 13 6" xfId="194"/>
    <cellStyle name="Comma [0] 13 7" xfId="195"/>
    <cellStyle name="Comma [0] 13 8" xfId="196"/>
    <cellStyle name="Comma [0] 13 9" xfId="197"/>
    <cellStyle name="Comma [0] 14" xfId="198"/>
    <cellStyle name="Comma [0] 14 10" xfId="199"/>
    <cellStyle name="Comma [0] 14 11" xfId="200"/>
    <cellStyle name="Comma [0] 14 12" xfId="201"/>
    <cellStyle name="Comma [0] 14 13" xfId="202"/>
    <cellStyle name="Comma [0] 14 14" xfId="203"/>
    <cellStyle name="Comma [0] 14 15" xfId="204"/>
    <cellStyle name="Comma [0] 14 16" xfId="205"/>
    <cellStyle name="Comma [0] 14 17" xfId="206"/>
    <cellStyle name="Comma [0] 14 18" xfId="207"/>
    <cellStyle name="Comma [0] 14 19" xfId="208"/>
    <cellStyle name="Comma [0] 14 2" xfId="209"/>
    <cellStyle name="Comma [0] 14 20" xfId="210"/>
    <cellStyle name="Comma [0] 14 21" xfId="211"/>
    <cellStyle name="Comma [0] 14 22" xfId="212"/>
    <cellStyle name="Comma [0] 14 23" xfId="213"/>
    <cellStyle name="Comma [0] 14 24" xfId="214"/>
    <cellStyle name="Comma [0] 14 25" xfId="215"/>
    <cellStyle name="Comma [0] 14 26" xfId="216"/>
    <cellStyle name="Comma [0] 14 3" xfId="217"/>
    <cellStyle name="Comma [0] 14 4" xfId="218"/>
    <cellStyle name="Comma [0] 14 5" xfId="219"/>
    <cellStyle name="Comma [0] 14 6" xfId="220"/>
    <cellStyle name="Comma [0] 14 7" xfId="221"/>
    <cellStyle name="Comma [0] 14 8" xfId="222"/>
    <cellStyle name="Comma [0] 14 9" xfId="223"/>
    <cellStyle name="Comma [0] 15" xfId="224"/>
    <cellStyle name="Comma [0] 16" xfId="225"/>
    <cellStyle name="Comma [0] 17" xfId="226"/>
    <cellStyle name="Comma [0] 17 10" xfId="227"/>
    <cellStyle name="Comma [0] 17 11" xfId="228"/>
    <cellStyle name="Comma [0] 17 12" xfId="229"/>
    <cellStyle name="Comma [0] 17 13" xfId="230"/>
    <cellStyle name="Comma [0] 17 14" xfId="231"/>
    <cellStyle name="Comma [0] 17 15" xfId="232"/>
    <cellStyle name="Comma [0] 17 16" xfId="233"/>
    <cellStyle name="Comma [0] 17 17" xfId="234"/>
    <cellStyle name="Comma [0] 17 18" xfId="235"/>
    <cellStyle name="Comma [0] 17 19" xfId="236"/>
    <cellStyle name="Comma [0] 17 2" xfId="237"/>
    <cellStyle name="Comma [0] 17 20" xfId="238"/>
    <cellStyle name="Comma [0] 17 21" xfId="239"/>
    <cellStyle name="Comma [0] 17 22" xfId="240"/>
    <cellStyle name="Comma [0] 17 23" xfId="241"/>
    <cellStyle name="Comma [0] 17 24" xfId="242"/>
    <cellStyle name="Comma [0] 17 25" xfId="243"/>
    <cellStyle name="Comma [0] 17 26" xfId="244"/>
    <cellStyle name="Comma [0] 17 3" xfId="245"/>
    <cellStyle name="Comma [0] 17 4" xfId="246"/>
    <cellStyle name="Comma [0] 17 5" xfId="247"/>
    <cellStyle name="Comma [0] 17 6" xfId="248"/>
    <cellStyle name="Comma [0] 17 7" xfId="249"/>
    <cellStyle name="Comma [0] 17 8" xfId="250"/>
    <cellStyle name="Comma [0] 17 9" xfId="251"/>
    <cellStyle name="Comma [0] 18" xfId="252"/>
    <cellStyle name="Comma [0] 18 2" xfId="253"/>
    <cellStyle name="Comma [0] 19" xfId="254"/>
    <cellStyle name="Comma [0] 19 2" xfId="255"/>
    <cellStyle name="Comma [0] 19 3" xfId="256"/>
    <cellStyle name="Comma [0] 2" xfId="257"/>
    <cellStyle name="Comma [0] 2 10" xfId="258"/>
    <cellStyle name="Comma [0] 2 11" xfId="259"/>
    <cellStyle name="Comma [0] 2 12" xfId="260"/>
    <cellStyle name="Comma [0] 2 13" xfId="261"/>
    <cellStyle name="Comma [0] 2 14" xfId="262"/>
    <cellStyle name="Comma [0] 2 15" xfId="263"/>
    <cellStyle name="Comma [0] 2 16" xfId="264"/>
    <cellStyle name="Comma [0] 2 17" xfId="265"/>
    <cellStyle name="Comma [0] 2 18" xfId="266"/>
    <cellStyle name="Comma [0] 2 19" xfId="267"/>
    <cellStyle name="Comma [0] 2 2" xfId="268"/>
    <cellStyle name="Comma [0] 2 2 10" xfId="269"/>
    <cellStyle name="Comma [0] 2 2 11" xfId="270"/>
    <cellStyle name="Comma [0] 2 2 12" xfId="271"/>
    <cellStyle name="Comma [0] 2 2 13" xfId="272"/>
    <cellStyle name="Comma [0] 2 2 14" xfId="273"/>
    <cellStyle name="Comma [0] 2 2 15" xfId="274"/>
    <cellStyle name="Comma [0] 2 2 16" xfId="275"/>
    <cellStyle name="Comma [0] 2 2 17" xfId="276"/>
    <cellStyle name="Comma [0] 2 2 18" xfId="277"/>
    <cellStyle name="Comma [0] 2 2 19" xfId="278"/>
    <cellStyle name="Comma [0] 2 2 2" xfId="279"/>
    <cellStyle name="Comma [0] 2 2 20" xfId="280"/>
    <cellStyle name="Comma [0] 2 2 21" xfId="281"/>
    <cellStyle name="Comma [0] 2 2 22" xfId="282"/>
    <cellStyle name="Comma [0] 2 2 23" xfId="283"/>
    <cellStyle name="Comma [0] 2 2 24" xfId="284"/>
    <cellStyle name="Comma [0] 2 2 25" xfId="285"/>
    <cellStyle name="Comma [0] 2 2 26" xfId="286"/>
    <cellStyle name="Comma [0] 2 2 27" xfId="287"/>
    <cellStyle name="Comma [0] 2 2 3" xfId="288"/>
    <cellStyle name="Comma [0] 2 2 4" xfId="289"/>
    <cellStyle name="Comma [0] 2 2 5" xfId="290"/>
    <cellStyle name="Comma [0] 2 2 6" xfId="291"/>
    <cellStyle name="Comma [0] 2 2 7" xfId="292"/>
    <cellStyle name="Comma [0] 2 2 8" xfId="293"/>
    <cellStyle name="Comma [0] 2 2 9" xfId="294"/>
    <cellStyle name="Comma [0] 2 20" xfId="295"/>
    <cellStyle name="Comma [0] 2 21" xfId="296"/>
    <cellStyle name="Comma [0] 2 22" xfId="297"/>
    <cellStyle name="Comma [0] 2 23" xfId="298"/>
    <cellStyle name="Comma [0] 2 24" xfId="299"/>
    <cellStyle name="Comma [0] 2 25" xfId="300"/>
    <cellStyle name="Comma [0] 2 26" xfId="301"/>
    <cellStyle name="Comma [0] 2 27" xfId="302"/>
    <cellStyle name="Comma [0] 2 28" xfId="303"/>
    <cellStyle name="Comma [0] 2 28 2" xfId="304"/>
    <cellStyle name="Comma [0] 2 29" xfId="305"/>
    <cellStyle name="Comma [0] 2 3" xfId="6"/>
    <cellStyle name="Comma [0] 2 3 2" xfId="306"/>
    <cellStyle name="Comma [0] 2 30" xfId="307"/>
    <cellStyle name="Comma [0] 2 4" xfId="308"/>
    <cellStyle name="Comma [0] 2 5" xfId="309"/>
    <cellStyle name="Comma [0] 2 6" xfId="310"/>
    <cellStyle name="Comma [0] 2 7" xfId="311"/>
    <cellStyle name="Comma [0] 2 8" xfId="312"/>
    <cellStyle name="Comma [0] 2 9" xfId="313"/>
    <cellStyle name="Comma [0] 20" xfId="314"/>
    <cellStyle name="Comma [0] 20 2" xfId="315"/>
    <cellStyle name="Comma [0] 20 3" xfId="316"/>
    <cellStyle name="Comma [0] 21" xfId="317"/>
    <cellStyle name="Comma [0] 21 2" xfId="318"/>
    <cellStyle name="Comma [0] 22" xfId="319"/>
    <cellStyle name="Comma [0] 23" xfId="320"/>
    <cellStyle name="Comma [0] 24" xfId="321"/>
    <cellStyle name="Comma [0] 25" xfId="322"/>
    <cellStyle name="Comma [0] 26" xfId="323"/>
    <cellStyle name="Comma [0] 27" xfId="324"/>
    <cellStyle name="Comma [0] 27 2" xfId="325"/>
    <cellStyle name="Comma [0] 27 3" xfId="326"/>
    <cellStyle name="Comma [0] 28" xfId="327"/>
    <cellStyle name="Comma [0] 28 2" xfId="328"/>
    <cellStyle name="Comma [0] 28 2 2" xfId="329"/>
    <cellStyle name="Comma [0] 28 2 3" xfId="330"/>
    <cellStyle name="Comma [0] 28 3" xfId="331"/>
    <cellStyle name="Comma [0] 28 3 2" xfId="332"/>
    <cellStyle name="Comma [0] 29" xfId="333"/>
    <cellStyle name="Comma [0] 29 2" xfId="334"/>
    <cellStyle name="Comma [0] 3" xfId="335"/>
    <cellStyle name="Comma [0] 3 10" xfId="336"/>
    <cellStyle name="Comma [0] 3 11" xfId="337"/>
    <cellStyle name="Comma [0] 3 12" xfId="338"/>
    <cellStyle name="Comma [0] 3 13" xfId="339"/>
    <cellStyle name="Comma [0] 3 14" xfId="340"/>
    <cellStyle name="Comma [0] 3 15" xfId="341"/>
    <cellStyle name="Comma [0] 3 16" xfId="342"/>
    <cellStyle name="Comma [0] 3 17" xfId="343"/>
    <cellStyle name="Comma [0] 3 18" xfId="344"/>
    <cellStyle name="Comma [0] 3 19" xfId="345"/>
    <cellStyle name="Comma [0] 3 2" xfId="346"/>
    <cellStyle name="Comma [0] 3 2 10" xfId="347"/>
    <cellStyle name="Comma [0] 3 2 11" xfId="348"/>
    <cellStyle name="Comma [0] 3 2 12" xfId="349"/>
    <cellStyle name="Comma [0] 3 2 13" xfId="350"/>
    <cellStyle name="Comma [0] 3 2 14" xfId="351"/>
    <cellStyle name="Comma [0] 3 2 15" xfId="352"/>
    <cellStyle name="Comma [0] 3 2 16" xfId="353"/>
    <cellStyle name="Comma [0] 3 2 17" xfId="354"/>
    <cellStyle name="Comma [0] 3 2 18" xfId="355"/>
    <cellStyle name="Comma [0] 3 2 19" xfId="356"/>
    <cellStyle name="Comma [0] 3 2 2" xfId="357"/>
    <cellStyle name="Comma [0] 3 2 20" xfId="358"/>
    <cellStyle name="Comma [0] 3 2 21" xfId="359"/>
    <cellStyle name="Comma [0] 3 2 22" xfId="360"/>
    <cellStyle name="Comma [0] 3 2 23" xfId="361"/>
    <cellStyle name="Comma [0] 3 2 24" xfId="362"/>
    <cellStyle name="Comma [0] 3 2 25" xfId="363"/>
    <cellStyle name="Comma [0] 3 2 26" xfId="364"/>
    <cellStyle name="Comma [0] 3 2 3" xfId="365"/>
    <cellStyle name="Comma [0] 3 2 4" xfId="366"/>
    <cellStyle name="Comma [0] 3 2 5" xfId="367"/>
    <cellStyle name="Comma [0] 3 2 6" xfId="368"/>
    <cellStyle name="Comma [0] 3 2 7" xfId="369"/>
    <cellStyle name="Comma [0] 3 2 8" xfId="370"/>
    <cellStyle name="Comma [0] 3 2 9" xfId="371"/>
    <cellStyle name="Comma [0] 3 20" xfId="372"/>
    <cellStyle name="Comma [0] 3 21" xfId="373"/>
    <cellStyle name="Comma [0] 3 22" xfId="374"/>
    <cellStyle name="Comma [0] 3 23" xfId="375"/>
    <cellStyle name="Comma [0] 3 24" xfId="376"/>
    <cellStyle name="Comma [0] 3 25" xfId="377"/>
    <cellStyle name="Comma [0] 3 26" xfId="378"/>
    <cellStyle name="Comma [0] 3 27" xfId="379"/>
    <cellStyle name="Comma [0] 3 28" xfId="380"/>
    <cellStyle name="Comma [0] 3 29" xfId="381"/>
    <cellStyle name="Comma [0] 3 29 2" xfId="382"/>
    <cellStyle name="Comma [0] 3 3" xfId="383"/>
    <cellStyle name="Comma [0] 3 3 10" xfId="384"/>
    <cellStyle name="Comma [0] 3 3 11" xfId="385"/>
    <cellStyle name="Comma [0] 3 3 12" xfId="386"/>
    <cellStyle name="Comma [0] 3 3 13" xfId="387"/>
    <cellStyle name="Comma [0] 3 3 14" xfId="388"/>
    <cellStyle name="Comma [0] 3 3 15" xfId="389"/>
    <cellStyle name="Comma [0] 3 3 16" xfId="390"/>
    <cellStyle name="Comma [0] 3 3 17" xfId="391"/>
    <cellStyle name="Comma [0] 3 3 18" xfId="392"/>
    <cellStyle name="Comma [0] 3 3 19" xfId="393"/>
    <cellStyle name="Comma [0] 3 3 2" xfId="394"/>
    <cellStyle name="Comma [0] 3 3 20" xfId="395"/>
    <cellStyle name="Comma [0] 3 3 21" xfId="396"/>
    <cellStyle name="Comma [0] 3 3 22" xfId="397"/>
    <cellStyle name="Comma [0] 3 3 23" xfId="398"/>
    <cellStyle name="Comma [0] 3 3 24" xfId="399"/>
    <cellStyle name="Comma [0] 3 3 25" xfId="400"/>
    <cellStyle name="Comma [0] 3 3 26" xfId="401"/>
    <cellStyle name="Comma [0] 3 3 27" xfId="402"/>
    <cellStyle name="Comma [0] 3 3 28" xfId="403"/>
    <cellStyle name="Comma [0] 3 3 28 2" xfId="404"/>
    <cellStyle name="Comma [0] 3 3 28 3" xfId="405"/>
    <cellStyle name="Comma [0] 3 3 28 4" xfId="406"/>
    <cellStyle name="Comma [0] 3 3 29" xfId="407"/>
    <cellStyle name="Comma [0] 3 3 29 2" xfId="408"/>
    <cellStyle name="Comma [0] 3 3 3" xfId="409"/>
    <cellStyle name="Comma [0] 3 3 4" xfId="410"/>
    <cellStyle name="Comma [0] 3 3 5" xfId="411"/>
    <cellStyle name="Comma [0] 3 3 6" xfId="412"/>
    <cellStyle name="Comma [0] 3 3 7" xfId="413"/>
    <cellStyle name="Comma [0] 3 3 8" xfId="414"/>
    <cellStyle name="Comma [0] 3 3 9" xfId="415"/>
    <cellStyle name="Comma [0] 3 4" xfId="416"/>
    <cellStyle name="Comma [0] 3 5" xfId="417"/>
    <cellStyle name="Comma [0] 3 6" xfId="418"/>
    <cellStyle name="Comma [0] 3 7" xfId="419"/>
    <cellStyle name="Comma [0] 3 8" xfId="420"/>
    <cellStyle name="Comma [0] 3 9" xfId="421"/>
    <cellStyle name="Comma [0] 30" xfId="422"/>
    <cellStyle name="Comma [0] 31" xfId="423"/>
    <cellStyle name="Comma [0] 32" xfId="424"/>
    <cellStyle name="Comma [0] 32 2" xfId="425"/>
    <cellStyle name="Comma [0] 32 2 2" xfId="426"/>
    <cellStyle name="Comma [0] 32 2 2 2" xfId="427"/>
    <cellStyle name="Comma [0] 32 2 3" xfId="428"/>
    <cellStyle name="Comma [0] 32 3" xfId="429"/>
    <cellStyle name="Comma [0] 33" xfId="430"/>
    <cellStyle name="Comma [0] 34" xfId="431"/>
    <cellStyle name="Comma [0] 34 2" xfId="432"/>
    <cellStyle name="Comma [0] 34 3" xfId="433"/>
    <cellStyle name="Comma [0] 35" xfId="434"/>
    <cellStyle name="Comma [0] 35 2" xfId="435"/>
    <cellStyle name="Comma [0] 36" xfId="436"/>
    <cellStyle name="Comma [0] 36 2" xfId="437"/>
    <cellStyle name="Comma [0] 37" xfId="438"/>
    <cellStyle name="Comma [0] 37 2" xfId="439"/>
    <cellStyle name="Comma [0] 38" xfId="440"/>
    <cellStyle name="Comma [0] 38 2" xfId="441"/>
    <cellStyle name="Comma [0] 39" xfId="442"/>
    <cellStyle name="Comma [0] 39 2" xfId="443"/>
    <cellStyle name="Comma [0] 4" xfId="444"/>
    <cellStyle name="Comma [0] 4 2" xfId="445"/>
    <cellStyle name="Comma [0] 4 2 2" xfId="446"/>
    <cellStyle name="Comma [0] 4 3" xfId="447"/>
    <cellStyle name="Comma [0] 4 4" xfId="448"/>
    <cellStyle name="Comma [0] 40" xfId="449"/>
    <cellStyle name="Comma [0] 40 2" xfId="450"/>
    <cellStyle name="Comma [0] 41" xfId="451"/>
    <cellStyle name="Comma [0] 41 2" xfId="452"/>
    <cellStyle name="Comma [0] 42" xfId="453"/>
    <cellStyle name="Comma [0] 42 2" xfId="454"/>
    <cellStyle name="Comma [0] 43" xfId="455"/>
    <cellStyle name="Comma [0] 43 2" xfId="456"/>
    <cellStyle name="Comma [0] 44" xfId="457"/>
    <cellStyle name="Comma [0] 44 2" xfId="458"/>
    <cellStyle name="Comma [0] 45" xfId="459"/>
    <cellStyle name="Comma [0] 45 2" xfId="460"/>
    <cellStyle name="Comma [0] 46" xfId="461"/>
    <cellStyle name="Comma [0] 46 2" xfId="462"/>
    <cellStyle name="Comma [0] 47" xfId="463"/>
    <cellStyle name="Comma [0] 48" xfId="464"/>
    <cellStyle name="Comma [0] 48 2" xfId="465"/>
    <cellStyle name="Comma [0] 49" xfId="466"/>
    <cellStyle name="Comma [0] 5" xfId="467"/>
    <cellStyle name="Comma [0] 5 10" xfId="468"/>
    <cellStyle name="Comma [0] 5 11" xfId="469"/>
    <cellStyle name="Comma [0] 5 12" xfId="470"/>
    <cellStyle name="Comma [0] 5 13" xfId="471"/>
    <cellStyle name="Comma [0] 5 14" xfId="472"/>
    <cellStyle name="Comma [0] 5 15" xfId="473"/>
    <cellStyle name="Comma [0] 5 16" xfId="474"/>
    <cellStyle name="Comma [0] 5 17" xfId="475"/>
    <cellStyle name="Comma [0] 5 18" xfId="476"/>
    <cellStyle name="Comma [0] 5 19" xfId="477"/>
    <cellStyle name="Comma [0] 5 2" xfId="478"/>
    <cellStyle name="Comma [0] 5 2 10" xfId="479"/>
    <cellStyle name="Comma [0] 5 2 11" xfId="480"/>
    <cellStyle name="Comma [0] 5 2 12" xfId="481"/>
    <cellStyle name="Comma [0] 5 2 13" xfId="482"/>
    <cellStyle name="Comma [0] 5 2 14" xfId="483"/>
    <cellStyle name="Comma [0] 5 2 15" xfId="484"/>
    <cellStyle name="Comma [0] 5 2 16" xfId="485"/>
    <cellStyle name="Comma [0] 5 2 17" xfId="486"/>
    <cellStyle name="Comma [0] 5 2 18" xfId="487"/>
    <cellStyle name="Comma [0] 5 2 19" xfId="488"/>
    <cellStyle name="Comma [0] 5 2 2" xfId="489"/>
    <cellStyle name="Comma [0] 5 2 20" xfId="490"/>
    <cellStyle name="Comma [0] 5 2 21" xfId="491"/>
    <cellStyle name="Comma [0] 5 2 22" xfId="492"/>
    <cellStyle name="Comma [0] 5 2 23" xfId="493"/>
    <cellStyle name="Comma [0] 5 2 24" xfId="494"/>
    <cellStyle name="Comma [0] 5 2 25" xfId="495"/>
    <cellStyle name="Comma [0] 5 2 26" xfId="496"/>
    <cellStyle name="Comma [0] 5 2 3" xfId="497"/>
    <cellStyle name="Comma [0] 5 2 4" xfId="498"/>
    <cellStyle name="Comma [0] 5 2 5" xfId="499"/>
    <cellStyle name="Comma [0] 5 2 6" xfId="500"/>
    <cellStyle name="Comma [0] 5 2 7" xfId="501"/>
    <cellStyle name="Comma [0] 5 2 8" xfId="502"/>
    <cellStyle name="Comma [0] 5 2 9" xfId="503"/>
    <cellStyle name="Comma [0] 5 20" xfId="504"/>
    <cellStyle name="Comma [0] 5 21" xfId="505"/>
    <cellStyle name="Comma [0] 5 22" xfId="506"/>
    <cellStyle name="Comma [0] 5 23" xfId="507"/>
    <cellStyle name="Comma [0] 5 24" xfId="508"/>
    <cellStyle name="Comma [0] 5 25" xfId="509"/>
    <cellStyle name="Comma [0] 5 26" xfId="510"/>
    <cellStyle name="Comma [0] 5 27" xfId="511"/>
    <cellStyle name="Comma [0] 5 3" xfId="512"/>
    <cellStyle name="Comma [0] 5 4" xfId="513"/>
    <cellStyle name="Comma [0] 5 5" xfId="514"/>
    <cellStyle name="Comma [0] 5 6" xfId="515"/>
    <cellStyle name="Comma [0] 5 7" xfId="516"/>
    <cellStyle name="Comma [0] 5 8" xfId="517"/>
    <cellStyle name="Comma [0] 5 9" xfId="518"/>
    <cellStyle name="Comma [0] 50" xfId="519"/>
    <cellStyle name="Comma [0] 50 2" xfId="520"/>
    <cellStyle name="Comma [0] 50 3" xfId="521"/>
    <cellStyle name="Comma [0] 51" xfId="522"/>
    <cellStyle name="Comma [0] 52" xfId="523"/>
    <cellStyle name="Comma [0] 53" xfId="9"/>
    <cellStyle name="Comma [0] 6" xfId="524"/>
    <cellStyle name="Comma [0] 6 10" xfId="525"/>
    <cellStyle name="Comma [0] 6 11" xfId="526"/>
    <cellStyle name="Comma [0] 6 12" xfId="527"/>
    <cellStyle name="Comma [0] 6 13" xfId="528"/>
    <cellStyle name="Comma [0] 6 14" xfId="529"/>
    <cellStyle name="Comma [0] 6 15" xfId="530"/>
    <cellStyle name="Comma [0] 6 16" xfId="531"/>
    <cellStyle name="Comma [0] 6 17" xfId="532"/>
    <cellStyle name="Comma [0] 6 18" xfId="533"/>
    <cellStyle name="Comma [0] 6 19" xfId="534"/>
    <cellStyle name="Comma [0] 6 2" xfId="535"/>
    <cellStyle name="Comma [0] 6 2 10" xfId="536"/>
    <cellStyle name="Comma [0] 6 2 11" xfId="537"/>
    <cellStyle name="Comma [0] 6 2 12" xfId="538"/>
    <cellStyle name="Comma [0] 6 2 13" xfId="539"/>
    <cellStyle name="Comma [0] 6 2 14" xfId="540"/>
    <cellStyle name="Comma [0] 6 2 15" xfId="541"/>
    <cellStyle name="Comma [0] 6 2 16" xfId="542"/>
    <cellStyle name="Comma [0] 6 2 17" xfId="543"/>
    <cellStyle name="Comma [0] 6 2 18" xfId="544"/>
    <cellStyle name="Comma [0] 6 2 19" xfId="545"/>
    <cellStyle name="Comma [0] 6 2 2" xfId="546"/>
    <cellStyle name="Comma [0] 6 2 20" xfId="547"/>
    <cellStyle name="Comma [0] 6 2 21" xfId="548"/>
    <cellStyle name="Comma [0] 6 2 22" xfId="549"/>
    <cellStyle name="Comma [0] 6 2 23" xfId="550"/>
    <cellStyle name="Comma [0] 6 2 24" xfId="551"/>
    <cellStyle name="Comma [0] 6 2 25" xfId="552"/>
    <cellStyle name="Comma [0] 6 2 26" xfId="553"/>
    <cellStyle name="Comma [0] 6 2 3" xfId="554"/>
    <cellStyle name="Comma [0] 6 2 4" xfId="555"/>
    <cellStyle name="Comma [0] 6 2 5" xfId="556"/>
    <cellStyle name="Comma [0] 6 2 6" xfId="557"/>
    <cellStyle name="Comma [0] 6 2 7" xfId="558"/>
    <cellStyle name="Comma [0] 6 2 8" xfId="559"/>
    <cellStyle name="Comma [0] 6 2 9" xfId="560"/>
    <cellStyle name="Comma [0] 6 20" xfId="561"/>
    <cellStyle name="Comma [0] 6 21" xfId="562"/>
    <cellStyle name="Comma [0] 6 22" xfId="563"/>
    <cellStyle name="Comma [0] 6 23" xfId="564"/>
    <cellStyle name="Comma [0] 6 24" xfId="565"/>
    <cellStyle name="Comma [0] 6 25" xfId="566"/>
    <cellStyle name="Comma [0] 6 26" xfId="567"/>
    <cellStyle name="Comma [0] 6 27" xfId="568"/>
    <cellStyle name="Comma [0] 6 28" xfId="569"/>
    <cellStyle name="Comma [0] 6 29" xfId="570"/>
    <cellStyle name="Comma [0] 6 3" xfId="571"/>
    <cellStyle name="Comma [0] 6 4" xfId="572"/>
    <cellStyle name="Comma [0] 6 5" xfId="573"/>
    <cellStyle name="Comma [0] 6 6" xfId="574"/>
    <cellStyle name="Comma [0] 6 7" xfId="575"/>
    <cellStyle name="Comma [0] 6 8" xfId="576"/>
    <cellStyle name="Comma [0] 6 9" xfId="577"/>
    <cellStyle name="Comma [0] 7" xfId="578"/>
    <cellStyle name="Comma [0] 7 2" xfId="579"/>
    <cellStyle name="Comma [0] 8" xfId="580"/>
    <cellStyle name="Comma [0] 8 10" xfId="581"/>
    <cellStyle name="Comma [0] 8 11" xfId="582"/>
    <cellStyle name="Comma [0] 8 12" xfId="583"/>
    <cellStyle name="Comma [0] 8 13" xfId="584"/>
    <cellStyle name="Comma [0] 8 14" xfId="585"/>
    <cellStyle name="Comma [0] 8 15" xfId="586"/>
    <cellStyle name="Comma [0] 8 16" xfId="587"/>
    <cellStyle name="Comma [0] 8 17" xfId="588"/>
    <cellStyle name="Comma [0] 8 18" xfId="589"/>
    <cellStyle name="Comma [0] 8 19" xfId="590"/>
    <cellStyle name="Comma [0] 8 2" xfId="591"/>
    <cellStyle name="Comma [0] 8 2 10" xfId="592"/>
    <cellStyle name="Comma [0] 8 2 11" xfId="593"/>
    <cellStyle name="Comma [0] 8 2 12" xfId="594"/>
    <cellStyle name="Comma [0] 8 2 13" xfId="595"/>
    <cellStyle name="Comma [0] 8 2 14" xfId="596"/>
    <cellStyle name="Comma [0] 8 2 15" xfId="597"/>
    <cellStyle name="Comma [0] 8 2 16" xfId="598"/>
    <cellStyle name="Comma [0] 8 2 17" xfId="599"/>
    <cellStyle name="Comma [0] 8 2 18" xfId="600"/>
    <cellStyle name="Comma [0] 8 2 19" xfId="601"/>
    <cellStyle name="Comma [0] 8 2 2" xfId="602"/>
    <cellStyle name="Comma [0] 8 2 20" xfId="603"/>
    <cellStyle name="Comma [0] 8 2 21" xfId="604"/>
    <cellStyle name="Comma [0] 8 2 22" xfId="605"/>
    <cellStyle name="Comma [0] 8 2 23" xfId="606"/>
    <cellStyle name="Comma [0] 8 2 24" xfId="607"/>
    <cellStyle name="Comma [0] 8 2 25" xfId="608"/>
    <cellStyle name="Comma [0] 8 2 26" xfId="609"/>
    <cellStyle name="Comma [0] 8 2 3" xfId="610"/>
    <cellStyle name="Comma [0] 8 2 4" xfId="611"/>
    <cellStyle name="Comma [0] 8 2 5" xfId="612"/>
    <cellStyle name="Comma [0] 8 2 6" xfId="613"/>
    <cellStyle name="Comma [0] 8 2 7" xfId="614"/>
    <cellStyle name="Comma [0] 8 2 8" xfId="615"/>
    <cellStyle name="Comma [0] 8 2 9" xfId="616"/>
    <cellStyle name="Comma [0] 8 20" xfId="617"/>
    <cellStyle name="Comma [0] 8 21" xfId="618"/>
    <cellStyle name="Comma [0] 8 22" xfId="619"/>
    <cellStyle name="Comma [0] 8 23" xfId="620"/>
    <cellStyle name="Comma [0] 8 24" xfId="621"/>
    <cellStyle name="Comma [0] 8 25" xfId="622"/>
    <cellStyle name="Comma [0] 8 26" xfId="623"/>
    <cellStyle name="Comma [0] 8 27" xfId="624"/>
    <cellStyle name="Comma [0] 8 3" xfId="625"/>
    <cellStyle name="Comma [0] 8 4" xfId="626"/>
    <cellStyle name="Comma [0] 8 5" xfId="627"/>
    <cellStyle name="Comma [0] 8 6" xfId="628"/>
    <cellStyle name="Comma [0] 8 7" xfId="629"/>
    <cellStyle name="Comma [0] 8 8" xfId="630"/>
    <cellStyle name="Comma [0] 8 9" xfId="631"/>
    <cellStyle name="Comma [0] 9" xfId="632"/>
    <cellStyle name="Comma [0] 9 2" xfId="633"/>
    <cellStyle name="Comma [0] 9 3" xfId="634"/>
    <cellStyle name="Comma 10" xfId="635"/>
    <cellStyle name="Comma 10 2" xfId="636"/>
    <cellStyle name="Comma 11" xfId="637"/>
    <cellStyle name="Comma 11 2" xfId="638"/>
    <cellStyle name="Comma 12" xfId="639"/>
    <cellStyle name="Comma 12 2" xfId="640"/>
    <cellStyle name="Comma 13" xfId="641"/>
    <cellStyle name="Comma 13 2" xfId="642"/>
    <cellStyle name="Comma 14" xfId="643"/>
    <cellStyle name="Comma 14 2" xfId="644"/>
    <cellStyle name="Comma 14 3" xfId="645"/>
    <cellStyle name="Comma 14 4" xfId="646"/>
    <cellStyle name="Comma 15" xfId="647"/>
    <cellStyle name="Comma 16" xfId="648"/>
    <cellStyle name="Comma 17" xfId="649"/>
    <cellStyle name="Comma 2" xfId="7"/>
    <cellStyle name="Comma 2 10" xfId="650"/>
    <cellStyle name="Comma 2 11" xfId="651"/>
    <cellStyle name="Comma 2 12" xfId="652"/>
    <cellStyle name="Comma 2 13" xfId="653"/>
    <cellStyle name="Comma 2 14" xfId="654"/>
    <cellStyle name="Comma 2 15" xfId="655"/>
    <cellStyle name="Comma 2 16" xfId="656"/>
    <cellStyle name="Comma 2 17" xfId="657"/>
    <cellStyle name="Comma 2 18" xfId="658"/>
    <cellStyle name="Comma 2 19" xfId="659"/>
    <cellStyle name="Comma 2 2" xfId="660"/>
    <cellStyle name="Comma 2 2 10" xfId="661"/>
    <cellStyle name="Comma 2 2 11" xfId="662"/>
    <cellStyle name="Comma 2 2 12" xfId="663"/>
    <cellStyle name="Comma 2 2 13" xfId="664"/>
    <cellStyle name="Comma 2 2 14" xfId="665"/>
    <cellStyle name="Comma 2 2 15" xfId="666"/>
    <cellStyle name="Comma 2 2 16" xfId="667"/>
    <cellStyle name="Comma 2 2 17" xfId="668"/>
    <cellStyle name="Comma 2 2 18" xfId="669"/>
    <cellStyle name="Comma 2 2 19" xfId="670"/>
    <cellStyle name="Comma 2 2 2" xfId="671"/>
    <cellStyle name="Comma 2 2 20" xfId="672"/>
    <cellStyle name="Comma 2 2 21" xfId="673"/>
    <cellStyle name="Comma 2 2 22" xfId="674"/>
    <cellStyle name="Comma 2 2 23" xfId="675"/>
    <cellStyle name="Comma 2 2 24" xfId="676"/>
    <cellStyle name="Comma 2 2 25" xfId="677"/>
    <cellStyle name="Comma 2 2 26" xfId="678"/>
    <cellStyle name="Comma 2 2 3" xfId="679"/>
    <cellStyle name="Comma 2 2 4" xfId="680"/>
    <cellStyle name="Comma 2 2 5" xfId="681"/>
    <cellStyle name="Comma 2 2 6" xfId="682"/>
    <cellStyle name="Comma 2 2 7" xfId="683"/>
    <cellStyle name="Comma 2 2 8" xfId="684"/>
    <cellStyle name="Comma 2 2 9" xfId="685"/>
    <cellStyle name="Comma 2 20" xfId="686"/>
    <cellStyle name="Comma 2 21" xfId="687"/>
    <cellStyle name="Comma 2 22" xfId="688"/>
    <cellStyle name="Comma 2 23" xfId="689"/>
    <cellStyle name="Comma 2 24" xfId="690"/>
    <cellStyle name="Comma 2 25" xfId="691"/>
    <cellStyle name="Comma 2 26" xfId="692"/>
    <cellStyle name="Comma 2 27" xfId="693"/>
    <cellStyle name="Comma 2 28" xfId="694"/>
    <cellStyle name="Comma 2 28 2" xfId="695"/>
    <cellStyle name="Comma 2 29" xfId="696"/>
    <cellStyle name="Comma 2 3" xfId="697"/>
    <cellStyle name="Comma 2 30" xfId="698"/>
    <cellStyle name="Comma 2 31" xfId="699"/>
    <cellStyle name="Comma 2 4" xfId="700"/>
    <cellStyle name="Comma 2 5" xfId="701"/>
    <cellStyle name="Comma 2 6" xfId="702"/>
    <cellStyle name="Comma 2 7" xfId="703"/>
    <cellStyle name="Comma 2 8" xfId="704"/>
    <cellStyle name="Comma 2 9" xfId="705"/>
    <cellStyle name="Comma 20" xfId="706"/>
    <cellStyle name="Comma 21" xfId="707"/>
    <cellStyle name="Comma 25" xfId="708"/>
    <cellStyle name="Comma 28" xfId="709"/>
    <cellStyle name="Comma 3" xfId="710"/>
    <cellStyle name="Comma 3 10" xfId="711"/>
    <cellStyle name="Comma 3 11" xfId="712"/>
    <cellStyle name="Comma 3 12" xfId="713"/>
    <cellStyle name="Comma 3 13" xfId="714"/>
    <cellStyle name="Comma 3 14" xfId="715"/>
    <cellStyle name="Comma 3 15" xfId="716"/>
    <cellStyle name="Comma 3 16" xfId="717"/>
    <cellStyle name="Comma 3 17" xfId="718"/>
    <cellStyle name="Comma 3 18" xfId="719"/>
    <cellStyle name="Comma 3 19" xfId="720"/>
    <cellStyle name="Comma 3 2" xfId="721"/>
    <cellStyle name="Comma 3 2 10" xfId="722"/>
    <cellStyle name="Comma 3 2 11" xfId="723"/>
    <cellStyle name="Comma 3 2 12" xfId="724"/>
    <cellStyle name="Comma 3 2 13" xfId="725"/>
    <cellStyle name="Comma 3 2 14" xfId="726"/>
    <cellStyle name="Comma 3 2 15" xfId="727"/>
    <cellStyle name="Comma 3 2 16" xfId="728"/>
    <cellStyle name="Comma 3 2 17" xfId="729"/>
    <cellStyle name="Comma 3 2 18" xfId="730"/>
    <cellStyle name="Comma 3 2 19" xfId="731"/>
    <cellStyle name="Comma 3 2 2" xfId="732"/>
    <cellStyle name="Comma 3 2 20" xfId="733"/>
    <cellStyle name="Comma 3 2 21" xfId="734"/>
    <cellStyle name="Comma 3 2 22" xfId="735"/>
    <cellStyle name="Comma 3 2 23" xfId="736"/>
    <cellStyle name="Comma 3 2 24" xfId="737"/>
    <cellStyle name="Comma 3 2 25" xfId="738"/>
    <cellStyle name="Comma 3 2 26" xfId="739"/>
    <cellStyle name="Comma 3 2 3" xfId="740"/>
    <cellStyle name="Comma 3 2 4" xfId="741"/>
    <cellStyle name="Comma 3 2 5" xfId="742"/>
    <cellStyle name="Comma 3 2 6" xfId="743"/>
    <cellStyle name="Comma 3 2 7" xfId="744"/>
    <cellStyle name="Comma 3 2 8" xfId="745"/>
    <cellStyle name="Comma 3 2 9" xfId="746"/>
    <cellStyle name="Comma 3 20" xfId="747"/>
    <cellStyle name="Comma 3 21" xfId="748"/>
    <cellStyle name="Comma 3 22" xfId="749"/>
    <cellStyle name="Comma 3 23" xfId="750"/>
    <cellStyle name="Comma 3 24" xfId="751"/>
    <cellStyle name="Comma 3 25" xfId="752"/>
    <cellStyle name="Comma 3 26" xfId="753"/>
    <cellStyle name="Comma 3 27" xfId="754"/>
    <cellStyle name="Comma 3 28" xfId="755"/>
    <cellStyle name="Comma 3 29" xfId="756"/>
    <cellStyle name="Comma 3 3" xfId="757"/>
    <cellStyle name="Comma 3 4" xfId="758"/>
    <cellStyle name="Comma 3 5" xfId="759"/>
    <cellStyle name="Comma 3 6" xfId="760"/>
    <cellStyle name="Comma 3 7" xfId="761"/>
    <cellStyle name="Comma 3 8" xfId="762"/>
    <cellStyle name="Comma 3 9" xfId="763"/>
    <cellStyle name="Comma 32" xfId="764"/>
    <cellStyle name="Comma 4" xfId="765"/>
    <cellStyle name="Comma 4 10" xfId="766"/>
    <cellStyle name="Comma 4 11" xfId="767"/>
    <cellStyle name="Comma 4 12" xfId="768"/>
    <cellStyle name="Comma 4 13" xfId="769"/>
    <cellStyle name="Comma 4 14" xfId="770"/>
    <cellStyle name="Comma 4 15" xfId="771"/>
    <cellStyle name="Comma 4 16" xfId="772"/>
    <cellStyle name="Comma 4 17" xfId="773"/>
    <cellStyle name="Comma 4 18" xfId="774"/>
    <cellStyle name="Comma 4 19" xfId="775"/>
    <cellStyle name="Comma 4 2" xfId="776"/>
    <cellStyle name="Comma 4 2 10" xfId="777"/>
    <cellStyle name="Comma 4 2 11" xfId="778"/>
    <cellStyle name="Comma 4 2 12" xfId="779"/>
    <cellStyle name="Comma 4 2 13" xfId="780"/>
    <cellStyle name="Comma 4 2 14" xfId="781"/>
    <cellStyle name="Comma 4 2 15" xfId="782"/>
    <cellStyle name="Comma 4 2 16" xfId="783"/>
    <cellStyle name="Comma 4 2 17" xfId="784"/>
    <cellStyle name="Comma 4 2 18" xfId="785"/>
    <cellStyle name="Comma 4 2 19" xfId="786"/>
    <cellStyle name="Comma 4 2 2" xfId="787"/>
    <cellStyle name="Comma 4 2 20" xfId="788"/>
    <cellStyle name="Comma 4 2 21" xfId="789"/>
    <cellStyle name="Comma 4 2 22" xfId="790"/>
    <cellStyle name="Comma 4 2 23" xfId="791"/>
    <cellStyle name="Comma 4 2 24" xfId="792"/>
    <cellStyle name="Comma 4 2 25" xfId="793"/>
    <cellStyle name="Comma 4 2 26" xfId="794"/>
    <cellStyle name="Comma 4 2 3" xfId="795"/>
    <cellStyle name="Comma 4 2 4" xfId="796"/>
    <cellStyle name="Comma 4 2 5" xfId="797"/>
    <cellStyle name="Comma 4 2 6" xfId="798"/>
    <cellStyle name="Comma 4 2 7" xfId="799"/>
    <cellStyle name="Comma 4 2 8" xfId="800"/>
    <cellStyle name="Comma 4 2 9" xfId="801"/>
    <cellStyle name="Comma 4 20" xfId="802"/>
    <cellStyle name="Comma 4 21" xfId="803"/>
    <cellStyle name="Comma 4 22" xfId="804"/>
    <cellStyle name="Comma 4 23" xfId="805"/>
    <cellStyle name="Comma 4 24" xfId="806"/>
    <cellStyle name="Comma 4 25" xfId="807"/>
    <cellStyle name="Comma 4 26" xfId="808"/>
    <cellStyle name="Comma 4 27" xfId="809"/>
    <cellStyle name="Comma 4 28" xfId="810"/>
    <cellStyle name="Comma 4 3" xfId="811"/>
    <cellStyle name="Comma 4 4" xfId="812"/>
    <cellStyle name="Comma 4 5" xfId="813"/>
    <cellStyle name="Comma 4 6" xfId="814"/>
    <cellStyle name="Comma 4 7" xfId="815"/>
    <cellStyle name="Comma 4 8" xfId="816"/>
    <cellStyle name="Comma 4 9" xfId="817"/>
    <cellStyle name="Comma 5" xfId="818"/>
    <cellStyle name="Comma 5 2" xfId="819"/>
    <cellStyle name="Comma 5 2 2" xfId="820"/>
    <cellStyle name="Comma 5 2 2 2" xfId="821"/>
    <cellStyle name="Comma 6" xfId="822"/>
    <cellStyle name="Comma 6 10" xfId="823"/>
    <cellStyle name="Comma 6 11" xfId="824"/>
    <cellStyle name="Comma 6 12" xfId="825"/>
    <cellStyle name="Comma 6 13" xfId="826"/>
    <cellStyle name="Comma 6 14" xfId="827"/>
    <cellStyle name="Comma 6 15" xfId="828"/>
    <cellStyle name="Comma 6 16" xfId="829"/>
    <cellStyle name="Comma 6 17" xfId="830"/>
    <cellStyle name="Comma 6 18" xfId="831"/>
    <cellStyle name="Comma 6 19" xfId="832"/>
    <cellStyle name="Comma 6 2" xfId="833"/>
    <cellStyle name="Comma 6 2 10" xfId="834"/>
    <cellStyle name="Comma 6 2 11" xfId="835"/>
    <cellStyle name="Comma 6 2 12" xfId="836"/>
    <cellStyle name="Comma 6 2 13" xfId="837"/>
    <cellStyle name="Comma 6 2 14" xfId="838"/>
    <cellStyle name="Comma 6 2 15" xfId="839"/>
    <cellStyle name="Comma 6 2 16" xfId="840"/>
    <cellStyle name="Comma 6 2 17" xfId="841"/>
    <cellStyle name="Comma 6 2 18" xfId="842"/>
    <cellStyle name="Comma 6 2 19" xfId="843"/>
    <cellStyle name="Comma 6 2 2" xfId="844"/>
    <cellStyle name="Comma 6 2 20" xfId="845"/>
    <cellStyle name="Comma 6 2 21" xfId="846"/>
    <cellStyle name="Comma 6 2 22" xfId="847"/>
    <cellStyle name="Comma 6 2 23" xfId="848"/>
    <cellStyle name="Comma 6 2 24" xfId="849"/>
    <cellStyle name="Comma 6 2 25" xfId="850"/>
    <cellStyle name="Comma 6 2 26" xfId="851"/>
    <cellStyle name="Comma 6 2 3" xfId="852"/>
    <cellStyle name="Comma 6 2 4" xfId="853"/>
    <cellStyle name="Comma 6 2 5" xfId="854"/>
    <cellStyle name="Comma 6 2 6" xfId="855"/>
    <cellStyle name="Comma 6 2 7" xfId="856"/>
    <cellStyle name="Comma 6 2 8" xfId="857"/>
    <cellStyle name="Comma 6 2 9" xfId="858"/>
    <cellStyle name="Comma 6 20" xfId="859"/>
    <cellStyle name="Comma 6 21" xfId="860"/>
    <cellStyle name="Comma 6 22" xfId="861"/>
    <cellStyle name="Comma 6 23" xfId="862"/>
    <cellStyle name="Comma 6 24" xfId="863"/>
    <cellStyle name="Comma 6 25" xfId="864"/>
    <cellStyle name="Comma 6 26" xfId="865"/>
    <cellStyle name="Comma 6 27" xfId="866"/>
    <cellStyle name="Comma 6 3" xfId="867"/>
    <cellStyle name="Comma 6 4" xfId="868"/>
    <cellStyle name="Comma 6 5" xfId="869"/>
    <cellStyle name="Comma 6 6" xfId="870"/>
    <cellStyle name="Comma 6 7" xfId="871"/>
    <cellStyle name="Comma 6 8" xfId="872"/>
    <cellStyle name="Comma 6 9" xfId="873"/>
    <cellStyle name="Comma 7" xfId="874"/>
    <cellStyle name="Comma 7 10" xfId="875"/>
    <cellStyle name="Comma 7 11" xfId="876"/>
    <cellStyle name="Comma 7 12" xfId="877"/>
    <cellStyle name="Comma 7 13" xfId="878"/>
    <cellStyle name="Comma 7 14" xfId="879"/>
    <cellStyle name="Comma 7 15" xfId="880"/>
    <cellStyle name="Comma 7 16" xfId="881"/>
    <cellStyle name="Comma 7 17" xfId="882"/>
    <cellStyle name="Comma 7 18" xfId="883"/>
    <cellStyle name="Comma 7 19" xfId="884"/>
    <cellStyle name="Comma 7 2" xfId="885"/>
    <cellStyle name="Comma 7 2 10" xfId="886"/>
    <cellStyle name="Comma 7 2 11" xfId="887"/>
    <cellStyle name="Comma 7 2 12" xfId="888"/>
    <cellStyle name="Comma 7 2 13" xfId="889"/>
    <cellStyle name="Comma 7 2 14" xfId="890"/>
    <cellStyle name="Comma 7 2 15" xfId="891"/>
    <cellStyle name="Comma 7 2 16" xfId="892"/>
    <cellStyle name="Comma 7 2 17" xfId="893"/>
    <cellStyle name="Comma 7 2 18" xfId="894"/>
    <cellStyle name="Comma 7 2 19" xfId="895"/>
    <cellStyle name="Comma 7 2 2" xfId="896"/>
    <cellStyle name="Comma 7 2 20" xfId="897"/>
    <cellStyle name="Comma 7 2 21" xfId="898"/>
    <cellStyle name="Comma 7 2 22" xfId="899"/>
    <cellStyle name="Comma 7 2 23" xfId="900"/>
    <cellStyle name="Comma 7 2 24" xfId="901"/>
    <cellStyle name="Comma 7 2 25" xfId="902"/>
    <cellStyle name="Comma 7 2 26" xfId="903"/>
    <cellStyle name="Comma 7 2 3" xfId="904"/>
    <cellStyle name="Comma 7 2 4" xfId="905"/>
    <cellStyle name="Comma 7 2 5" xfId="906"/>
    <cellStyle name="Comma 7 2 6" xfId="907"/>
    <cellStyle name="Comma 7 2 7" xfId="908"/>
    <cellStyle name="Comma 7 2 8" xfId="909"/>
    <cellStyle name="Comma 7 2 9" xfId="910"/>
    <cellStyle name="Comma 7 20" xfId="911"/>
    <cellStyle name="Comma 7 21" xfId="912"/>
    <cellStyle name="Comma 7 22" xfId="913"/>
    <cellStyle name="Comma 7 23" xfId="914"/>
    <cellStyle name="Comma 7 24" xfId="915"/>
    <cellStyle name="Comma 7 25" xfId="916"/>
    <cellStyle name="Comma 7 26" xfId="917"/>
    <cellStyle name="Comma 7 27" xfId="918"/>
    <cellStyle name="Comma 7 3" xfId="919"/>
    <cellStyle name="Comma 7 4" xfId="920"/>
    <cellStyle name="Comma 7 5" xfId="921"/>
    <cellStyle name="Comma 7 6" xfId="922"/>
    <cellStyle name="Comma 7 7" xfId="923"/>
    <cellStyle name="Comma 7 8" xfId="924"/>
    <cellStyle name="Comma 7 9" xfId="925"/>
    <cellStyle name="Comma 8" xfId="926"/>
    <cellStyle name="Comma 8 10" xfId="927"/>
    <cellStyle name="Comma 8 11" xfId="928"/>
    <cellStyle name="Comma 8 12" xfId="929"/>
    <cellStyle name="Comma 8 13" xfId="930"/>
    <cellStyle name="Comma 8 14" xfId="931"/>
    <cellStyle name="Comma 8 15" xfId="932"/>
    <cellStyle name="Comma 8 16" xfId="933"/>
    <cellStyle name="Comma 8 17" xfId="934"/>
    <cellStyle name="Comma 8 18" xfId="935"/>
    <cellStyle name="Comma 8 19" xfId="936"/>
    <cellStyle name="Comma 8 2" xfId="937"/>
    <cellStyle name="Comma 8 20" xfId="938"/>
    <cellStyle name="Comma 8 21" xfId="939"/>
    <cellStyle name="Comma 8 22" xfId="940"/>
    <cellStyle name="Comma 8 23" xfId="941"/>
    <cellStyle name="Comma 8 24" xfId="942"/>
    <cellStyle name="Comma 8 25" xfId="943"/>
    <cellStyle name="Comma 8 26" xfId="944"/>
    <cellStyle name="Comma 8 3" xfId="945"/>
    <cellStyle name="Comma 8 4" xfId="946"/>
    <cellStyle name="Comma 8 5" xfId="947"/>
    <cellStyle name="Comma 8 6" xfId="948"/>
    <cellStyle name="Comma 8 7" xfId="949"/>
    <cellStyle name="Comma 8 8" xfId="950"/>
    <cellStyle name="Comma 8 9" xfId="951"/>
    <cellStyle name="Comma 9" xfId="952"/>
    <cellStyle name="Comma 9 2" xfId="953"/>
    <cellStyle name="Currency [0] 2" xfId="954"/>
    <cellStyle name="Currency [0] 2 10" xfId="955"/>
    <cellStyle name="Currency [0] 2 11" xfId="956"/>
    <cellStyle name="Currency [0] 2 12" xfId="957"/>
    <cellStyle name="Currency [0] 2 13" xfId="958"/>
    <cellStyle name="Currency [0] 2 14" xfId="959"/>
    <cellStyle name="Currency [0] 2 15" xfId="960"/>
    <cellStyle name="Currency [0] 2 16" xfId="961"/>
    <cellStyle name="Currency [0] 2 17" xfId="962"/>
    <cellStyle name="Currency [0] 2 18" xfId="963"/>
    <cellStyle name="Currency [0] 2 19" xfId="964"/>
    <cellStyle name="Currency [0] 2 2" xfId="965"/>
    <cellStyle name="Currency [0] 2 20" xfId="966"/>
    <cellStyle name="Currency [0] 2 21" xfId="967"/>
    <cellStyle name="Currency [0] 2 22" xfId="968"/>
    <cellStyle name="Currency [0] 2 23" xfId="969"/>
    <cellStyle name="Currency [0] 2 24" xfId="970"/>
    <cellStyle name="Currency [0] 2 25" xfId="971"/>
    <cellStyle name="Currency [0] 2 26" xfId="972"/>
    <cellStyle name="Currency [0] 2 3" xfId="973"/>
    <cellStyle name="Currency [0] 2 4" xfId="974"/>
    <cellStyle name="Currency [0] 2 5" xfId="975"/>
    <cellStyle name="Currency [0] 2 6" xfId="976"/>
    <cellStyle name="Currency [0] 2 7" xfId="977"/>
    <cellStyle name="Currency [0] 2 8" xfId="978"/>
    <cellStyle name="Currency [0] 2 9" xfId="979"/>
    <cellStyle name="Currency 2" xfId="980"/>
    <cellStyle name="Currency 2 10" xfId="981"/>
    <cellStyle name="Currency 2 11" xfId="982"/>
    <cellStyle name="Currency 2 12" xfId="983"/>
    <cellStyle name="Currency 2 13" xfId="984"/>
    <cellStyle name="Currency 2 14" xfId="985"/>
    <cellStyle name="Currency 2 15" xfId="986"/>
    <cellStyle name="Currency 2 16" xfId="987"/>
    <cellStyle name="Currency 2 17" xfId="988"/>
    <cellStyle name="Currency 2 18" xfId="989"/>
    <cellStyle name="Currency 2 19" xfId="990"/>
    <cellStyle name="Currency 2 2" xfId="991"/>
    <cellStyle name="Currency 2 20" xfId="992"/>
    <cellStyle name="Currency 2 21" xfId="993"/>
    <cellStyle name="Currency 2 22" xfId="994"/>
    <cellStyle name="Currency 2 23" xfId="995"/>
    <cellStyle name="Currency 2 24" xfId="996"/>
    <cellStyle name="Currency 2 25" xfId="997"/>
    <cellStyle name="Currency 2 26" xfId="998"/>
    <cellStyle name="Currency 2 3" xfId="999"/>
    <cellStyle name="Currency 2 4" xfId="1000"/>
    <cellStyle name="Currency 2 5" xfId="1001"/>
    <cellStyle name="Currency 2 6" xfId="1002"/>
    <cellStyle name="Currency 2 7" xfId="1003"/>
    <cellStyle name="Currency 2 8" xfId="1004"/>
    <cellStyle name="Currency 2 9" xfId="1005"/>
    <cellStyle name="Currency 3" xfId="1006"/>
    <cellStyle name="Explanatory Text 2" xfId="1007"/>
    <cellStyle name="Explanatory Text 3" xfId="1008"/>
    <cellStyle name="Explanatory Text 4" xfId="1009"/>
    <cellStyle name="Good 2" xfId="1010"/>
    <cellStyle name="Good 3" xfId="1011"/>
    <cellStyle name="Good 4" xfId="1012"/>
    <cellStyle name="Heading 1 2" xfId="1013"/>
    <cellStyle name="Heading 1 3" xfId="1014"/>
    <cellStyle name="Heading 1 4" xfId="1015"/>
    <cellStyle name="Heading 2 2" xfId="1016"/>
    <cellStyle name="Heading 2 3" xfId="1017"/>
    <cellStyle name="Heading 2 4" xfId="1018"/>
    <cellStyle name="Heading 3 2" xfId="1019"/>
    <cellStyle name="Heading 3 3" xfId="1020"/>
    <cellStyle name="Heading 3 4" xfId="1021"/>
    <cellStyle name="Heading 4 2" xfId="1022"/>
    <cellStyle name="Heading 4 3" xfId="1023"/>
    <cellStyle name="Heading 4 4" xfId="1024"/>
    <cellStyle name="Hyperlink 2" xfId="1025"/>
    <cellStyle name="Input 2" xfId="1026"/>
    <cellStyle name="Input 2 2" xfId="1027"/>
    <cellStyle name="Input 2 2 2" xfId="1028"/>
    <cellStyle name="Input 2 3" xfId="1029"/>
    <cellStyle name="Input 3" xfId="1030"/>
    <cellStyle name="Input 3 2" xfId="1031"/>
    <cellStyle name="Input 3 2 2" xfId="1032"/>
    <cellStyle name="Input 3 3" xfId="1033"/>
    <cellStyle name="Input 4" xfId="1034"/>
    <cellStyle name="Input 4 2" xfId="1035"/>
    <cellStyle name="Input 4 2 2" xfId="1036"/>
    <cellStyle name="Input 4 3" xfId="1037"/>
    <cellStyle name="Linked Cell 2" xfId="1038"/>
    <cellStyle name="Linked Cell 3" xfId="1039"/>
    <cellStyle name="Linked Cell 4" xfId="1040"/>
    <cellStyle name="Neutral 2" xfId="1041"/>
    <cellStyle name="Neutral 3" xfId="1042"/>
    <cellStyle name="Neutral 4" xfId="1043"/>
    <cellStyle name="Normal" xfId="0" builtinId="0"/>
    <cellStyle name="Normal 10" xfId="1044"/>
    <cellStyle name="Normal 10 10" xfId="1045"/>
    <cellStyle name="Normal 10 11" xfId="1046"/>
    <cellStyle name="Normal 10 12" xfId="1047"/>
    <cellStyle name="Normal 10 13" xfId="1048"/>
    <cellStyle name="Normal 10 14" xfId="1049"/>
    <cellStyle name="Normal 10 15" xfId="1050"/>
    <cellStyle name="Normal 10 16" xfId="1051"/>
    <cellStyle name="Normal 10 17" xfId="1052"/>
    <cellStyle name="Normal 10 18" xfId="1053"/>
    <cellStyle name="Normal 10 19" xfId="1054"/>
    <cellStyle name="Normal 10 2" xfId="1055"/>
    <cellStyle name="Normal 10 2 10" xfId="1056"/>
    <cellStyle name="Normal 10 2 11" xfId="1057"/>
    <cellStyle name="Normal 10 2 12" xfId="1058"/>
    <cellStyle name="Normal 10 2 13" xfId="1059"/>
    <cellStyle name="Normal 10 2 14" xfId="1060"/>
    <cellStyle name="Normal 10 2 15" xfId="1061"/>
    <cellStyle name="Normal 10 2 16" xfId="1062"/>
    <cellStyle name="Normal 10 2 17" xfId="1063"/>
    <cellStyle name="Normal 10 2 18" xfId="1064"/>
    <cellStyle name="Normal 10 2 19" xfId="1065"/>
    <cellStyle name="Normal 10 2 2" xfId="1066"/>
    <cellStyle name="Normal 10 2 20" xfId="1067"/>
    <cellStyle name="Normal 10 2 21" xfId="1068"/>
    <cellStyle name="Normal 10 2 22" xfId="1069"/>
    <cellStyle name="Normal 10 2 23" xfId="1070"/>
    <cellStyle name="Normal 10 2 24" xfId="1071"/>
    <cellStyle name="Normal 10 2 25" xfId="1072"/>
    <cellStyle name="Normal 10 2 26" xfId="1073"/>
    <cellStyle name="Normal 10 2 3" xfId="1074"/>
    <cellStyle name="Normal 10 2 4" xfId="1075"/>
    <cellStyle name="Normal 10 2 5" xfId="1076"/>
    <cellStyle name="Normal 10 2 6" xfId="1077"/>
    <cellStyle name="Normal 10 2 7" xfId="1078"/>
    <cellStyle name="Normal 10 2 8" xfId="1079"/>
    <cellStyle name="Normal 10 2 9" xfId="1080"/>
    <cellStyle name="Normal 10 2_Draft DPA New" xfId="1081"/>
    <cellStyle name="Normal 10 20" xfId="1082"/>
    <cellStyle name="Normal 10 21" xfId="1083"/>
    <cellStyle name="Normal 10 22" xfId="1084"/>
    <cellStyle name="Normal 10 23" xfId="1085"/>
    <cellStyle name="Normal 10 24" xfId="1086"/>
    <cellStyle name="Normal 10 25" xfId="1087"/>
    <cellStyle name="Normal 10 26" xfId="1088"/>
    <cellStyle name="Normal 10 27" xfId="1089"/>
    <cellStyle name="Normal 10 28" xfId="1090"/>
    <cellStyle name="Normal 10 3" xfId="1091"/>
    <cellStyle name="Normal 10 4" xfId="1092"/>
    <cellStyle name="Normal 10 5" xfId="1093"/>
    <cellStyle name="Normal 10 6" xfId="1094"/>
    <cellStyle name="Normal 10 7" xfId="1095"/>
    <cellStyle name="Normal 10 8" xfId="1096"/>
    <cellStyle name="Normal 10 9" xfId="1097"/>
    <cellStyle name="Normal 10_Draft DPA New" xfId="1098"/>
    <cellStyle name="Normal 100 2 2" xfId="1099"/>
    <cellStyle name="Normal 11" xfId="1100"/>
    <cellStyle name="Normal 11 10" xfId="1101"/>
    <cellStyle name="Normal 11 11" xfId="1102"/>
    <cellStyle name="Normal 11 12" xfId="1103"/>
    <cellStyle name="Normal 11 13" xfId="1104"/>
    <cellStyle name="Normal 11 14" xfId="1105"/>
    <cellStyle name="Normal 11 15" xfId="1106"/>
    <cellStyle name="Normal 11 16" xfId="1107"/>
    <cellStyle name="Normal 11 17" xfId="1108"/>
    <cellStyle name="Normal 11 18" xfId="1109"/>
    <cellStyle name="Normal 11 19" xfId="1110"/>
    <cellStyle name="Normal 11 2" xfId="1111"/>
    <cellStyle name="Normal 11 2 2" xfId="1112"/>
    <cellStyle name="Normal 11 2_Draft DPA New" xfId="1113"/>
    <cellStyle name="Normal 11 20" xfId="1114"/>
    <cellStyle name="Normal 11 21" xfId="1115"/>
    <cellStyle name="Normal 11 22" xfId="1116"/>
    <cellStyle name="Normal 11 23" xfId="1117"/>
    <cellStyle name="Normal 11 24" xfId="1118"/>
    <cellStyle name="Normal 11 25" xfId="1119"/>
    <cellStyle name="Normal 11 26" xfId="1120"/>
    <cellStyle name="Normal 11 27" xfId="1121"/>
    <cellStyle name="Normal 11 3" xfId="1122"/>
    <cellStyle name="Normal 11 4" xfId="1123"/>
    <cellStyle name="Normal 11 5" xfId="1124"/>
    <cellStyle name="Normal 11 6" xfId="1125"/>
    <cellStyle name="Normal 11 7" xfId="1126"/>
    <cellStyle name="Normal 11 8" xfId="1127"/>
    <cellStyle name="Normal 11 9" xfId="1128"/>
    <cellStyle name="Normal 11_Draft DPA New" xfId="1129"/>
    <cellStyle name="Normal 12" xfId="1130"/>
    <cellStyle name="Normal 12 10" xfId="1131"/>
    <cellStyle name="Normal 12 11" xfId="1132"/>
    <cellStyle name="Normal 12 12" xfId="1133"/>
    <cellStyle name="Normal 12 13" xfId="1134"/>
    <cellStyle name="Normal 12 14" xfId="1135"/>
    <cellStyle name="Normal 12 15" xfId="1136"/>
    <cellStyle name="Normal 12 16" xfId="1137"/>
    <cellStyle name="Normal 12 17" xfId="1138"/>
    <cellStyle name="Normal 12 18" xfId="1139"/>
    <cellStyle name="Normal 12 19" xfId="1140"/>
    <cellStyle name="Normal 12 2" xfId="1141"/>
    <cellStyle name="Normal 12 20" xfId="1142"/>
    <cellStyle name="Normal 12 21" xfId="1143"/>
    <cellStyle name="Normal 12 22" xfId="1144"/>
    <cellStyle name="Normal 12 23" xfId="1145"/>
    <cellStyle name="Normal 12 24" xfId="1146"/>
    <cellStyle name="Normal 12 25" xfId="1147"/>
    <cellStyle name="Normal 12 26" xfId="1148"/>
    <cellStyle name="Normal 12 27" xfId="1149"/>
    <cellStyle name="Normal 12 3" xfId="1150"/>
    <cellStyle name="Normal 12 4" xfId="1151"/>
    <cellStyle name="Normal 12 5" xfId="1152"/>
    <cellStyle name="Normal 12 6" xfId="1153"/>
    <cellStyle name="Normal 12 7" xfId="1154"/>
    <cellStyle name="Normal 12 8" xfId="1155"/>
    <cellStyle name="Normal 12 9" xfId="1156"/>
    <cellStyle name="Normal 12_Draft DPA New" xfId="1157"/>
    <cellStyle name="Normal 13" xfId="1158"/>
    <cellStyle name="Normal 13 10" xfId="1159"/>
    <cellStyle name="Normal 13 11" xfId="1160"/>
    <cellStyle name="Normal 13 12" xfId="1161"/>
    <cellStyle name="Normal 13 13" xfId="1162"/>
    <cellStyle name="Normal 13 14" xfId="1163"/>
    <cellStyle name="Normal 13 15" xfId="1164"/>
    <cellStyle name="Normal 13 16" xfId="1165"/>
    <cellStyle name="Normal 13 17" xfId="1166"/>
    <cellStyle name="Normal 13 18" xfId="1167"/>
    <cellStyle name="Normal 13 19" xfId="1168"/>
    <cellStyle name="Normal 13 2" xfId="1169"/>
    <cellStyle name="Normal 13 20" xfId="1170"/>
    <cellStyle name="Normal 13 21" xfId="1171"/>
    <cellStyle name="Normal 13 22" xfId="1172"/>
    <cellStyle name="Normal 13 23" xfId="1173"/>
    <cellStyle name="Normal 13 24" xfId="1174"/>
    <cellStyle name="Normal 13 25" xfId="1175"/>
    <cellStyle name="Normal 13 26" xfId="1176"/>
    <cellStyle name="Normal 13 3" xfId="1177"/>
    <cellStyle name="Normal 13 4" xfId="1178"/>
    <cellStyle name="Normal 13 5" xfId="1179"/>
    <cellStyle name="Normal 13 6" xfId="1180"/>
    <cellStyle name="Normal 13 7" xfId="1181"/>
    <cellStyle name="Normal 13 8" xfId="1182"/>
    <cellStyle name="Normal 13 9" xfId="1183"/>
    <cellStyle name="Normal 13_Draft DPA New" xfId="1184"/>
    <cellStyle name="Normal 14" xfId="1185"/>
    <cellStyle name="Normal 14 2" xfId="1186"/>
    <cellStyle name="Normal 14 2 2" xfId="1187"/>
    <cellStyle name="Normal 15" xfId="1188"/>
    <cellStyle name="Normal 15 2" xfId="1189"/>
    <cellStyle name="Normal 15 3" xfId="1190"/>
    <cellStyle name="Normal 16" xfId="1191"/>
    <cellStyle name="Normal 16 2" xfId="1192"/>
    <cellStyle name="Normal 16 2 2" xfId="1193"/>
    <cellStyle name="Normal 16 2 2 2" xfId="1194"/>
    <cellStyle name="Normal 16 3" xfId="1195"/>
    <cellStyle name="Normal 17" xfId="1196"/>
    <cellStyle name="Normal 17 2" xfId="1197"/>
    <cellStyle name="Normal 18" xfId="1198"/>
    <cellStyle name="Normal 18 2" xfId="1199"/>
    <cellStyle name="Normal 19" xfId="1200"/>
    <cellStyle name="Normal 19 2" xfId="1201"/>
    <cellStyle name="Normal 19 2 2" xfId="1202"/>
    <cellStyle name="Normal 19 3" xfId="1203"/>
    <cellStyle name="Normal 19 3 2" xfId="1204"/>
    <cellStyle name="Normal 2" xfId="1205"/>
    <cellStyle name="Normal 2 10" xfId="2"/>
    <cellStyle name="Normal 2 10 2" xfId="1206"/>
    <cellStyle name="Normal 2 10 2 2" xfId="1207"/>
    <cellStyle name="Normal 2 10 3" xfId="1208"/>
    <cellStyle name="Normal 2 10_Draft DPA New" xfId="1209"/>
    <cellStyle name="Normal 2 11" xfId="1210"/>
    <cellStyle name="Normal 2 12" xfId="1211"/>
    <cellStyle name="Normal 2 13" xfId="1212"/>
    <cellStyle name="Normal 2 14" xfId="1213"/>
    <cellStyle name="Normal 2 15" xfId="1214"/>
    <cellStyle name="Normal 2 16" xfId="1215"/>
    <cellStyle name="Normal 2 17" xfId="1216"/>
    <cellStyle name="Normal 2 18" xfId="1217"/>
    <cellStyle name="Normal 2 19" xfId="1218"/>
    <cellStyle name="Normal 2 2" xfId="1219"/>
    <cellStyle name="Normal 2 2 10" xfId="1220"/>
    <cellStyle name="Normal 2 2 10 2" xfId="1221"/>
    <cellStyle name="Normal 2 2 10 3" xfId="1222"/>
    <cellStyle name="Normal 2 2 10_Draft DPA New" xfId="1223"/>
    <cellStyle name="Normal 2 2 11" xfId="1224"/>
    <cellStyle name="Normal 2 2 12" xfId="1225"/>
    <cellStyle name="Normal 2 2 13" xfId="1226"/>
    <cellStyle name="Normal 2 2 14" xfId="1227"/>
    <cellStyle name="Normal 2 2 15" xfId="1228"/>
    <cellStyle name="Normal 2 2 16" xfId="1229"/>
    <cellStyle name="Normal 2 2 17" xfId="1230"/>
    <cellStyle name="Normal 2 2 18" xfId="1231"/>
    <cellStyle name="Normal 2 2 19" xfId="1232"/>
    <cellStyle name="Normal 2 2 2" xfId="1233"/>
    <cellStyle name="Normal 2 2 20" xfId="1234"/>
    <cellStyle name="Normal 2 2 21" xfId="1235"/>
    <cellStyle name="Normal 2 2 22" xfId="1236"/>
    <cellStyle name="Normal 2 2 23" xfId="1237"/>
    <cellStyle name="Normal 2 2 24" xfId="1238"/>
    <cellStyle name="Normal 2 2 25" xfId="1239"/>
    <cellStyle name="Normal 2 2 26" xfId="1240"/>
    <cellStyle name="Normal 2 2 27" xfId="1241"/>
    <cellStyle name="Normal 2 2 29" xfId="2592"/>
    <cellStyle name="Normal 2 2 3" xfId="1242"/>
    <cellStyle name="Normal 2 2 4" xfId="1243"/>
    <cellStyle name="Normal 2 2 5" xfId="1244"/>
    <cellStyle name="Normal 2 2 6" xfId="1245"/>
    <cellStyle name="Normal 2 2 7" xfId="1246"/>
    <cellStyle name="Normal 2 2 8" xfId="1247"/>
    <cellStyle name="Normal 2 2 9" xfId="1248"/>
    <cellStyle name="Normal 2 2_Draft DPA New" xfId="1249"/>
    <cellStyle name="Normal 2 20" xfId="1250"/>
    <cellStyle name="Normal 2 21" xfId="1251"/>
    <cellStyle name="Normal 2 22" xfId="1252"/>
    <cellStyle name="Normal 2 23" xfId="1253"/>
    <cellStyle name="Normal 2 24" xfId="1254"/>
    <cellStyle name="Normal 2 25" xfId="1255"/>
    <cellStyle name="Normal 2 26" xfId="1256"/>
    <cellStyle name="Normal 2 27" xfId="1257"/>
    <cellStyle name="Normal 2 28" xfId="1258"/>
    <cellStyle name="Normal 2 28 2" xfId="1259"/>
    <cellStyle name="Normal 2 28 3" xfId="1260"/>
    <cellStyle name="Normal 2 28 3 2" xfId="1261"/>
    <cellStyle name="Normal 2 29" xfId="5"/>
    <cellStyle name="Normal 2 3" xfId="1262"/>
    <cellStyle name="Normal 2 3 2" xfId="1263"/>
    <cellStyle name="Normal 2 30" xfId="1264"/>
    <cellStyle name="Normal 2 31" xfId="1265"/>
    <cellStyle name="Normal 2 32" xfId="1266"/>
    <cellStyle name="Normal 2 34" xfId="2593"/>
    <cellStyle name="Normal 2 4" xfId="1267"/>
    <cellStyle name="Normal 2 5" xfId="1268"/>
    <cellStyle name="Normal 2 6" xfId="1269"/>
    <cellStyle name="Normal 2 7" xfId="1270"/>
    <cellStyle name="Normal 2 8" xfId="1271"/>
    <cellStyle name="Normal 2 9" xfId="1272"/>
    <cellStyle name="Normal 2_renja skpd 2011" xfId="1273"/>
    <cellStyle name="Normal 20" xfId="1274"/>
    <cellStyle name="Normal 21" xfId="1275"/>
    <cellStyle name="Normal 22" xfId="1276"/>
    <cellStyle name="Normal 22 2" xfId="1277"/>
    <cellStyle name="Normal 23" xfId="1278"/>
    <cellStyle name="Normal 24" xfId="1279"/>
    <cellStyle name="Normal 25" xfId="1280"/>
    <cellStyle name="Normal 25 2" xfId="1281"/>
    <cellStyle name="Normal 26" xfId="1282"/>
    <cellStyle name="Normal 26 2" xfId="1283"/>
    <cellStyle name="Normal 26 2 2" xfId="1284"/>
    <cellStyle name="Normal 26 2 2 2" xfId="1285"/>
    <cellStyle name="Normal 26 2 3" xfId="1286"/>
    <cellStyle name="Normal 26 2 3 2" xfId="1287"/>
    <cellStyle name="Normal 26 2 4" xfId="1288"/>
    <cellStyle name="Normal 26 3" xfId="1289"/>
    <cellStyle name="Normal 27" xfId="1290"/>
    <cellStyle name="Normal 27 2" xfId="1291"/>
    <cellStyle name="Normal 27 2 2" xfId="1292"/>
    <cellStyle name="Normal 27 3" xfId="1293"/>
    <cellStyle name="Normal 28" xfId="1294"/>
    <cellStyle name="Normal 28 2" xfId="1295"/>
    <cellStyle name="Normal 28 2 2" xfId="1296"/>
    <cellStyle name="Normal 28 2 2 2" xfId="1297"/>
    <cellStyle name="Normal 28 2 3" xfId="1298"/>
    <cellStyle name="Normal 28 3" xfId="1299"/>
    <cellStyle name="Normal 29" xfId="1300"/>
    <cellStyle name="Normal 29 2" xfId="1301"/>
    <cellStyle name="Normal 3" xfId="1302"/>
    <cellStyle name="Normal 3 10" xfId="1303"/>
    <cellStyle name="Normal 3 11" xfId="1304"/>
    <cellStyle name="Normal 3 12" xfId="1305"/>
    <cellStyle name="Normal 3 13" xfId="1306"/>
    <cellStyle name="Normal 3 14" xfId="1307"/>
    <cellStyle name="Normal 3 15" xfId="1308"/>
    <cellStyle name="Normal 3 16" xfId="1309"/>
    <cellStyle name="Normal 3 17" xfId="1310"/>
    <cellStyle name="Normal 3 18" xfId="1311"/>
    <cellStyle name="Normal 3 19" xfId="1312"/>
    <cellStyle name="Normal 3 2" xfId="1313"/>
    <cellStyle name="Normal 3 2 10" xfId="1314"/>
    <cellStyle name="Normal 3 2 11" xfId="1315"/>
    <cellStyle name="Normal 3 2 12" xfId="1316"/>
    <cellStyle name="Normal 3 2 13" xfId="1317"/>
    <cellStyle name="Normal 3 2 14" xfId="1318"/>
    <cellStyle name="Normal 3 2 15" xfId="1319"/>
    <cellStyle name="Normal 3 2 16" xfId="1320"/>
    <cellStyle name="Normal 3 2 17" xfId="1321"/>
    <cellStyle name="Normal 3 2 18" xfId="1322"/>
    <cellStyle name="Normal 3 2 19" xfId="1323"/>
    <cellStyle name="Normal 3 2 2" xfId="1324"/>
    <cellStyle name="Normal 3 2 20" xfId="1325"/>
    <cellStyle name="Normal 3 2 21" xfId="1326"/>
    <cellStyle name="Normal 3 2 22" xfId="1327"/>
    <cellStyle name="Normal 3 2 23" xfId="1328"/>
    <cellStyle name="Normal 3 2 24" xfId="1329"/>
    <cellStyle name="Normal 3 2 25" xfId="1330"/>
    <cellStyle name="Normal 3 2 26" xfId="1331"/>
    <cellStyle name="Normal 3 2 3" xfId="1332"/>
    <cellStyle name="Normal 3 2 4" xfId="1333"/>
    <cellStyle name="Normal 3 2 5" xfId="1334"/>
    <cellStyle name="Normal 3 2 6" xfId="1335"/>
    <cellStyle name="Normal 3 2 7" xfId="1336"/>
    <cellStyle name="Normal 3 2 8" xfId="1337"/>
    <cellStyle name="Normal 3 2 9" xfId="1338"/>
    <cellStyle name="Normal 3 2_Draft DPA New" xfId="1339"/>
    <cellStyle name="Normal 3 20" xfId="1340"/>
    <cellStyle name="Normal 3 21" xfId="1341"/>
    <cellStyle name="Normal 3 22" xfId="1342"/>
    <cellStyle name="Normal 3 23" xfId="1343"/>
    <cellStyle name="Normal 3 24" xfId="1344"/>
    <cellStyle name="Normal 3 25" xfId="1345"/>
    <cellStyle name="Normal 3 26" xfId="1346"/>
    <cellStyle name="Normal 3 27" xfId="1347"/>
    <cellStyle name="Normal 3 28" xfId="1348"/>
    <cellStyle name="Normal 3 28 2" xfId="1349"/>
    <cellStyle name="Normal 3 29" xfId="1350"/>
    <cellStyle name="Normal 3 3" xfId="1351"/>
    <cellStyle name="Normal 3 30" xfId="1352"/>
    <cellStyle name="Normal 3 30 2" xfId="1353"/>
    <cellStyle name="Normal 3 31" xfId="1354"/>
    <cellStyle name="Normal 3 31 2" xfId="1355"/>
    <cellStyle name="Normal 3 32" xfId="1356"/>
    <cellStyle name="Normal 3 33" xfId="1357"/>
    <cellStyle name="Normal 3 34" xfId="1358"/>
    <cellStyle name="Normal 3 4" xfId="1359"/>
    <cellStyle name="Normal 3 5" xfId="1360"/>
    <cellStyle name="Normal 3 6" xfId="1361"/>
    <cellStyle name="Normal 3 6 3" xfId="1362"/>
    <cellStyle name="Normal 3 6 3 2" xfId="1363"/>
    <cellStyle name="Normal 3 7" xfId="1364"/>
    <cellStyle name="Normal 3 8" xfId="1365"/>
    <cellStyle name="Normal 3 9" xfId="1366"/>
    <cellStyle name="Normal 3_Draft DPA New" xfId="1367"/>
    <cellStyle name="Normal 30" xfId="1368"/>
    <cellStyle name="Normal 30 2" xfId="1369"/>
    <cellStyle name="Normal 31" xfId="1370"/>
    <cellStyle name="Normal 31 2" xfId="1371"/>
    <cellStyle name="Normal 31 2 2" xfId="1372"/>
    <cellStyle name="Normal 31 3" xfId="1373"/>
    <cellStyle name="Normal 32" xfId="1374"/>
    <cellStyle name="Normal 32 2" xfId="1375"/>
    <cellStyle name="Normal 32 2 2" xfId="1376"/>
    <cellStyle name="Normal 32 3" xfId="1377"/>
    <cellStyle name="Normal 32 3 2" xfId="1378"/>
    <cellStyle name="Normal 32 3 2 2" xfId="1379"/>
    <cellStyle name="Normal 32 3 2 2 2" xfId="1380"/>
    <cellStyle name="Normal 32 3 2 3" xfId="1381"/>
    <cellStyle name="Normal 32 3 2 3 2" xfId="1382"/>
    <cellStyle name="Normal 32 3 2 4" xfId="1383"/>
    <cellStyle name="Normal 32 3 3" xfId="1384"/>
    <cellStyle name="Normal 32 4" xfId="1385"/>
    <cellStyle name="Normal 33" xfId="1386"/>
    <cellStyle name="Normal 33 2" xfId="1387"/>
    <cellStyle name="Normal 34" xfId="1388"/>
    <cellStyle name="Normal 34 2" xfId="1389"/>
    <cellStyle name="Normal 35" xfId="1390"/>
    <cellStyle name="Normal 36" xfId="1391"/>
    <cellStyle name="Normal 36 2" xfId="1392"/>
    <cellStyle name="Normal 36 2 2" xfId="1393"/>
    <cellStyle name="Normal 36 2 2 2" xfId="1394"/>
    <cellStyle name="Normal 36 2 2 2 2" xfId="1395"/>
    <cellStyle name="Normal 36 2 2 3" xfId="1396"/>
    <cellStyle name="Normal 36 2 3" xfId="1397"/>
    <cellStyle name="Normal 36 2 3 2" xfId="1398"/>
    <cellStyle name="Normal 36 2 4" xfId="1399"/>
    <cellStyle name="Normal 36 3" xfId="1400"/>
    <cellStyle name="Normal 36 3 2" xfId="1401"/>
    <cellStyle name="Normal 36 4" xfId="1402"/>
    <cellStyle name="Normal 36_Draft DPA New" xfId="1403"/>
    <cellStyle name="Normal 37" xfId="1404"/>
    <cellStyle name="Normal 37 2" xfId="1405"/>
    <cellStyle name="Normal 38" xfId="1406"/>
    <cellStyle name="Normal 38 2" xfId="1407"/>
    <cellStyle name="Normal 39" xfId="1408"/>
    <cellStyle name="Normal 4" xfId="1409"/>
    <cellStyle name="Normal 4 10" xfId="1410"/>
    <cellStyle name="Normal 4 10 2" xfId="1411"/>
    <cellStyle name="Normal 4 10 2 2" xfId="1412"/>
    <cellStyle name="Normal 4 10 3" xfId="1413"/>
    <cellStyle name="Normal 4 11" xfId="1414"/>
    <cellStyle name="Normal 4 11 2" xfId="1415"/>
    <cellStyle name="Normal 4 11 2 2" xfId="1416"/>
    <cellStyle name="Normal 4 11 3" xfId="1417"/>
    <cellStyle name="Normal 4 12" xfId="1418"/>
    <cellStyle name="Normal 4 12 2" xfId="1419"/>
    <cellStyle name="Normal 4 12 2 2" xfId="1420"/>
    <cellStyle name="Normal 4 12 3" xfId="1421"/>
    <cellStyle name="Normal 4 13" xfId="1422"/>
    <cellStyle name="Normal 4 13 2" xfId="1423"/>
    <cellStyle name="Normal 4 13 2 2" xfId="1424"/>
    <cellStyle name="Normal 4 13 3" xfId="1425"/>
    <cellStyle name="Normal 4 14" xfId="1426"/>
    <cellStyle name="Normal 4 14 2" xfId="1427"/>
    <cellStyle name="Normal 4 14 2 2" xfId="1428"/>
    <cellStyle name="Normal 4 14 3" xfId="1429"/>
    <cellStyle name="Normal 4 15" xfId="1430"/>
    <cellStyle name="Normal 4 15 2" xfId="1431"/>
    <cellStyle name="Normal 4 15 2 2" xfId="1432"/>
    <cellStyle name="Normal 4 15 3" xfId="1433"/>
    <cellStyle name="Normal 4 16" xfId="1434"/>
    <cellStyle name="Normal 4 16 2" xfId="1435"/>
    <cellStyle name="Normal 4 16 2 2" xfId="1436"/>
    <cellStyle name="Normal 4 16 3" xfId="1437"/>
    <cellStyle name="Normal 4 17" xfId="1438"/>
    <cellStyle name="Normal 4 17 2" xfId="1439"/>
    <cellStyle name="Normal 4 17 2 2" xfId="1440"/>
    <cellStyle name="Normal 4 17 3" xfId="1441"/>
    <cellStyle name="Normal 4 18" xfId="1442"/>
    <cellStyle name="Normal 4 18 2" xfId="1443"/>
    <cellStyle name="Normal 4 18 2 2" xfId="1444"/>
    <cellStyle name="Normal 4 18 3" xfId="1445"/>
    <cellStyle name="Normal 4 19" xfId="1446"/>
    <cellStyle name="Normal 4 19 2" xfId="1447"/>
    <cellStyle name="Normal 4 19 2 2" xfId="1448"/>
    <cellStyle name="Normal 4 19 3" xfId="1449"/>
    <cellStyle name="Normal 4 2" xfId="1450"/>
    <cellStyle name="Normal 4 2 10" xfId="1451"/>
    <cellStyle name="Normal 4 2 10 2" xfId="1452"/>
    <cellStyle name="Normal 4 2 10 2 2" xfId="1453"/>
    <cellStyle name="Normal 4 2 10 3" xfId="1454"/>
    <cellStyle name="Normal 4 2 11" xfId="1455"/>
    <cellStyle name="Normal 4 2 11 2" xfId="1456"/>
    <cellStyle name="Normal 4 2 11 2 2" xfId="1457"/>
    <cellStyle name="Normal 4 2 11 3" xfId="1458"/>
    <cellStyle name="Normal 4 2 12" xfId="1459"/>
    <cellStyle name="Normal 4 2 12 2" xfId="1460"/>
    <cellStyle name="Normal 4 2 12 2 2" xfId="1461"/>
    <cellStyle name="Normal 4 2 12 3" xfId="1462"/>
    <cellStyle name="Normal 4 2 13" xfId="1463"/>
    <cellStyle name="Normal 4 2 13 2" xfId="1464"/>
    <cellStyle name="Normal 4 2 13 2 2" xfId="1465"/>
    <cellStyle name="Normal 4 2 13 3" xfId="1466"/>
    <cellStyle name="Normal 4 2 14" xfId="1467"/>
    <cellStyle name="Normal 4 2 14 2" xfId="1468"/>
    <cellStyle name="Normal 4 2 14 2 2" xfId="1469"/>
    <cellStyle name="Normal 4 2 14 3" xfId="1470"/>
    <cellStyle name="Normal 4 2 15" xfId="1471"/>
    <cellStyle name="Normal 4 2 15 2" xfId="1472"/>
    <cellStyle name="Normal 4 2 15 2 2" xfId="1473"/>
    <cellStyle name="Normal 4 2 15 3" xfId="1474"/>
    <cellStyle name="Normal 4 2 16" xfId="1475"/>
    <cellStyle name="Normal 4 2 16 2" xfId="1476"/>
    <cellStyle name="Normal 4 2 16 2 2" xfId="1477"/>
    <cellStyle name="Normal 4 2 16 3" xfId="1478"/>
    <cellStyle name="Normal 4 2 17" xfId="1479"/>
    <cellStyle name="Normal 4 2 17 2" xfId="1480"/>
    <cellStyle name="Normal 4 2 17 2 2" xfId="1481"/>
    <cellStyle name="Normal 4 2 17 3" xfId="1482"/>
    <cellStyle name="Normal 4 2 18" xfId="1483"/>
    <cellStyle name="Normal 4 2 18 2" xfId="1484"/>
    <cellStyle name="Normal 4 2 18 2 2" xfId="1485"/>
    <cellStyle name="Normal 4 2 18 3" xfId="1486"/>
    <cellStyle name="Normal 4 2 19" xfId="1487"/>
    <cellStyle name="Normal 4 2 19 2" xfId="1488"/>
    <cellStyle name="Normal 4 2 19 2 2" xfId="1489"/>
    <cellStyle name="Normal 4 2 19 3" xfId="1490"/>
    <cellStyle name="Normal 4 2 2" xfId="1491"/>
    <cellStyle name="Normal 4 2 2 10" xfId="1492"/>
    <cellStyle name="Normal 4 2 2 10 2" xfId="1493"/>
    <cellStyle name="Normal 4 2 2 10 2 2" xfId="1494"/>
    <cellStyle name="Normal 4 2 2 10 3" xfId="1495"/>
    <cellStyle name="Normal 4 2 2 11" xfId="1496"/>
    <cellStyle name="Normal 4 2 2 11 2" xfId="1497"/>
    <cellStyle name="Normal 4 2 2 11 2 2" xfId="1498"/>
    <cellStyle name="Normal 4 2 2 11 3" xfId="1499"/>
    <cellStyle name="Normal 4 2 2 12" xfId="1500"/>
    <cellStyle name="Normal 4 2 2 12 2" xfId="1501"/>
    <cellStyle name="Normal 4 2 2 12 2 2" xfId="1502"/>
    <cellStyle name="Normal 4 2 2 12 3" xfId="1503"/>
    <cellStyle name="Normal 4 2 2 13" xfId="1504"/>
    <cellStyle name="Normal 4 2 2 13 2" xfId="1505"/>
    <cellStyle name="Normal 4 2 2 13 2 2" xfId="1506"/>
    <cellStyle name="Normal 4 2 2 13 3" xfId="1507"/>
    <cellStyle name="Normal 4 2 2 14" xfId="1508"/>
    <cellStyle name="Normal 4 2 2 14 2" xfId="1509"/>
    <cellStyle name="Normal 4 2 2 14 2 2" xfId="1510"/>
    <cellStyle name="Normal 4 2 2 14 3" xfId="1511"/>
    <cellStyle name="Normal 4 2 2 15" xfId="1512"/>
    <cellStyle name="Normal 4 2 2 15 2" xfId="1513"/>
    <cellStyle name="Normal 4 2 2 15 2 2" xfId="1514"/>
    <cellStyle name="Normal 4 2 2 15 3" xfId="1515"/>
    <cellStyle name="Normal 4 2 2 16" xfId="1516"/>
    <cellStyle name="Normal 4 2 2 16 2" xfId="1517"/>
    <cellStyle name="Normal 4 2 2 16 2 2" xfId="1518"/>
    <cellStyle name="Normal 4 2 2 16 3" xfId="1519"/>
    <cellStyle name="Normal 4 2 2 17" xfId="1520"/>
    <cellStyle name="Normal 4 2 2 17 2" xfId="1521"/>
    <cellStyle name="Normal 4 2 2 17 2 2" xfId="1522"/>
    <cellStyle name="Normal 4 2 2 17 3" xfId="1523"/>
    <cellStyle name="Normal 4 2 2 18" xfId="1524"/>
    <cellStyle name="Normal 4 2 2 18 2" xfId="1525"/>
    <cellStyle name="Normal 4 2 2 18 2 2" xfId="1526"/>
    <cellStyle name="Normal 4 2 2 18 3" xfId="1527"/>
    <cellStyle name="Normal 4 2 2 19" xfId="1528"/>
    <cellStyle name="Normal 4 2 2 19 2" xfId="1529"/>
    <cellStyle name="Normal 4 2 2 19 2 2" xfId="1530"/>
    <cellStyle name="Normal 4 2 2 19 3" xfId="1531"/>
    <cellStyle name="Normal 4 2 2 2" xfId="1532"/>
    <cellStyle name="Normal 4 2 2 2 2" xfId="1533"/>
    <cellStyle name="Normal 4 2 2 2 2 2" xfId="1534"/>
    <cellStyle name="Normal 4 2 2 2 3" xfId="1535"/>
    <cellStyle name="Normal 4 2 2 20" xfId="1536"/>
    <cellStyle name="Normal 4 2 2 20 2" xfId="1537"/>
    <cellStyle name="Normal 4 2 2 20 2 2" xfId="1538"/>
    <cellStyle name="Normal 4 2 2 20 3" xfId="1539"/>
    <cellStyle name="Normal 4 2 2 21" xfId="1540"/>
    <cellStyle name="Normal 4 2 2 21 2" xfId="1541"/>
    <cellStyle name="Normal 4 2 2 21 2 2" xfId="1542"/>
    <cellStyle name="Normal 4 2 2 21 3" xfId="1543"/>
    <cellStyle name="Normal 4 2 2 22" xfId="1544"/>
    <cellStyle name="Normal 4 2 2 22 2" xfId="1545"/>
    <cellStyle name="Normal 4 2 2 22 2 2" xfId="1546"/>
    <cellStyle name="Normal 4 2 2 22 3" xfId="1547"/>
    <cellStyle name="Normal 4 2 2 23" xfId="1548"/>
    <cellStyle name="Normal 4 2 2 23 2" xfId="1549"/>
    <cellStyle name="Normal 4 2 2 23 2 2" xfId="1550"/>
    <cellStyle name="Normal 4 2 2 23 3" xfId="1551"/>
    <cellStyle name="Normal 4 2 2 24" xfId="1552"/>
    <cellStyle name="Normal 4 2 2 24 2" xfId="1553"/>
    <cellStyle name="Normal 4 2 2 24 2 2" xfId="1554"/>
    <cellStyle name="Normal 4 2 2 24 3" xfId="1555"/>
    <cellStyle name="Normal 4 2 2 25" xfId="1556"/>
    <cellStyle name="Normal 4 2 2 25 2" xfId="1557"/>
    <cellStyle name="Normal 4 2 2 25 2 2" xfId="1558"/>
    <cellStyle name="Normal 4 2 2 25 3" xfId="1559"/>
    <cellStyle name="Normal 4 2 2 26" xfId="1560"/>
    <cellStyle name="Normal 4 2 2 26 2" xfId="1561"/>
    <cellStyle name="Normal 4 2 2 26 2 2" xfId="1562"/>
    <cellStyle name="Normal 4 2 2 26 3" xfId="1563"/>
    <cellStyle name="Normal 4 2 2 27" xfId="1564"/>
    <cellStyle name="Normal 4 2 2 27 2" xfId="1565"/>
    <cellStyle name="Normal 4 2 2 28" xfId="1566"/>
    <cellStyle name="Normal 4 2 2 3" xfId="1567"/>
    <cellStyle name="Normal 4 2 2 3 2" xfId="1568"/>
    <cellStyle name="Normal 4 2 2 3 2 2" xfId="1569"/>
    <cellStyle name="Normal 4 2 2 3 3" xfId="1570"/>
    <cellStyle name="Normal 4 2 2 4" xfId="1571"/>
    <cellStyle name="Normal 4 2 2 4 2" xfId="1572"/>
    <cellStyle name="Normal 4 2 2 4 2 2" xfId="1573"/>
    <cellStyle name="Normal 4 2 2 4 3" xfId="1574"/>
    <cellStyle name="Normal 4 2 2 5" xfId="1575"/>
    <cellStyle name="Normal 4 2 2 5 2" xfId="1576"/>
    <cellStyle name="Normal 4 2 2 5 2 2" xfId="1577"/>
    <cellStyle name="Normal 4 2 2 5 3" xfId="1578"/>
    <cellStyle name="Normal 4 2 2 6" xfId="1579"/>
    <cellStyle name="Normal 4 2 2 6 2" xfId="1580"/>
    <cellStyle name="Normal 4 2 2 6 2 2" xfId="1581"/>
    <cellStyle name="Normal 4 2 2 6 3" xfId="1582"/>
    <cellStyle name="Normal 4 2 2 7" xfId="1583"/>
    <cellStyle name="Normal 4 2 2 7 2" xfId="1584"/>
    <cellStyle name="Normal 4 2 2 7 2 2" xfId="1585"/>
    <cellStyle name="Normal 4 2 2 7 3" xfId="1586"/>
    <cellStyle name="Normal 4 2 2 8" xfId="1587"/>
    <cellStyle name="Normal 4 2 2 8 2" xfId="1588"/>
    <cellStyle name="Normal 4 2 2 8 2 2" xfId="1589"/>
    <cellStyle name="Normal 4 2 2 8 3" xfId="1590"/>
    <cellStyle name="Normal 4 2 2 9" xfId="1591"/>
    <cellStyle name="Normal 4 2 2 9 2" xfId="1592"/>
    <cellStyle name="Normal 4 2 2 9 2 2" xfId="1593"/>
    <cellStyle name="Normal 4 2 2 9 3" xfId="1594"/>
    <cellStyle name="Normal 4 2 2_Draft DPA New" xfId="1595"/>
    <cellStyle name="Normal 4 2 20" xfId="1596"/>
    <cellStyle name="Normal 4 2 20 2" xfId="1597"/>
    <cellStyle name="Normal 4 2 20 2 2" xfId="1598"/>
    <cellStyle name="Normal 4 2 20 3" xfId="1599"/>
    <cellStyle name="Normal 4 2 21" xfId="1600"/>
    <cellStyle name="Normal 4 2 21 2" xfId="1601"/>
    <cellStyle name="Normal 4 2 21 2 2" xfId="1602"/>
    <cellStyle name="Normal 4 2 21 3" xfId="1603"/>
    <cellStyle name="Normal 4 2 22" xfId="1604"/>
    <cellStyle name="Normal 4 2 22 2" xfId="1605"/>
    <cellStyle name="Normal 4 2 22 2 2" xfId="1606"/>
    <cellStyle name="Normal 4 2 22 3" xfId="1607"/>
    <cellStyle name="Normal 4 2 23" xfId="1608"/>
    <cellStyle name="Normal 4 2 23 2" xfId="1609"/>
    <cellStyle name="Normal 4 2 23 2 2" xfId="1610"/>
    <cellStyle name="Normal 4 2 23 3" xfId="1611"/>
    <cellStyle name="Normal 4 2 24" xfId="1612"/>
    <cellStyle name="Normal 4 2 24 2" xfId="1613"/>
    <cellStyle name="Normal 4 2 24 2 2" xfId="1614"/>
    <cellStyle name="Normal 4 2 24 3" xfId="1615"/>
    <cellStyle name="Normal 4 2 25" xfId="1616"/>
    <cellStyle name="Normal 4 2 25 2" xfId="1617"/>
    <cellStyle name="Normal 4 2 25 2 2" xfId="1618"/>
    <cellStyle name="Normal 4 2 25 3" xfId="1619"/>
    <cellStyle name="Normal 4 2 26" xfId="1620"/>
    <cellStyle name="Normal 4 2 26 2" xfId="1621"/>
    <cellStyle name="Normal 4 2 26 2 2" xfId="1622"/>
    <cellStyle name="Normal 4 2 26 3" xfId="1623"/>
    <cellStyle name="Normal 4 2 27" xfId="1624"/>
    <cellStyle name="Normal 4 2 27 2" xfId="1625"/>
    <cellStyle name="Normal 4 2 27 2 2" xfId="1626"/>
    <cellStyle name="Normal 4 2 27 3" xfId="1627"/>
    <cellStyle name="Normal 4 2 28" xfId="1628"/>
    <cellStyle name="Normal 4 2 28 2" xfId="1629"/>
    <cellStyle name="Normal 4 2 28 2 2" xfId="1630"/>
    <cellStyle name="Normal 4 2 28 3" xfId="1631"/>
    <cellStyle name="Normal 4 2 29" xfId="1632"/>
    <cellStyle name="Normal 4 2 29 2" xfId="1633"/>
    <cellStyle name="Normal 4 2 3" xfId="1634"/>
    <cellStyle name="Normal 4 2 3 2" xfId="1635"/>
    <cellStyle name="Normal 4 2 3 2 2" xfId="1636"/>
    <cellStyle name="Normal 4 2 3 3" xfId="1637"/>
    <cellStyle name="Normal 4 2 30" xfId="1638"/>
    <cellStyle name="Normal 4 2 30 2" xfId="1639"/>
    <cellStyle name="Normal 4 2 30 2 2" xfId="1640"/>
    <cellStyle name="Normal 4 2 30 3" xfId="1641"/>
    <cellStyle name="Normal 4 2 31" xfId="1642"/>
    <cellStyle name="Normal 4 2 31 2" xfId="1643"/>
    <cellStyle name="Normal 4 2 32" xfId="1644"/>
    <cellStyle name="Normal 4 2 4" xfId="1645"/>
    <cellStyle name="Normal 4 2 4 2" xfId="1646"/>
    <cellStyle name="Normal 4 2 4 2 2" xfId="1647"/>
    <cellStyle name="Normal 4 2 4 3" xfId="1648"/>
    <cellStyle name="Normal 4 2 5" xfId="1649"/>
    <cellStyle name="Normal 4 2 5 2" xfId="1650"/>
    <cellStyle name="Normal 4 2 5 2 2" xfId="1651"/>
    <cellStyle name="Normal 4 2 5 3" xfId="1652"/>
    <cellStyle name="Normal 4 2 6" xfId="1653"/>
    <cellStyle name="Normal 4 2 6 2" xfId="1654"/>
    <cellStyle name="Normal 4 2 6 2 2" xfId="1655"/>
    <cellStyle name="Normal 4 2 6 3" xfId="1656"/>
    <cellStyle name="Normal 4 2 7" xfId="1657"/>
    <cellStyle name="Normal 4 2 7 2" xfId="1658"/>
    <cellStyle name="Normal 4 2 7 2 2" xfId="1659"/>
    <cellStyle name="Normal 4 2 7 3" xfId="1660"/>
    <cellStyle name="Normal 4 2 8" xfId="1661"/>
    <cellStyle name="Normal 4 2 8 2" xfId="1662"/>
    <cellStyle name="Normal 4 2 8 2 2" xfId="1663"/>
    <cellStyle name="Normal 4 2 8 3" xfId="1664"/>
    <cellStyle name="Normal 4 2 9" xfId="1665"/>
    <cellStyle name="Normal 4 2 9 2" xfId="1666"/>
    <cellStyle name="Normal 4 2 9 2 2" xfId="1667"/>
    <cellStyle name="Normal 4 2 9 3" xfId="1668"/>
    <cellStyle name="Normal 4 2_Draft DPA New" xfId="1669"/>
    <cellStyle name="Normal 4 20" xfId="1670"/>
    <cellStyle name="Normal 4 20 2" xfId="1671"/>
    <cellStyle name="Normal 4 20 2 2" xfId="1672"/>
    <cellStyle name="Normal 4 20 3" xfId="1673"/>
    <cellStyle name="Normal 4 21" xfId="1674"/>
    <cellStyle name="Normal 4 21 2" xfId="1675"/>
    <cellStyle name="Normal 4 21 2 2" xfId="1676"/>
    <cellStyle name="Normal 4 21 3" xfId="1677"/>
    <cellStyle name="Normal 4 22" xfId="1678"/>
    <cellStyle name="Normal 4 22 2" xfId="1679"/>
    <cellStyle name="Normal 4 22 2 2" xfId="1680"/>
    <cellStyle name="Normal 4 22 3" xfId="1681"/>
    <cellStyle name="Normal 4 23" xfId="1682"/>
    <cellStyle name="Normal 4 23 2" xfId="1683"/>
    <cellStyle name="Normal 4 23 2 2" xfId="1684"/>
    <cellStyle name="Normal 4 23 3" xfId="1685"/>
    <cellStyle name="Normal 4 24" xfId="1686"/>
    <cellStyle name="Normal 4 24 2" xfId="1687"/>
    <cellStyle name="Normal 4 24 2 2" xfId="1688"/>
    <cellStyle name="Normal 4 24 3" xfId="1689"/>
    <cellStyle name="Normal 4 25" xfId="1690"/>
    <cellStyle name="Normal 4 25 2" xfId="1691"/>
    <cellStyle name="Normal 4 25 2 2" xfId="1692"/>
    <cellStyle name="Normal 4 25 3" xfId="1693"/>
    <cellStyle name="Normal 4 26" xfId="1694"/>
    <cellStyle name="Normal 4 26 2" xfId="1695"/>
    <cellStyle name="Normal 4 26 2 2" xfId="1696"/>
    <cellStyle name="Normal 4 26 3" xfId="1697"/>
    <cellStyle name="Normal 4 27" xfId="1698"/>
    <cellStyle name="Normal 4 27 2" xfId="1699"/>
    <cellStyle name="Normal 4 27 2 2" xfId="1700"/>
    <cellStyle name="Normal 4 27 3" xfId="1701"/>
    <cellStyle name="Normal 4 28" xfId="1702"/>
    <cellStyle name="Normal 4 29" xfId="1703"/>
    <cellStyle name="Normal 4 29 2" xfId="1704"/>
    <cellStyle name="Normal 4 3" xfId="1705"/>
    <cellStyle name="Normal 4 3 2" xfId="1706"/>
    <cellStyle name="Normal 4 3 2 2" xfId="1707"/>
    <cellStyle name="Normal 4 3 2 2 2" xfId="1708"/>
    <cellStyle name="Normal 4 3 2 3" xfId="1709"/>
    <cellStyle name="Normal 4 3 3" xfId="1710"/>
    <cellStyle name="Normal 4 3 3 2" xfId="1711"/>
    <cellStyle name="Normal 4 3 4" xfId="1712"/>
    <cellStyle name="Normal 4 3 5" xfId="1713"/>
    <cellStyle name="Normal 4 3_Draft DPA New" xfId="1714"/>
    <cellStyle name="Normal 4 30" xfId="1715"/>
    <cellStyle name="Normal 4 31" xfId="1716"/>
    <cellStyle name="Normal 4 4" xfId="1717"/>
    <cellStyle name="Normal 4 4 2" xfId="1718"/>
    <cellStyle name="Normal 4 4 2 2" xfId="1719"/>
    <cellStyle name="Normal 4 4 3" xfId="1720"/>
    <cellStyle name="Normal 4 5" xfId="1721"/>
    <cellStyle name="Normal 4 5 2" xfId="1722"/>
    <cellStyle name="Normal 4 5 2 2" xfId="1723"/>
    <cellStyle name="Normal 4 5 3" xfId="1724"/>
    <cellStyle name="Normal 4 6" xfId="1725"/>
    <cellStyle name="Normal 4 6 2" xfId="1726"/>
    <cellStyle name="Normal 4 6 2 2" xfId="1727"/>
    <cellStyle name="Normal 4 6 3" xfId="1728"/>
    <cellStyle name="Normal 4 7" xfId="1729"/>
    <cellStyle name="Normal 4 7 2" xfId="1730"/>
    <cellStyle name="Normal 4 7 2 2" xfId="1731"/>
    <cellStyle name="Normal 4 7 3" xfId="1732"/>
    <cellStyle name="Normal 4 8" xfId="1733"/>
    <cellStyle name="Normal 4 8 2" xfId="1734"/>
    <cellStyle name="Normal 4 8 2 2" xfId="1735"/>
    <cellStyle name="Normal 4 8 3" xfId="1736"/>
    <cellStyle name="Normal 4 9" xfId="1737"/>
    <cellStyle name="Normal 4 9 2" xfId="1738"/>
    <cellStyle name="Normal 4 9 2 2" xfId="1739"/>
    <cellStyle name="Normal 4 9 3" xfId="1740"/>
    <cellStyle name="Normal 4_Draft DPA New" xfId="1741"/>
    <cellStyle name="Normal 40" xfId="1742"/>
    <cellStyle name="Normal 41" xfId="1743"/>
    <cellStyle name="Normal 42" xfId="1744"/>
    <cellStyle name="Normal 43" xfId="1745"/>
    <cellStyle name="Normal 44" xfId="1746"/>
    <cellStyle name="Normal 44 2" xfId="1747"/>
    <cellStyle name="Normal 44 2 2" xfId="1748"/>
    <cellStyle name="Normal 44 3" xfId="1749"/>
    <cellStyle name="Normal 45" xfId="1750"/>
    <cellStyle name="Normal 45 2" xfId="1751"/>
    <cellStyle name="Normal 46" xfId="1752"/>
    <cellStyle name="Normal 46 2" xfId="1753"/>
    <cellStyle name="Normal 47" xfId="1754"/>
    <cellStyle name="Normal 48" xfId="1755"/>
    <cellStyle name="Normal 48 2" xfId="1756"/>
    <cellStyle name="Normal 49" xfId="1757"/>
    <cellStyle name="Normal 49 2" xfId="1758"/>
    <cellStyle name="Normal 5" xfId="1759"/>
    <cellStyle name="Normal 5 10" xfId="1760"/>
    <cellStyle name="Normal 5 11" xfId="1761"/>
    <cellStyle name="Normal 5 12" xfId="1762"/>
    <cellStyle name="Normal 5 13" xfId="1763"/>
    <cellStyle name="Normal 5 14" xfId="1764"/>
    <cellStyle name="Normal 5 15" xfId="1765"/>
    <cellStyle name="Normal 5 16" xfId="1766"/>
    <cellStyle name="Normal 5 17" xfId="1767"/>
    <cellStyle name="Normal 5 18" xfId="1768"/>
    <cellStyle name="Normal 5 19" xfId="1769"/>
    <cellStyle name="Normal 5 2" xfId="1770"/>
    <cellStyle name="Normal 5 20" xfId="1771"/>
    <cellStyle name="Normal 5 21" xfId="1772"/>
    <cellStyle name="Normal 5 22" xfId="1773"/>
    <cellStyle name="Normal 5 23" xfId="1774"/>
    <cellStyle name="Normal 5 24" xfId="1775"/>
    <cellStyle name="Normal 5 25" xfId="1776"/>
    <cellStyle name="Normal 5 26" xfId="1777"/>
    <cellStyle name="Normal 5 27" xfId="1778"/>
    <cellStyle name="Normal 5 28" xfId="1779"/>
    <cellStyle name="Normal 5 3" xfId="1780"/>
    <cellStyle name="Normal 5 3 10" xfId="1781"/>
    <cellStyle name="Normal 5 3 11" xfId="1782"/>
    <cellStyle name="Normal 5 3 12" xfId="1783"/>
    <cellStyle name="Normal 5 3 13" xfId="1784"/>
    <cellStyle name="Normal 5 3 14" xfId="1785"/>
    <cellStyle name="Normal 5 3 15" xfId="1786"/>
    <cellStyle name="Normal 5 3 16" xfId="1787"/>
    <cellStyle name="Normal 5 3 17" xfId="1788"/>
    <cellStyle name="Normal 5 3 18" xfId="1789"/>
    <cellStyle name="Normal 5 3 19" xfId="1790"/>
    <cellStyle name="Normal 5 3 2" xfId="1791"/>
    <cellStyle name="Normal 5 3 20" xfId="1792"/>
    <cellStyle name="Normal 5 3 21" xfId="1793"/>
    <cellStyle name="Normal 5 3 22" xfId="1794"/>
    <cellStyle name="Normal 5 3 23" xfId="1795"/>
    <cellStyle name="Normal 5 3 24" xfId="1796"/>
    <cellStyle name="Normal 5 3 25" xfId="1797"/>
    <cellStyle name="Normal 5 3 26" xfId="1798"/>
    <cellStyle name="Normal 5 3 3" xfId="1799"/>
    <cellStyle name="Normal 5 3 4" xfId="1800"/>
    <cellStyle name="Normal 5 3 5" xfId="1801"/>
    <cellStyle name="Normal 5 3 6" xfId="1802"/>
    <cellStyle name="Normal 5 3 7" xfId="1803"/>
    <cellStyle name="Normal 5 3 8" xfId="1804"/>
    <cellStyle name="Normal 5 3 9" xfId="1805"/>
    <cellStyle name="Normal 5 3_Draft DPA New" xfId="1806"/>
    <cellStyle name="Normal 5 4" xfId="1807"/>
    <cellStyle name="Normal 5 5" xfId="1808"/>
    <cellStyle name="Normal 5 6" xfId="1809"/>
    <cellStyle name="Normal 5 7" xfId="1810"/>
    <cellStyle name="Normal 5 8" xfId="1811"/>
    <cellStyle name="Normal 5 9" xfId="1812"/>
    <cellStyle name="Normal 5_Draft DPA New" xfId="1813"/>
    <cellStyle name="Normal 50" xfId="1814"/>
    <cellStyle name="Normal 50 2" xfId="1815"/>
    <cellStyle name="Normal 51" xfId="1816"/>
    <cellStyle name="Normal 51 2" xfId="1817"/>
    <cellStyle name="Normal 52" xfId="1818"/>
    <cellStyle name="Normal 52 2" xfId="1819"/>
    <cellStyle name="Normal 53" xfId="1820"/>
    <cellStyle name="Normal 53 2" xfId="1821"/>
    <cellStyle name="Normal 54" xfId="1822"/>
    <cellStyle name="Normal 54 2" xfId="1823"/>
    <cellStyle name="Normal 55" xfId="1824"/>
    <cellStyle name="Normal 55 2" xfId="1825"/>
    <cellStyle name="Normal 56" xfId="1826"/>
    <cellStyle name="Normal 56 2" xfId="1827"/>
    <cellStyle name="Normal 57" xfId="1828"/>
    <cellStyle name="Normal 57 2" xfId="1829"/>
    <cellStyle name="Normal 57 2 2" xfId="1830"/>
    <cellStyle name="Normal 57 3" xfId="1831"/>
    <cellStyle name="Normal 57 4" xfId="1832"/>
    <cellStyle name="Normal 57 5" xfId="1833"/>
    <cellStyle name="Normal 58" xfId="1834"/>
    <cellStyle name="Normal 59" xfId="1835"/>
    <cellStyle name="Normal 6" xfId="1836"/>
    <cellStyle name="Normal 6 2" xfId="1837"/>
    <cellStyle name="Normal 6 3" xfId="1838"/>
    <cellStyle name="Normal 60" xfId="1839"/>
    <cellStyle name="Normal 60 2" xfId="1840"/>
    <cellStyle name="Normal 61" xfId="1841"/>
    <cellStyle name="Normal 61 2" xfId="1842"/>
    <cellStyle name="Normal 62" xfId="1843"/>
    <cellStyle name="Normal 62 2" xfId="1844"/>
    <cellStyle name="Normal 62 2 2" xfId="1845"/>
    <cellStyle name="Normal 62 3" xfId="1846"/>
    <cellStyle name="Normal 63" xfId="1847"/>
    <cellStyle name="Normal 64" xfId="1848"/>
    <cellStyle name="Normal 65" xfId="1849"/>
    <cellStyle name="Normal 66" xfId="1850"/>
    <cellStyle name="Normal 67" xfId="1851"/>
    <cellStyle name="Normal 68" xfId="1852"/>
    <cellStyle name="Normal 69" xfId="1853"/>
    <cellStyle name="Normal 7" xfId="1854"/>
    <cellStyle name="Normal 7 10" xfId="1855"/>
    <cellStyle name="Normal 7 11" xfId="1856"/>
    <cellStyle name="Normal 7 12" xfId="1857"/>
    <cellStyle name="Normal 7 13" xfId="1858"/>
    <cellStyle name="Normal 7 14" xfId="1859"/>
    <cellStyle name="Normal 7 15" xfId="1860"/>
    <cellStyle name="Normal 7 16" xfId="1861"/>
    <cellStyle name="Normal 7 17" xfId="1862"/>
    <cellStyle name="Normal 7 18" xfId="1863"/>
    <cellStyle name="Normal 7 19" xfId="1864"/>
    <cellStyle name="Normal 7 2" xfId="1865"/>
    <cellStyle name="Normal 7 2 10" xfId="1866"/>
    <cellStyle name="Normal 7 2 11" xfId="1867"/>
    <cellStyle name="Normal 7 2 12" xfId="1868"/>
    <cellStyle name="Normal 7 2 13" xfId="1869"/>
    <cellStyle name="Normal 7 2 14" xfId="1870"/>
    <cellStyle name="Normal 7 2 15" xfId="1871"/>
    <cellStyle name="Normal 7 2 16" xfId="1872"/>
    <cellStyle name="Normal 7 2 17" xfId="1873"/>
    <cellStyle name="Normal 7 2 18" xfId="1874"/>
    <cellStyle name="Normal 7 2 19" xfId="1875"/>
    <cellStyle name="Normal 7 2 2" xfId="1876"/>
    <cellStyle name="Normal 7 2 20" xfId="1877"/>
    <cellStyle name="Normal 7 2 21" xfId="1878"/>
    <cellStyle name="Normal 7 2 22" xfId="1879"/>
    <cellStyle name="Normal 7 2 23" xfId="1880"/>
    <cellStyle name="Normal 7 2 24" xfId="1881"/>
    <cellStyle name="Normal 7 2 25" xfId="1882"/>
    <cellStyle name="Normal 7 2 26" xfId="1883"/>
    <cellStyle name="Normal 7 2 3" xfId="1884"/>
    <cellStyle name="Normal 7 2 4" xfId="1885"/>
    <cellStyle name="Normal 7 2 5" xfId="1886"/>
    <cellStyle name="Normal 7 2 6" xfId="1887"/>
    <cellStyle name="Normal 7 2 7" xfId="1888"/>
    <cellStyle name="Normal 7 2 8" xfId="1889"/>
    <cellStyle name="Normal 7 2 9" xfId="1890"/>
    <cellStyle name="Normal 7 2_Draft DPA New" xfId="1891"/>
    <cellStyle name="Normal 7 20" xfId="1892"/>
    <cellStyle name="Normal 7 21" xfId="1893"/>
    <cellStyle name="Normal 7 22" xfId="1894"/>
    <cellStyle name="Normal 7 23" xfId="1895"/>
    <cellStyle name="Normal 7 24" xfId="1896"/>
    <cellStyle name="Normal 7 25" xfId="1897"/>
    <cellStyle name="Normal 7 26" xfId="1898"/>
    <cellStyle name="Normal 7 27" xfId="1899"/>
    <cellStyle name="Normal 7 3" xfId="1900"/>
    <cellStyle name="Normal 7 4" xfId="1901"/>
    <cellStyle name="Normal 7 5" xfId="1902"/>
    <cellStyle name="Normal 7 6" xfId="1903"/>
    <cellStyle name="Normal 7 7" xfId="1904"/>
    <cellStyle name="Normal 7 8" xfId="1905"/>
    <cellStyle name="Normal 7 9" xfId="1906"/>
    <cellStyle name="Normal 7_Draft DPA New" xfId="1907"/>
    <cellStyle name="Normal 70" xfId="1908"/>
    <cellStyle name="Normal 71" xfId="1909"/>
    <cellStyle name="Normal 72" xfId="1910"/>
    <cellStyle name="Normal 73" xfId="1911"/>
    <cellStyle name="Normal 74" xfId="1912"/>
    <cellStyle name="Normal 75" xfId="1913"/>
    <cellStyle name="Normal 76" xfId="1914"/>
    <cellStyle name="Normal 77" xfId="1915"/>
    <cellStyle name="Normal 78" xfId="1916"/>
    <cellStyle name="Normal 79" xfId="1917"/>
    <cellStyle name="Normal 8" xfId="1918"/>
    <cellStyle name="Normal 8 2" xfId="1919"/>
    <cellStyle name="Normal 8 2 2" xfId="1920"/>
    <cellStyle name="Normal 8 2 2 2" xfId="1921"/>
    <cellStyle name="Normal 8 2 2 2 2" xfId="1922"/>
    <cellStyle name="Normal 8 2 2 3" xfId="1923"/>
    <cellStyle name="Normal 8 2 3" xfId="1924"/>
    <cellStyle name="Normal 8 2 3 2" xfId="1925"/>
    <cellStyle name="Normal 8 2 4" xfId="1926"/>
    <cellStyle name="Normal 8 3" xfId="1927"/>
    <cellStyle name="Normal 8 3 2" xfId="1928"/>
    <cellStyle name="Normal 8 4" xfId="1929"/>
    <cellStyle name="Normal 8_Draft DPA New" xfId="1930"/>
    <cellStyle name="Normal 80" xfId="1931"/>
    <cellStyle name="Normal 81" xfId="1932"/>
    <cellStyle name="Normal 82" xfId="1933"/>
    <cellStyle name="Normal 83" xfId="1934"/>
    <cellStyle name="Normal 84" xfId="1935"/>
    <cellStyle name="Normal 85" xfId="1936"/>
    <cellStyle name="Normal 86" xfId="1937"/>
    <cellStyle name="Normal 87" xfId="1938"/>
    <cellStyle name="Normal 88" xfId="1939"/>
    <cellStyle name="Normal 89" xfId="1940"/>
    <cellStyle name="Normal 9" xfId="1941"/>
    <cellStyle name="Normal 9 10" xfId="1942"/>
    <cellStyle name="Normal 9 10 2" xfId="1943"/>
    <cellStyle name="Normal 9 10 2 2" xfId="1944"/>
    <cellStyle name="Normal 9 10 2 2 2" xfId="1945"/>
    <cellStyle name="Normal 9 10 2 2 2 2" xfId="1946"/>
    <cellStyle name="Normal 9 10 2 2 3" xfId="1947"/>
    <cellStyle name="Normal 9 10 2 3" xfId="1948"/>
    <cellStyle name="Normal 9 10 2 3 2" xfId="1949"/>
    <cellStyle name="Normal 9 10 2 4" xfId="1950"/>
    <cellStyle name="Normal 9 10 3" xfId="1951"/>
    <cellStyle name="Normal 9 10 3 2" xfId="1952"/>
    <cellStyle name="Normal 9 10 4" xfId="1953"/>
    <cellStyle name="Normal 9 11" xfId="1954"/>
    <cellStyle name="Normal 9 11 2" xfId="1955"/>
    <cellStyle name="Normal 9 11 2 2" xfId="1956"/>
    <cellStyle name="Normal 9 11 3" xfId="1957"/>
    <cellStyle name="Normal 9 12" xfId="1958"/>
    <cellStyle name="Normal 9 12 2" xfId="1959"/>
    <cellStyle name="Normal 9 12 2 2" xfId="1960"/>
    <cellStyle name="Normal 9 12 3" xfId="1961"/>
    <cellStyle name="Normal 9 13" xfId="1962"/>
    <cellStyle name="Normal 9 13 2" xfId="1963"/>
    <cellStyle name="Normal 9 13 2 2" xfId="1964"/>
    <cellStyle name="Normal 9 13 3" xfId="1965"/>
    <cellStyle name="Normal 9 14" xfId="1966"/>
    <cellStyle name="Normal 9 14 2" xfId="1967"/>
    <cellStyle name="Normal 9 14 2 2" xfId="1968"/>
    <cellStyle name="Normal 9 14 3" xfId="1969"/>
    <cellStyle name="Normal 9 15" xfId="1970"/>
    <cellStyle name="Normal 9 15 2" xfId="1971"/>
    <cellStyle name="Normal 9 15 2 2" xfId="1972"/>
    <cellStyle name="Normal 9 15 3" xfId="1973"/>
    <cellStyle name="Normal 9 16" xfId="1974"/>
    <cellStyle name="Normal 9 16 2" xfId="1975"/>
    <cellStyle name="Normal 9 16 2 2" xfId="1976"/>
    <cellStyle name="Normal 9 16 3" xfId="1977"/>
    <cellStyle name="Normal 9 17" xfId="1978"/>
    <cellStyle name="Normal 9 17 2" xfId="1979"/>
    <cellStyle name="Normal 9 17 2 2" xfId="1980"/>
    <cellStyle name="Normal 9 17 3" xfId="1981"/>
    <cellStyle name="Normal 9 18" xfId="1982"/>
    <cellStyle name="Normal 9 18 2" xfId="1983"/>
    <cellStyle name="Normal 9 18 2 2" xfId="1984"/>
    <cellStyle name="Normal 9 18 3" xfId="1985"/>
    <cellStyle name="Normal 9 19" xfId="1986"/>
    <cellStyle name="Normal 9 19 2" xfId="1987"/>
    <cellStyle name="Normal 9 19 2 2" xfId="1988"/>
    <cellStyle name="Normal 9 19 3" xfId="1989"/>
    <cellStyle name="Normal 9 2" xfId="1990"/>
    <cellStyle name="Normal 9 2 2" xfId="1991"/>
    <cellStyle name="Normal 9 2 2 2" xfId="1992"/>
    <cellStyle name="Normal 9 2 3" xfId="1993"/>
    <cellStyle name="Normal 9 20" xfId="1994"/>
    <cellStyle name="Normal 9 20 2" xfId="1995"/>
    <cellStyle name="Normal 9 20 2 2" xfId="1996"/>
    <cellStyle name="Normal 9 20 3" xfId="1997"/>
    <cellStyle name="Normal 9 21" xfId="1998"/>
    <cellStyle name="Normal 9 21 2" xfId="1999"/>
    <cellStyle name="Normal 9 21 2 2" xfId="2000"/>
    <cellStyle name="Normal 9 21 3" xfId="2001"/>
    <cellStyle name="Normal 9 22" xfId="2002"/>
    <cellStyle name="Normal 9 22 2" xfId="2003"/>
    <cellStyle name="Normal 9 22 2 2" xfId="2004"/>
    <cellStyle name="Normal 9 22 3" xfId="2005"/>
    <cellStyle name="Normal 9 23" xfId="2006"/>
    <cellStyle name="Normal 9 23 2" xfId="2007"/>
    <cellStyle name="Normal 9 23 2 2" xfId="2008"/>
    <cellStyle name="Normal 9 23 3" xfId="2009"/>
    <cellStyle name="Normal 9 24" xfId="2010"/>
    <cellStyle name="Normal 9 24 2" xfId="2011"/>
    <cellStyle name="Normal 9 24 2 2" xfId="2012"/>
    <cellStyle name="Normal 9 24 3" xfId="2013"/>
    <cellStyle name="Normal 9 25" xfId="2014"/>
    <cellStyle name="Normal 9 25 2" xfId="2015"/>
    <cellStyle name="Normal 9 25 2 2" xfId="2016"/>
    <cellStyle name="Normal 9 25 3" xfId="2017"/>
    <cellStyle name="Normal 9 26" xfId="2018"/>
    <cellStyle name="Normal 9 26 2" xfId="2019"/>
    <cellStyle name="Normal 9 26 2 2" xfId="2020"/>
    <cellStyle name="Normal 9 26 3" xfId="2021"/>
    <cellStyle name="Normal 9 27" xfId="2022"/>
    <cellStyle name="Normal 9 27 2" xfId="2023"/>
    <cellStyle name="Normal 9 28" xfId="2024"/>
    <cellStyle name="Normal 9 3" xfId="2025"/>
    <cellStyle name="Normal 9 3 2" xfId="2026"/>
    <cellStyle name="Normal 9 3 2 2" xfId="2027"/>
    <cellStyle name="Normal 9 3 3" xfId="2028"/>
    <cellStyle name="Normal 9 4" xfId="2029"/>
    <cellStyle name="Normal 9 4 2" xfId="2030"/>
    <cellStyle name="Normal 9 4 2 2" xfId="2031"/>
    <cellStyle name="Normal 9 4 3" xfId="2032"/>
    <cellStyle name="Normal 9 5" xfId="2033"/>
    <cellStyle name="Normal 9 5 2" xfId="2034"/>
    <cellStyle name="Normal 9 5 2 2" xfId="2035"/>
    <cellStyle name="Normal 9 5 3" xfId="2036"/>
    <cellStyle name="Normal 9 6" xfId="2037"/>
    <cellStyle name="Normal 9 6 2" xfId="2038"/>
    <cellStyle name="Normal 9 6 2 2" xfId="2039"/>
    <cellStyle name="Normal 9 6 3" xfId="2040"/>
    <cellStyle name="Normal 9 7" xfId="2041"/>
    <cellStyle name="Normal 9 7 2" xfId="2042"/>
    <cellStyle name="Normal 9 7 2 2" xfId="2043"/>
    <cellStyle name="Normal 9 7 3" xfId="2044"/>
    <cellStyle name="Normal 9 8" xfId="2045"/>
    <cellStyle name="Normal 9 8 2" xfId="2046"/>
    <cellStyle name="Normal 9 8 2 2" xfId="2047"/>
    <cellStyle name="Normal 9 8 3" xfId="2048"/>
    <cellStyle name="Normal 9 9" xfId="2049"/>
    <cellStyle name="Normal 9 9 2" xfId="2050"/>
    <cellStyle name="Normal 9 9 2 2" xfId="2051"/>
    <cellStyle name="Normal 9 9 3" xfId="2052"/>
    <cellStyle name="Normal 9_Draft DPA New" xfId="2053"/>
    <cellStyle name="Normal 90" xfId="2054"/>
    <cellStyle name="Normal 91" xfId="2055"/>
    <cellStyle name="Normal 92" xfId="2056"/>
    <cellStyle name="Normal 93" xfId="2057"/>
    <cellStyle name="Normal 94" xfId="2058"/>
    <cellStyle name="Normal 95" xfId="2059"/>
    <cellStyle name="Normal 96" xfId="2060"/>
    <cellStyle name="Note 2" xfId="2061"/>
    <cellStyle name="Note 2 2" xfId="2062"/>
    <cellStyle name="Note 2 2 2" xfId="2063"/>
    <cellStyle name="Note 2 3" xfId="2064"/>
    <cellStyle name="Note 3" xfId="2065"/>
    <cellStyle name="Note 3 2" xfId="2066"/>
    <cellStyle name="Note 3 2 2" xfId="2067"/>
    <cellStyle name="Note 3 3" xfId="2068"/>
    <cellStyle name="Note 4" xfId="2069"/>
    <cellStyle name="Note 4 2" xfId="2070"/>
    <cellStyle name="Note 4 2 2" xfId="2071"/>
    <cellStyle name="Note 4 3" xfId="2072"/>
    <cellStyle name="Output 2" xfId="2073"/>
    <cellStyle name="Output 2 2" xfId="2074"/>
    <cellStyle name="Output 2 2 2" xfId="2075"/>
    <cellStyle name="Output 2 3" xfId="2076"/>
    <cellStyle name="Output 3" xfId="2077"/>
    <cellStyle name="Output 3 2" xfId="2078"/>
    <cellStyle name="Output 3 2 2" xfId="2079"/>
    <cellStyle name="Output 3 3" xfId="2080"/>
    <cellStyle name="Output 4" xfId="2081"/>
    <cellStyle name="Output 4 2" xfId="2082"/>
    <cellStyle name="Output 4 2 2" xfId="2083"/>
    <cellStyle name="Output 4 3" xfId="2084"/>
    <cellStyle name="Percent 10" xfId="2085"/>
    <cellStyle name="Percent 10 2" xfId="2086"/>
    <cellStyle name="Percent 11" xfId="2087"/>
    <cellStyle name="Percent 11 2" xfId="2088"/>
    <cellStyle name="Percent 12" xfId="2089"/>
    <cellStyle name="Percent 13" xfId="2090"/>
    <cellStyle name="Percent 14" xfId="2091"/>
    <cellStyle name="Percent 15" xfId="2092"/>
    <cellStyle name="Percent 2" xfId="2093"/>
    <cellStyle name="Percent 2 2" xfId="2094"/>
    <cellStyle name="Percent 2 2 2" xfId="2095"/>
    <cellStyle name="Percent 2 3" xfId="2096"/>
    <cellStyle name="Percent 2 4" xfId="2097"/>
    <cellStyle name="Percent 2 5" xfId="2098"/>
    <cellStyle name="Percent 3" xfId="2099"/>
    <cellStyle name="Percent 3 2" xfId="2100"/>
    <cellStyle name="Percent 3 2 10" xfId="2101"/>
    <cellStyle name="Percent 3 2 11" xfId="2102"/>
    <cellStyle name="Percent 3 2 12" xfId="2103"/>
    <cellStyle name="Percent 3 2 13" xfId="2104"/>
    <cellStyle name="Percent 3 2 14" xfId="2105"/>
    <cellStyle name="Percent 3 2 15" xfId="2106"/>
    <cellStyle name="Percent 3 2 16" xfId="2107"/>
    <cellStyle name="Percent 3 2 17" xfId="2108"/>
    <cellStyle name="Percent 3 2 18" xfId="2109"/>
    <cellStyle name="Percent 3 2 19" xfId="2110"/>
    <cellStyle name="Percent 3 2 2" xfId="2111"/>
    <cellStyle name="Percent 3 2 20" xfId="2112"/>
    <cellStyle name="Percent 3 2 21" xfId="2113"/>
    <cellStyle name="Percent 3 2 22" xfId="2114"/>
    <cellStyle name="Percent 3 2 23" xfId="2115"/>
    <cellStyle name="Percent 3 2 24" xfId="2116"/>
    <cellStyle name="Percent 3 2 25" xfId="2117"/>
    <cellStyle name="Percent 3 2 26" xfId="2118"/>
    <cellStyle name="Percent 3 2 3" xfId="2119"/>
    <cellStyle name="Percent 3 2 4" xfId="2120"/>
    <cellStyle name="Percent 3 2 5" xfId="2121"/>
    <cellStyle name="Percent 3 2 6" xfId="2122"/>
    <cellStyle name="Percent 3 2 7" xfId="2123"/>
    <cellStyle name="Percent 3 2 8" xfId="2124"/>
    <cellStyle name="Percent 3 2 9" xfId="2125"/>
    <cellStyle name="Percent 4" xfId="2126"/>
    <cellStyle name="Percent 4 2" xfId="2127"/>
    <cellStyle name="Percent 4 2 2" xfId="2128"/>
    <cellStyle name="Percent 4 3" xfId="2129"/>
    <cellStyle name="Percent 5" xfId="2130"/>
    <cellStyle name="Percent 5 2" xfId="2131"/>
    <cellStyle name="Percent 6" xfId="2132"/>
    <cellStyle name="Percent 6 2" xfId="2133"/>
    <cellStyle name="Percent 6 3" xfId="2134"/>
    <cellStyle name="Percent 7" xfId="2135"/>
    <cellStyle name="Percent 8" xfId="2136"/>
    <cellStyle name="Percent 9" xfId="2137"/>
    <cellStyle name="S0" xfId="2138"/>
    <cellStyle name="S0 2" xfId="2139"/>
    <cellStyle name="S0 3" xfId="2140"/>
    <cellStyle name="S0 4" xfId="2141"/>
    <cellStyle name="S0 4 2" xfId="2142"/>
    <cellStyle name="S0 4 3" xfId="2143"/>
    <cellStyle name="S0 5" xfId="2144"/>
    <cellStyle name="S0_Draft DPA New" xfId="2145"/>
    <cellStyle name="S1" xfId="2146"/>
    <cellStyle name="S1 2" xfId="2147"/>
    <cellStyle name="S1 3" xfId="2148"/>
    <cellStyle name="S1 4" xfId="2149"/>
    <cellStyle name="S1 5" xfId="2150"/>
    <cellStyle name="S1_Draft DPA New" xfId="2151"/>
    <cellStyle name="S10" xfId="2152"/>
    <cellStyle name="S10 2" xfId="2153"/>
    <cellStyle name="S10 2 2" xfId="2154"/>
    <cellStyle name="S10 2 3" xfId="2155"/>
    <cellStyle name="S10 3" xfId="2156"/>
    <cellStyle name="S10 3 2" xfId="2157"/>
    <cellStyle name="S10 4" xfId="2158"/>
    <cellStyle name="S10 5" xfId="2159"/>
    <cellStyle name="S10 5 2" xfId="2160"/>
    <cellStyle name="S10 5 3" xfId="2161"/>
    <cellStyle name="S10 6" xfId="2162"/>
    <cellStyle name="S10 7" xfId="2163"/>
    <cellStyle name="S10_Draft DPA New" xfId="2164"/>
    <cellStyle name="S11" xfId="2165"/>
    <cellStyle name="S11 2" xfId="2166"/>
    <cellStyle name="S11 2 2" xfId="2167"/>
    <cellStyle name="S11 2 3" xfId="2168"/>
    <cellStyle name="S11 3" xfId="2169"/>
    <cellStyle name="S11 4" xfId="2170"/>
    <cellStyle name="S11 4 2" xfId="2171"/>
    <cellStyle name="S11 4 3" xfId="2172"/>
    <cellStyle name="S11 5" xfId="2173"/>
    <cellStyle name="S11 6" xfId="2174"/>
    <cellStyle name="S12" xfId="2175"/>
    <cellStyle name="S12 2" xfId="2176"/>
    <cellStyle name="S12 2 2" xfId="2177"/>
    <cellStyle name="S12 2_Draft DPA New" xfId="2178"/>
    <cellStyle name="S12 3" xfId="2179"/>
    <cellStyle name="S12 4" xfId="2180"/>
    <cellStyle name="S12 5" xfId="2181"/>
    <cellStyle name="S12 5 2" xfId="2182"/>
    <cellStyle name="S12 5 3" xfId="2183"/>
    <cellStyle name="S12 6" xfId="2184"/>
    <cellStyle name="S12 7" xfId="2185"/>
    <cellStyle name="S13" xfId="2186"/>
    <cellStyle name="S13 2" xfId="2187"/>
    <cellStyle name="S13 2 2" xfId="2188"/>
    <cellStyle name="S13 2_Draft DPA New" xfId="2189"/>
    <cellStyle name="S13 3" xfId="2190"/>
    <cellStyle name="S13 4" xfId="2191"/>
    <cellStyle name="S13 5" xfId="2192"/>
    <cellStyle name="S13 5 2" xfId="2193"/>
    <cellStyle name="S13 5 3" xfId="2194"/>
    <cellStyle name="S13 6" xfId="2195"/>
    <cellStyle name="S13 7" xfId="2196"/>
    <cellStyle name="S13_Draft DPA New" xfId="2197"/>
    <cellStyle name="S14" xfId="2198"/>
    <cellStyle name="S14 2" xfId="2199"/>
    <cellStyle name="S14 2 2" xfId="2200"/>
    <cellStyle name="S14 2_Draft DPA New" xfId="2201"/>
    <cellStyle name="S14 3" xfId="2202"/>
    <cellStyle name="S14 3 2" xfId="2203"/>
    <cellStyle name="S14 4" xfId="2204"/>
    <cellStyle name="S14 5" xfId="2205"/>
    <cellStyle name="S14 6" xfId="2206"/>
    <cellStyle name="S14 6 2" xfId="2207"/>
    <cellStyle name="S14 6 3" xfId="2208"/>
    <cellStyle name="S14 7" xfId="2209"/>
    <cellStyle name="S14 8" xfId="2210"/>
    <cellStyle name="S14_Draft DPA New" xfId="2211"/>
    <cellStyle name="S15" xfId="2212"/>
    <cellStyle name="S15 2" xfId="2213"/>
    <cellStyle name="S15 3" xfId="2214"/>
    <cellStyle name="S15 4" xfId="2215"/>
    <cellStyle name="S15 5" xfId="2216"/>
    <cellStyle name="S15 5 2" xfId="2217"/>
    <cellStyle name="S15 5 3" xfId="2218"/>
    <cellStyle name="S15 6" xfId="2219"/>
    <cellStyle name="S15 7" xfId="2220"/>
    <cellStyle name="S16" xfId="2221"/>
    <cellStyle name="S16 2" xfId="2222"/>
    <cellStyle name="S16 2 2" xfId="2223"/>
    <cellStyle name="S16 3" xfId="2224"/>
    <cellStyle name="S16 3 2" xfId="2225"/>
    <cellStyle name="S16 4" xfId="2226"/>
    <cellStyle name="S16 5" xfId="2227"/>
    <cellStyle name="S16 6" xfId="2228"/>
    <cellStyle name="S16 7" xfId="2229"/>
    <cellStyle name="S16 7 2" xfId="2230"/>
    <cellStyle name="S16 7 3" xfId="2231"/>
    <cellStyle name="S16 8" xfId="2232"/>
    <cellStyle name="S16 9" xfId="2233"/>
    <cellStyle name="S16_Draft DPA New" xfId="2234"/>
    <cellStyle name="S17" xfId="2235"/>
    <cellStyle name="S17 2" xfId="2236"/>
    <cellStyle name="S17 2 2" xfId="2237"/>
    <cellStyle name="S17 3" xfId="2238"/>
    <cellStyle name="S17 3 2" xfId="2239"/>
    <cellStyle name="S17 4" xfId="2240"/>
    <cellStyle name="S17 5" xfId="2241"/>
    <cellStyle name="S17 6" xfId="2242"/>
    <cellStyle name="S17 7" xfId="2243"/>
    <cellStyle name="S17 7 2" xfId="2244"/>
    <cellStyle name="S17 7 3" xfId="2245"/>
    <cellStyle name="S17 8" xfId="2246"/>
    <cellStyle name="S17 9" xfId="2247"/>
    <cellStyle name="S18" xfId="2248"/>
    <cellStyle name="S18 2" xfId="2249"/>
    <cellStyle name="S18 2 2" xfId="2250"/>
    <cellStyle name="S18 3" xfId="2251"/>
    <cellStyle name="S18 4" xfId="2252"/>
    <cellStyle name="S18 5" xfId="2253"/>
    <cellStyle name="S18 5 2" xfId="2254"/>
    <cellStyle name="S18 5 3" xfId="2255"/>
    <cellStyle name="S18 6" xfId="2256"/>
    <cellStyle name="S18 7" xfId="2257"/>
    <cellStyle name="S18_Draft DPA New" xfId="2258"/>
    <cellStyle name="S19" xfId="2259"/>
    <cellStyle name="S19 2" xfId="2260"/>
    <cellStyle name="S19 2 2" xfId="2261"/>
    <cellStyle name="S19 3" xfId="2262"/>
    <cellStyle name="S19 3 2" xfId="2263"/>
    <cellStyle name="S19 4" xfId="2264"/>
    <cellStyle name="S19 5" xfId="2265"/>
    <cellStyle name="S19 6" xfId="2266"/>
    <cellStyle name="S19 6 2" xfId="2267"/>
    <cellStyle name="S19 6 3" xfId="2268"/>
    <cellStyle name="S19 7" xfId="2269"/>
    <cellStyle name="S19 8" xfId="2270"/>
    <cellStyle name="S19_Draft DPA New" xfId="2271"/>
    <cellStyle name="S2" xfId="2272"/>
    <cellStyle name="S2 2" xfId="2273"/>
    <cellStyle name="S2 2 2" xfId="2274"/>
    <cellStyle name="S2 3" xfId="2275"/>
    <cellStyle name="S2 4" xfId="2276"/>
    <cellStyle name="S2 5" xfId="2277"/>
    <cellStyle name="S2 6" xfId="2278"/>
    <cellStyle name="S20" xfId="2279"/>
    <cellStyle name="S20 10" xfId="2280"/>
    <cellStyle name="S20 2" xfId="2281"/>
    <cellStyle name="S20 3" xfId="2282"/>
    <cellStyle name="S20 3 2" xfId="2283"/>
    <cellStyle name="S20 4" xfId="2284"/>
    <cellStyle name="S20 4 2" xfId="2285"/>
    <cellStyle name="S20 5" xfId="2286"/>
    <cellStyle name="S20 6" xfId="2287"/>
    <cellStyle name="S20 7" xfId="2288"/>
    <cellStyle name="S20 8" xfId="2289"/>
    <cellStyle name="S20 8 2" xfId="2290"/>
    <cellStyle name="S20 8 3" xfId="2291"/>
    <cellStyle name="S20 9" xfId="2292"/>
    <cellStyle name="S20_Draft DPA New" xfId="2293"/>
    <cellStyle name="S21" xfId="2294"/>
    <cellStyle name="S21 2" xfId="2295"/>
    <cellStyle name="S21 2 2" xfId="2296"/>
    <cellStyle name="S21 3" xfId="2297"/>
    <cellStyle name="S21 4" xfId="2298"/>
    <cellStyle name="S21 5" xfId="2299"/>
    <cellStyle name="S21_Draft DPA New" xfId="2300"/>
    <cellStyle name="S22" xfId="2301"/>
    <cellStyle name="S22 2" xfId="2302"/>
    <cellStyle name="S22 2 2" xfId="2303"/>
    <cellStyle name="S22 3" xfId="2304"/>
    <cellStyle name="S22 4" xfId="2305"/>
    <cellStyle name="S22 5" xfId="2306"/>
    <cellStyle name="S22 6" xfId="2307"/>
    <cellStyle name="S23" xfId="2308"/>
    <cellStyle name="S23 2" xfId="2309"/>
    <cellStyle name="S23 2 2" xfId="2310"/>
    <cellStyle name="S23 2 3" xfId="2311"/>
    <cellStyle name="S23 3" xfId="2312"/>
    <cellStyle name="S23 3 2" xfId="2313"/>
    <cellStyle name="S23 3 2 2" xfId="2314"/>
    <cellStyle name="S23 4" xfId="2315"/>
    <cellStyle name="S23 4 2" xfId="2316"/>
    <cellStyle name="S23 5" xfId="2317"/>
    <cellStyle name="S23 5 2" xfId="2318"/>
    <cellStyle name="S23 5 3" xfId="2319"/>
    <cellStyle name="S23 6" xfId="2320"/>
    <cellStyle name="S23 7" xfId="2321"/>
    <cellStyle name="S24" xfId="2322"/>
    <cellStyle name="S24 2" xfId="2323"/>
    <cellStyle name="S24 3" xfId="2324"/>
    <cellStyle name="S25" xfId="2325"/>
    <cellStyle name="S25 2" xfId="2326"/>
    <cellStyle name="S25 2 2" xfId="2327"/>
    <cellStyle name="S25 3" xfId="2328"/>
    <cellStyle name="S25 3 2" xfId="2329"/>
    <cellStyle name="S25 4" xfId="2330"/>
    <cellStyle name="S25 5" xfId="2331"/>
    <cellStyle name="S25 6" xfId="2332"/>
    <cellStyle name="S25_Draft DPA New" xfId="2333"/>
    <cellStyle name="S26" xfId="2334"/>
    <cellStyle name="S26 2" xfId="2335"/>
    <cellStyle name="S26 2 2" xfId="2336"/>
    <cellStyle name="S26 2 3" xfId="2337"/>
    <cellStyle name="S26 3" xfId="2338"/>
    <cellStyle name="S26_Draft DPA New" xfId="2339"/>
    <cellStyle name="S27" xfId="2340"/>
    <cellStyle name="S27 2" xfId="2341"/>
    <cellStyle name="S27 2 2" xfId="2342"/>
    <cellStyle name="S27 3" xfId="2343"/>
    <cellStyle name="S27 4" xfId="2344"/>
    <cellStyle name="S27 5" xfId="2345"/>
    <cellStyle name="S27_Draft DPA New" xfId="2346"/>
    <cellStyle name="S28" xfId="2347"/>
    <cellStyle name="S28 2" xfId="2348"/>
    <cellStyle name="S28 3" xfId="2349"/>
    <cellStyle name="S28 4" xfId="2350"/>
    <cellStyle name="S28_Draft DPA New" xfId="2351"/>
    <cellStyle name="S29" xfId="2352"/>
    <cellStyle name="S29 2" xfId="2353"/>
    <cellStyle name="S29 2 2" xfId="2354"/>
    <cellStyle name="S29 3" xfId="2355"/>
    <cellStyle name="S29 4" xfId="2356"/>
    <cellStyle name="S29 5" xfId="2357"/>
    <cellStyle name="S29_Draft DPA New" xfId="2358"/>
    <cellStyle name="S3" xfId="2359"/>
    <cellStyle name="S3 2" xfId="2360"/>
    <cellStyle name="S3 2 2" xfId="2361"/>
    <cellStyle name="S3 2_Draft DPA New" xfId="2362"/>
    <cellStyle name="S3 3" xfId="2363"/>
    <cellStyle name="S3 4" xfId="2364"/>
    <cellStyle name="S3_Draft DPA New" xfId="2365"/>
    <cellStyle name="S30" xfId="2366"/>
    <cellStyle name="S30 2" xfId="2367"/>
    <cellStyle name="S30 2 2" xfId="2368"/>
    <cellStyle name="S30 3" xfId="2369"/>
    <cellStyle name="S30 4" xfId="2370"/>
    <cellStyle name="S30_Draft DPA New" xfId="2371"/>
    <cellStyle name="S31" xfId="2372"/>
    <cellStyle name="S31 2" xfId="2373"/>
    <cellStyle name="S31 2 2" xfId="2374"/>
    <cellStyle name="S31 3" xfId="2375"/>
    <cellStyle name="S31 3 2" xfId="2376"/>
    <cellStyle name="S31 3 3" xfId="2377"/>
    <cellStyle name="S31 4" xfId="2378"/>
    <cellStyle name="S31 4 2" xfId="2379"/>
    <cellStyle name="S31_Draft DPA New" xfId="2380"/>
    <cellStyle name="S32" xfId="2381"/>
    <cellStyle name="S32 2" xfId="2382"/>
    <cellStyle name="S32 2 2" xfId="2383"/>
    <cellStyle name="S32 3" xfId="2384"/>
    <cellStyle name="S32 4" xfId="2385"/>
    <cellStyle name="S32 5" xfId="2386"/>
    <cellStyle name="S32_Draft DPA New" xfId="2387"/>
    <cellStyle name="S33" xfId="2388"/>
    <cellStyle name="S33 2" xfId="2389"/>
    <cellStyle name="S33 2 2" xfId="2390"/>
    <cellStyle name="S33 3" xfId="2391"/>
    <cellStyle name="S33 4" xfId="2392"/>
    <cellStyle name="S34" xfId="2393"/>
    <cellStyle name="S34 2" xfId="2394"/>
    <cellStyle name="S34 3" xfId="2395"/>
    <cellStyle name="S34 4" xfId="2396"/>
    <cellStyle name="S34_Draft DPA New" xfId="2397"/>
    <cellStyle name="S35" xfId="2398"/>
    <cellStyle name="S35 2" xfId="2399"/>
    <cellStyle name="S35 3" xfId="2400"/>
    <cellStyle name="S35_Draft DPA New" xfId="2401"/>
    <cellStyle name="S36" xfId="2402"/>
    <cellStyle name="S36 2" xfId="2403"/>
    <cellStyle name="S36 2 2" xfId="2404"/>
    <cellStyle name="S36 3" xfId="2405"/>
    <cellStyle name="S36 4" xfId="2406"/>
    <cellStyle name="S37" xfId="2407"/>
    <cellStyle name="S37 2" xfId="2408"/>
    <cellStyle name="S37 2 2" xfId="2409"/>
    <cellStyle name="S37 3" xfId="2410"/>
    <cellStyle name="S37 4" xfId="2411"/>
    <cellStyle name="S37_Draft DPA New" xfId="2412"/>
    <cellStyle name="S38" xfId="2413"/>
    <cellStyle name="S38 2" xfId="2414"/>
    <cellStyle name="S38 2 2" xfId="2415"/>
    <cellStyle name="S38 3" xfId="2416"/>
    <cellStyle name="S39" xfId="2417"/>
    <cellStyle name="S39 2" xfId="2418"/>
    <cellStyle name="S39 2 2" xfId="2419"/>
    <cellStyle name="S39 3" xfId="2420"/>
    <cellStyle name="S4" xfId="2421"/>
    <cellStyle name="S4 2" xfId="2422"/>
    <cellStyle name="S4 2 2" xfId="3"/>
    <cellStyle name="S4 2 3" xfId="2423"/>
    <cellStyle name="S4 2_Draft DPA New" xfId="2424"/>
    <cellStyle name="S4 3" xfId="2425"/>
    <cellStyle name="S4 4" xfId="2426"/>
    <cellStyle name="S4 5" xfId="2427"/>
    <cellStyle name="S4 6" xfId="2428"/>
    <cellStyle name="S4_Draft DPA New" xfId="2429"/>
    <cellStyle name="S40" xfId="2430"/>
    <cellStyle name="S40 2" xfId="2431"/>
    <cellStyle name="S40 3" xfId="2432"/>
    <cellStyle name="S40 4" xfId="2433"/>
    <cellStyle name="S41" xfId="2434"/>
    <cellStyle name="S41 2" xfId="2435"/>
    <cellStyle name="S41 2 2" xfId="2436"/>
    <cellStyle name="S41 3" xfId="2437"/>
    <cellStyle name="S41 4" xfId="2438"/>
    <cellStyle name="S41_Draft DPA New" xfId="2439"/>
    <cellStyle name="S42" xfId="2440"/>
    <cellStyle name="S42 2" xfId="2441"/>
    <cellStyle name="S42 3" xfId="2442"/>
    <cellStyle name="S42_Draft DPA New" xfId="2443"/>
    <cellStyle name="S43" xfId="2444"/>
    <cellStyle name="S43 2" xfId="2445"/>
    <cellStyle name="S43 3" xfId="2446"/>
    <cellStyle name="S43_Draft DPA New" xfId="2447"/>
    <cellStyle name="S44" xfId="2448"/>
    <cellStyle name="S44 2" xfId="2449"/>
    <cellStyle name="S44_Draft DPA New" xfId="2450"/>
    <cellStyle name="S45" xfId="2451"/>
    <cellStyle name="S45 2" xfId="2452"/>
    <cellStyle name="S45_Draft DPA New" xfId="2453"/>
    <cellStyle name="S46" xfId="2454"/>
    <cellStyle name="S46 2" xfId="2455"/>
    <cellStyle name="S46 3" xfId="2456"/>
    <cellStyle name="S46 4" xfId="2457"/>
    <cellStyle name="S47" xfId="2458"/>
    <cellStyle name="S47 2" xfId="2459"/>
    <cellStyle name="S47 3" xfId="2460"/>
    <cellStyle name="S47 4" xfId="2461"/>
    <cellStyle name="S48" xfId="2462"/>
    <cellStyle name="S48 2" xfId="2463"/>
    <cellStyle name="S48 3" xfId="2464"/>
    <cellStyle name="S48_Draft DPA New" xfId="2465"/>
    <cellStyle name="S49" xfId="2466"/>
    <cellStyle name="S49 2" xfId="2467"/>
    <cellStyle name="S49 3" xfId="2468"/>
    <cellStyle name="S49 4" xfId="2469"/>
    <cellStyle name="S49 5" xfId="2470"/>
    <cellStyle name="S49_Draft DPA New" xfId="2471"/>
    <cellStyle name="S5" xfId="2472"/>
    <cellStyle name="S5 2" xfId="2473"/>
    <cellStyle name="S5 2 2" xfId="4"/>
    <cellStyle name="S5 2 3" xfId="2474"/>
    <cellStyle name="S5 2_Draft DPA New" xfId="2475"/>
    <cellStyle name="S5 3" xfId="2476"/>
    <cellStyle name="S5 4" xfId="2477"/>
    <cellStyle name="S5 5" xfId="2478"/>
    <cellStyle name="S5 6" xfId="2479"/>
    <cellStyle name="S5 7" xfId="2480"/>
    <cellStyle name="S5_Draft DPA New" xfId="2481"/>
    <cellStyle name="S50" xfId="2482"/>
    <cellStyle name="S50 2" xfId="2483"/>
    <cellStyle name="S50 2 2" xfId="2484"/>
    <cellStyle name="S51" xfId="2485"/>
    <cellStyle name="S51 2" xfId="2486"/>
    <cellStyle name="S52" xfId="2487"/>
    <cellStyle name="S52 2" xfId="2488"/>
    <cellStyle name="S52 2 2" xfId="2489"/>
    <cellStyle name="S52 2 2 2" xfId="2490"/>
    <cellStyle name="S53" xfId="2491"/>
    <cellStyle name="S53 2" xfId="2492"/>
    <cellStyle name="S54" xfId="2493"/>
    <cellStyle name="S54 2" xfId="2494"/>
    <cellStyle name="S55" xfId="2495"/>
    <cellStyle name="S55 2" xfId="2496"/>
    <cellStyle name="S56" xfId="2497"/>
    <cellStyle name="S56 2" xfId="2498"/>
    <cellStyle name="S56 2 2" xfId="2499"/>
    <cellStyle name="S56 3" xfId="2500"/>
    <cellStyle name="S57" xfId="2501"/>
    <cellStyle name="S57 2" xfId="2502"/>
    <cellStyle name="S58" xfId="2503"/>
    <cellStyle name="S58 2" xfId="2504"/>
    <cellStyle name="S59" xfId="2505"/>
    <cellStyle name="S59 2" xfId="2506"/>
    <cellStyle name="S6" xfId="2507"/>
    <cellStyle name="S6 2" xfId="2508"/>
    <cellStyle name="S6 2 2" xfId="2509"/>
    <cellStyle name="S6 2 3" xfId="2510"/>
    <cellStyle name="S6 2_Draft DPA New" xfId="2511"/>
    <cellStyle name="S6 3" xfId="2512"/>
    <cellStyle name="S6 4" xfId="2513"/>
    <cellStyle name="S6 5" xfId="2514"/>
    <cellStyle name="S6 6" xfId="2515"/>
    <cellStyle name="S6 7" xfId="2516"/>
    <cellStyle name="S6_Draft DPA New" xfId="2517"/>
    <cellStyle name="S60" xfId="2518"/>
    <cellStyle name="S60 2" xfId="2519"/>
    <cellStyle name="S61" xfId="2520"/>
    <cellStyle name="S61 2" xfId="2521"/>
    <cellStyle name="S62" xfId="2522"/>
    <cellStyle name="S62 2" xfId="2523"/>
    <cellStyle name="S63" xfId="2524"/>
    <cellStyle name="S64" xfId="2525"/>
    <cellStyle name="S64 2" xfId="2526"/>
    <cellStyle name="S64 2 2" xfId="2527"/>
    <cellStyle name="S65" xfId="2528"/>
    <cellStyle name="S65 2" xfId="2529"/>
    <cellStyle name="S65 2 2" xfId="2530"/>
    <cellStyle name="S66" xfId="2531"/>
    <cellStyle name="S67" xfId="2532"/>
    <cellStyle name="S68" xfId="2533"/>
    <cellStyle name="S7" xfId="2534"/>
    <cellStyle name="S7 2" xfId="2535"/>
    <cellStyle name="S7 2 2" xfId="2536"/>
    <cellStyle name="S7 2 3" xfId="2537"/>
    <cellStyle name="S7 3" xfId="2538"/>
    <cellStyle name="S7 4" xfId="2539"/>
    <cellStyle name="S7 5" xfId="2540"/>
    <cellStyle name="S7 6" xfId="2541"/>
    <cellStyle name="S7 6 2" xfId="2542"/>
    <cellStyle name="S7 6 3" xfId="2543"/>
    <cellStyle name="S7 7" xfId="2544"/>
    <cellStyle name="S7 8" xfId="2545"/>
    <cellStyle name="S7_Draft DPA New" xfId="2546"/>
    <cellStyle name="S8" xfId="2547"/>
    <cellStyle name="S8 2" xfId="2548"/>
    <cellStyle name="S8 3" xfId="2549"/>
    <cellStyle name="S8 3 2" xfId="2550"/>
    <cellStyle name="S8 3 3" xfId="2551"/>
    <cellStyle name="S8 4" xfId="2552"/>
    <cellStyle name="S8 5" xfId="2553"/>
    <cellStyle name="S8 5 2" xfId="2554"/>
    <cellStyle name="S8 5 3" xfId="2555"/>
    <cellStyle name="S8 6" xfId="2556"/>
    <cellStyle name="S8 7" xfId="2557"/>
    <cellStyle name="S8_Draft DPA New" xfId="2558"/>
    <cellStyle name="S9" xfId="2559"/>
    <cellStyle name="S9 2" xfId="2560"/>
    <cellStyle name="S9 2 2" xfId="2561"/>
    <cellStyle name="S9 2 3" xfId="2562"/>
    <cellStyle name="S9 2_Draft DPA New" xfId="2563"/>
    <cellStyle name="S9 3" xfId="2564"/>
    <cellStyle name="S9 3 2" xfId="2565"/>
    <cellStyle name="S9 4" xfId="2566"/>
    <cellStyle name="S9 5" xfId="2567"/>
    <cellStyle name="S9 5 2" xfId="2568"/>
    <cellStyle name="S9 5 3" xfId="2569"/>
    <cellStyle name="S9 6" xfId="2570"/>
    <cellStyle name="S9 7" xfId="2571"/>
    <cellStyle name="S9_Draft DPA New" xfId="2572"/>
    <cellStyle name="Title 2" xfId="2573"/>
    <cellStyle name="Title 3" xfId="2574"/>
    <cellStyle name="Title 4" xfId="2575"/>
    <cellStyle name="Total 2" xfId="2576"/>
    <cellStyle name="Total 2 2" xfId="2577"/>
    <cellStyle name="Total 2 2 2" xfId="2578"/>
    <cellStyle name="Total 2 3" xfId="2579"/>
    <cellStyle name="Total 3" xfId="2580"/>
    <cellStyle name="Total 3 2" xfId="2581"/>
    <cellStyle name="Total 3 2 2" xfId="2582"/>
    <cellStyle name="Total 3 3" xfId="2583"/>
    <cellStyle name="Total 4" xfId="2584"/>
    <cellStyle name="Total 4 2" xfId="2585"/>
    <cellStyle name="Total 4 2 2" xfId="2586"/>
    <cellStyle name="Total 4 3" xfId="2587"/>
    <cellStyle name="Warning Text 2" xfId="2588"/>
    <cellStyle name="Warning Text 3" xfId="2589"/>
    <cellStyle name="Warning Text 4" xfId="2590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J365"/>
  <sheetViews>
    <sheetView tabSelected="1" topLeftCell="A349" zoomScale="70" zoomScaleNormal="70" workbookViewId="0">
      <selection activeCell="D344" sqref="D344"/>
    </sheetView>
  </sheetViews>
  <sheetFormatPr defaultColWidth="8" defaultRowHeight="15.75"/>
  <cols>
    <col min="1" max="1" width="6.42578125" style="4" customWidth="1"/>
    <col min="2" max="2" width="51.42578125" style="1" customWidth="1"/>
    <col min="3" max="3" width="19.140625" style="1" customWidth="1"/>
    <col min="4" max="4" width="43.85546875" style="40" customWidth="1"/>
    <col min="5" max="5" width="23.140625" style="5" customWidth="1"/>
    <col min="6" max="6" width="23.28515625" style="5" customWidth="1"/>
    <col min="7" max="7" width="9.7109375" style="5" customWidth="1"/>
    <col min="8" max="8" width="18.28515625" style="5" customWidth="1"/>
    <col min="9" max="9" width="24.28515625" style="1" customWidth="1"/>
    <col min="10" max="10" width="26.42578125" style="1" customWidth="1"/>
    <col min="11" max="11" width="26" style="1" customWidth="1"/>
    <col min="12" max="12" width="30" style="1" customWidth="1"/>
    <col min="13" max="236" width="6.85546875" style="1" customWidth="1"/>
    <col min="237" max="16384" width="8" style="1"/>
  </cols>
  <sheetData>
    <row r="3" spans="1:8" ht="47.25">
      <c r="A3" s="7" t="s">
        <v>778</v>
      </c>
      <c r="B3" s="7" t="s">
        <v>123</v>
      </c>
      <c r="C3" s="7" t="s">
        <v>124</v>
      </c>
      <c r="D3" s="7" t="s">
        <v>780</v>
      </c>
      <c r="E3" s="7" t="s">
        <v>125</v>
      </c>
      <c r="F3" s="7" t="s">
        <v>0</v>
      </c>
      <c r="G3" s="34" t="s">
        <v>1</v>
      </c>
      <c r="H3" s="35" t="s">
        <v>14</v>
      </c>
    </row>
    <row r="4" spans="1:8">
      <c r="A4" s="7">
        <v>1</v>
      </c>
      <c r="B4" s="7" t="s">
        <v>126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35">
        <v>8</v>
      </c>
    </row>
    <row r="5" spans="1:8" ht="31.15" customHeight="1">
      <c r="A5" s="7"/>
      <c r="B5" s="7"/>
      <c r="C5" s="7"/>
      <c r="D5" s="38"/>
      <c r="E5" s="10"/>
      <c r="F5" s="10"/>
      <c r="G5" s="34"/>
      <c r="H5" s="35"/>
    </row>
    <row r="6" spans="1:8" s="2" customFormat="1">
      <c r="A6" s="7"/>
      <c r="B6" s="11" t="s">
        <v>127</v>
      </c>
      <c r="C6" s="12"/>
      <c r="D6" s="37"/>
      <c r="E6" s="7"/>
      <c r="F6" s="7"/>
      <c r="G6" s="7"/>
      <c r="H6" s="7"/>
    </row>
    <row r="7" spans="1:8" s="2" customFormat="1">
      <c r="A7" s="7"/>
      <c r="B7" s="11" t="s">
        <v>128</v>
      </c>
      <c r="C7" s="12">
        <f>+C9+C346+C349+C352</f>
        <v>267219400000</v>
      </c>
      <c r="D7" s="37"/>
      <c r="E7" s="7"/>
      <c r="F7" s="7"/>
      <c r="G7" s="7"/>
      <c r="H7" s="7"/>
    </row>
    <row r="8" spans="1:8" s="2" customFormat="1">
      <c r="A8" s="7"/>
      <c r="B8" s="11"/>
      <c r="C8" s="12"/>
      <c r="D8" s="37"/>
      <c r="E8" s="7"/>
      <c r="F8" s="7"/>
      <c r="G8" s="7"/>
      <c r="H8" s="7"/>
    </row>
    <row r="9" spans="1:8" s="2" customFormat="1">
      <c r="A9" s="7"/>
      <c r="B9" s="11" t="s">
        <v>129</v>
      </c>
      <c r="C9" s="12">
        <f>+C10+C22+C31+C37+C71+C100+C105+C115+C122+C126+C259+C267+C270+C338</f>
        <v>266909400000</v>
      </c>
      <c r="D9" s="37"/>
      <c r="E9" s="7"/>
      <c r="F9" s="7"/>
      <c r="G9" s="7"/>
      <c r="H9" s="7"/>
    </row>
    <row r="10" spans="1:8" s="2" customFormat="1">
      <c r="A10" s="7" t="s">
        <v>130</v>
      </c>
      <c r="B10" s="11" t="s">
        <v>131</v>
      </c>
      <c r="C10" s="12">
        <f>SUM(C11:C21)</f>
        <v>2235000000</v>
      </c>
      <c r="D10" s="37"/>
      <c r="E10" s="7"/>
      <c r="F10" s="7"/>
      <c r="G10" s="7"/>
      <c r="H10" s="33"/>
    </row>
    <row r="11" spans="1:8" ht="31.5">
      <c r="A11" s="7">
        <v>1</v>
      </c>
      <c r="B11" s="8" t="s">
        <v>132</v>
      </c>
      <c r="C11" s="9">
        <v>270000000</v>
      </c>
      <c r="D11" s="38" t="s">
        <v>133</v>
      </c>
      <c r="E11" s="10" t="s">
        <v>134</v>
      </c>
      <c r="F11" s="10" t="s">
        <v>135</v>
      </c>
      <c r="G11" s="23" t="s">
        <v>54</v>
      </c>
      <c r="H11" s="14" t="s">
        <v>121</v>
      </c>
    </row>
    <row r="12" spans="1:8" ht="47.25">
      <c r="A12" s="7">
        <f>1+A11</f>
        <v>2</v>
      </c>
      <c r="B12" s="8" t="s">
        <v>136</v>
      </c>
      <c r="C12" s="9">
        <v>460000000</v>
      </c>
      <c r="D12" s="38" t="s">
        <v>137</v>
      </c>
      <c r="E12" s="10" t="s">
        <v>134</v>
      </c>
      <c r="F12" s="10" t="s">
        <v>135</v>
      </c>
      <c r="G12" s="23" t="s">
        <v>54</v>
      </c>
      <c r="H12" s="14" t="s">
        <v>121</v>
      </c>
    </row>
    <row r="13" spans="1:8" ht="31.5">
      <c r="A13" s="7">
        <f t="shared" ref="A13:A20" si="0">1+A12</f>
        <v>3</v>
      </c>
      <c r="B13" s="8" t="s">
        <v>138</v>
      </c>
      <c r="C13" s="9">
        <v>230000000</v>
      </c>
      <c r="D13" s="38" t="s">
        <v>139</v>
      </c>
      <c r="E13" s="10" t="s">
        <v>140</v>
      </c>
      <c r="F13" s="10" t="s">
        <v>135</v>
      </c>
      <c r="G13" s="23" t="s">
        <v>54</v>
      </c>
      <c r="H13" s="14" t="s">
        <v>121</v>
      </c>
    </row>
    <row r="14" spans="1:8" ht="31.5">
      <c r="A14" s="7">
        <f t="shared" si="0"/>
        <v>4</v>
      </c>
      <c r="B14" s="8" t="s">
        <v>141</v>
      </c>
      <c r="C14" s="9">
        <v>110000000</v>
      </c>
      <c r="D14" s="38" t="s">
        <v>142</v>
      </c>
      <c r="E14" s="10" t="s">
        <v>143</v>
      </c>
      <c r="F14" s="10" t="s">
        <v>135</v>
      </c>
      <c r="G14" s="23" t="s">
        <v>54</v>
      </c>
      <c r="H14" s="14" t="s">
        <v>121</v>
      </c>
    </row>
    <row r="15" spans="1:8" ht="31.5">
      <c r="A15" s="7">
        <f t="shared" si="0"/>
        <v>5</v>
      </c>
      <c r="B15" s="8" t="s">
        <v>144</v>
      </c>
      <c r="C15" s="9">
        <v>80000000</v>
      </c>
      <c r="D15" s="38" t="s">
        <v>145</v>
      </c>
      <c r="E15" s="10" t="s">
        <v>143</v>
      </c>
      <c r="F15" s="10" t="s">
        <v>135</v>
      </c>
      <c r="G15" s="23" t="s">
        <v>54</v>
      </c>
      <c r="H15" s="14" t="s">
        <v>121</v>
      </c>
    </row>
    <row r="16" spans="1:8" ht="31.5">
      <c r="A16" s="7">
        <f t="shared" si="0"/>
        <v>6</v>
      </c>
      <c r="B16" s="8" t="s">
        <v>146</v>
      </c>
      <c r="C16" s="9">
        <v>50000000</v>
      </c>
      <c r="D16" s="38" t="s">
        <v>147</v>
      </c>
      <c r="E16" s="10" t="s">
        <v>143</v>
      </c>
      <c r="F16" s="10" t="s">
        <v>135</v>
      </c>
      <c r="G16" s="23" t="s">
        <v>54</v>
      </c>
      <c r="H16" s="14" t="s">
        <v>121</v>
      </c>
    </row>
    <row r="17" spans="1:8" ht="31.5">
      <c r="A17" s="7">
        <f t="shared" si="0"/>
        <v>7</v>
      </c>
      <c r="B17" s="8" t="s">
        <v>148</v>
      </c>
      <c r="C17" s="9">
        <v>115000000</v>
      </c>
      <c r="D17" s="38" t="s">
        <v>149</v>
      </c>
      <c r="E17" s="10" t="s">
        <v>143</v>
      </c>
      <c r="F17" s="10" t="s">
        <v>135</v>
      </c>
      <c r="G17" s="23" t="s">
        <v>54</v>
      </c>
      <c r="H17" s="14" t="s">
        <v>121</v>
      </c>
    </row>
    <row r="18" spans="1:8" ht="31.5">
      <c r="A18" s="7">
        <f t="shared" si="0"/>
        <v>8</v>
      </c>
      <c r="B18" s="8" t="s">
        <v>150</v>
      </c>
      <c r="C18" s="9">
        <v>200000000</v>
      </c>
      <c r="D18" s="38" t="s">
        <v>151</v>
      </c>
      <c r="E18" s="10" t="s">
        <v>143</v>
      </c>
      <c r="F18" s="10" t="s">
        <v>135</v>
      </c>
      <c r="G18" s="23" t="s">
        <v>54</v>
      </c>
      <c r="H18" s="14" t="s">
        <v>121</v>
      </c>
    </row>
    <row r="19" spans="1:8" ht="31.5">
      <c r="A19" s="7">
        <f t="shared" si="0"/>
        <v>9</v>
      </c>
      <c r="B19" s="8" t="s">
        <v>152</v>
      </c>
      <c r="C19" s="9">
        <v>310000000</v>
      </c>
      <c r="D19" s="38" t="s">
        <v>153</v>
      </c>
      <c r="E19" s="10" t="s">
        <v>143</v>
      </c>
      <c r="F19" s="10" t="s">
        <v>135</v>
      </c>
      <c r="G19" s="23" t="s">
        <v>54</v>
      </c>
      <c r="H19" s="14" t="s">
        <v>121</v>
      </c>
    </row>
    <row r="20" spans="1:8" ht="31.5">
      <c r="A20" s="7">
        <f t="shared" si="0"/>
        <v>10</v>
      </c>
      <c r="B20" s="8" t="s">
        <v>154</v>
      </c>
      <c r="C20" s="9">
        <v>310000000</v>
      </c>
      <c r="D20" s="38" t="s">
        <v>155</v>
      </c>
      <c r="E20" s="10" t="s">
        <v>143</v>
      </c>
      <c r="F20" s="10" t="s">
        <v>135</v>
      </c>
      <c r="G20" s="23" t="s">
        <v>54</v>
      </c>
      <c r="H20" s="14" t="s">
        <v>121</v>
      </c>
    </row>
    <row r="21" spans="1:8" ht="110.25">
      <c r="A21" s="7">
        <v>11</v>
      </c>
      <c r="B21" s="24" t="s">
        <v>612</v>
      </c>
      <c r="C21" s="25">
        <v>100000000</v>
      </c>
      <c r="D21" s="39" t="s">
        <v>613</v>
      </c>
      <c r="E21" s="26" t="s">
        <v>614</v>
      </c>
      <c r="F21" s="10" t="s">
        <v>135</v>
      </c>
      <c r="G21" s="23" t="s">
        <v>54</v>
      </c>
      <c r="H21" s="14" t="s">
        <v>121</v>
      </c>
    </row>
    <row r="22" spans="1:8" s="2" customFormat="1" ht="31.5">
      <c r="A22" s="7" t="s">
        <v>156</v>
      </c>
      <c r="B22" s="11" t="s">
        <v>157</v>
      </c>
      <c r="C22" s="12">
        <f>SUM(C23:C29)</f>
        <v>715000000</v>
      </c>
      <c r="D22" s="38"/>
      <c r="E22" s="7"/>
      <c r="F22" s="7"/>
      <c r="G22" s="7"/>
      <c r="H22" s="7"/>
    </row>
    <row r="23" spans="1:8" ht="31.5">
      <c r="A23" s="7">
        <v>1</v>
      </c>
      <c r="B23" s="8" t="s">
        <v>158</v>
      </c>
      <c r="C23" s="9">
        <v>50000000</v>
      </c>
      <c r="D23" s="38" t="s">
        <v>159</v>
      </c>
      <c r="E23" s="10" t="s">
        <v>143</v>
      </c>
      <c r="F23" s="10" t="s">
        <v>135</v>
      </c>
      <c r="G23" s="23" t="s">
        <v>54</v>
      </c>
      <c r="H23" s="14" t="s">
        <v>121</v>
      </c>
    </row>
    <row r="24" spans="1:8" ht="31.5">
      <c r="A24" s="7">
        <f>1+A23</f>
        <v>2</v>
      </c>
      <c r="B24" s="8" t="s">
        <v>160</v>
      </c>
      <c r="C24" s="9">
        <v>20000000</v>
      </c>
      <c r="D24" s="38" t="s">
        <v>161</v>
      </c>
      <c r="E24" s="10" t="s">
        <v>143</v>
      </c>
      <c r="F24" s="10" t="s">
        <v>135</v>
      </c>
      <c r="G24" s="23" t="s">
        <v>54</v>
      </c>
      <c r="H24" s="14" t="s">
        <v>121</v>
      </c>
    </row>
    <row r="25" spans="1:8" ht="31.5">
      <c r="A25" s="7">
        <f t="shared" ref="A25" si="1">1+A24</f>
        <v>3</v>
      </c>
      <c r="B25" s="8" t="s">
        <v>162</v>
      </c>
      <c r="C25" s="9">
        <v>20000000</v>
      </c>
      <c r="D25" s="38" t="s">
        <v>163</v>
      </c>
      <c r="E25" s="10" t="s">
        <v>143</v>
      </c>
      <c r="F25" s="10" t="s">
        <v>135</v>
      </c>
      <c r="G25" s="23" t="s">
        <v>54</v>
      </c>
      <c r="H25" s="14" t="s">
        <v>121</v>
      </c>
    </row>
    <row r="26" spans="1:8" ht="31.5">
      <c r="A26" s="7">
        <f>1+A25</f>
        <v>4</v>
      </c>
      <c r="B26" s="8" t="s">
        <v>164</v>
      </c>
      <c r="C26" s="9">
        <v>20000000</v>
      </c>
      <c r="D26" s="38" t="s">
        <v>165</v>
      </c>
      <c r="E26" s="10" t="s">
        <v>143</v>
      </c>
      <c r="F26" s="10" t="s">
        <v>135</v>
      </c>
      <c r="G26" s="23" t="s">
        <v>54</v>
      </c>
      <c r="H26" s="14" t="s">
        <v>121</v>
      </c>
    </row>
    <row r="27" spans="1:8" ht="31.5">
      <c r="A27" s="7">
        <v>5</v>
      </c>
      <c r="B27" s="24" t="s">
        <v>605</v>
      </c>
      <c r="C27" s="25">
        <v>200000000</v>
      </c>
      <c r="D27" s="39" t="s">
        <v>606</v>
      </c>
      <c r="E27" s="26" t="s">
        <v>607</v>
      </c>
      <c r="F27" s="10" t="s">
        <v>135</v>
      </c>
      <c r="G27" s="23" t="s">
        <v>54</v>
      </c>
      <c r="H27" s="14" t="s">
        <v>121</v>
      </c>
    </row>
    <row r="28" spans="1:8" ht="78.75">
      <c r="A28" s="7">
        <v>6</v>
      </c>
      <c r="B28" s="24" t="s">
        <v>608</v>
      </c>
      <c r="C28" s="25">
        <v>130000000</v>
      </c>
      <c r="D28" s="39" t="s">
        <v>609</v>
      </c>
      <c r="E28" s="26" t="s">
        <v>781</v>
      </c>
      <c r="F28" s="10" t="s">
        <v>135</v>
      </c>
      <c r="G28" s="23" t="s">
        <v>54</v>
      </c>
      <c r="H28" s="14" t="s">
        <v>121</v>
      </c>
    </row>
    <row r="29" spans="1:8" ht="31.5">
      <c r="A29" s="7">
        <v>7</v>
      </c>
      <c r="B29" s="24" t="s">
        <v>615</v>
      </c>
      <c r="C29" s="25">
        <v>275000000</v>
      </c>
      <c r="D29" s="39" t="s">
        <v>610</v>
      </c>
      <c r="E29" s="26" t="s">
        <v>611</v>
      </c>
      <c r="F29" s="10" t="s">
        <v>135</v>
      </c>
      <c r="G29" s="23" t="s">
        <v>54</v>
      </c>
      <c r="H29" s="14" t="s">
        <v>121</v>
      </c>
    </row>
    <row r="30" spans="1:8">
      <c r="A30" s="7"/>
      <c r="B30" s="24"/>
      <c r="C30" s="25"/>
      <c r="D30" s="39"/>
      <c r="E30" s="26"/>
      <c r="F30" s="10"/>
      <c r="G30" s="23"/>
      <c r="H30" s="14"/>
    </row>
    <row r="31" spans="1:8" s="2" customFormat="1" ht="31.5">
      <c r="A31" s="7" t="s">
        <v>167</v>
      </c>
      <c r="B31" s="11" t="s">
        <v>168</v>
      </c>
      <c r="C31" s="12">
        <f>SUM(C32:C35)</f>
        <v>540000000</v>
      </c>
      <c r="D31" s="38"/>
      <c r="E31" s="10"/>
      <c r="F31" s="7"/>
      <c r="G31" s="7"/>
      <c r="H31" s="7"/>
    </row>
    <row r="32" spans="1:8" ht="31.5">
      <c r="A32" s="7">
        <v>1</v>
      </c>
      <c r="B32" s="8" t="s">
        <v>169</v>
      </c>
      <c r="C32" s="9">
        <v>70000000</v>
      </c>
      <c r="D32" s="38" t="s">
        <v>170</v>
      </c>
      <c r="E32" s="10" t="s">
        <v>171</v>
      </c>
      <c r="F32" s="10" t="s">
        <v>135</v>
      </c>
      <c r="G32" s="23" t="s">
        <v>54</v>
      </c>
      <c r="H32" s="14" t="s">
        <v>121</v>
      </c>
    </row>
    <row r="33" spans="1:8" ht="31.5">
      <c r="A33" s="7">
        <f>1+A32</f>
        <v>2</v>
      </c>
      <c r="B33" s="8" t="s">
        <v>172</v>
      </c>
      <c r="C33" s="9">
        <v>170000000</v>
      </c>
      <c r="D33" s="38" t="s">
        <v>173</v>
      </c>
      <c r="E33" s="10" t="s">
        <v>174</v>
      </c>
      <c r="F33" s="10" t="s">
        <v>175</v>
      </c>
      <c r="G33" s="23" t="s">
        <v>54</v>
      </c>
      <c r="H33" s="14" t="s">
        <v>121</v>
      </c>
    </row>
    <row r="34" spans="1:8" ht="31.5">
      <c r="A34" s="7">
        <f t="shared" ref="A34:A35" si="2">1+A33</f>
        <v>3</v>
      </c>
      <c r="B34" s="8" t="s">
        <v>176</v>
      </c>
      <c r="C34" s="9">
        <v>250000000</v>
      </c>
      <c r="D34" s="38" t="s">
        <v>177</v>
      </c>
      <c r="E34" s="10" t="s">
        <v>178</v>
      </c>
      <c r="F34" s="10" t="s">
        <v>135</v>
      </c>
      <c r="G34" s="23" t="s">
        <v>54</v>
      </c>
      <c r="H34" s="14" t="s">
        <v>121</v>
      </c>
    </row>
    <row r="35" spans="1:8" ht="31.5">
      <c r="A35" s="7">
        <f t="shared" si="2"/>
        <v>4</v>
      </c>
      <c r="B35" s="8" t="s">
        <v>179</v>
      </c>
      <c r="C35" s="9">
        <v>50000000</v>
      </c>
      <c r="D35" s="38" t="s">
        <v>180</v>
      </c>
      <c r="E35" s="10" t="s">
        <v>174</v>
      </c>
      <c r="F35" s="10" t="s">
        <v>135</v>
      </c>
      <c r="G35" s="23" t="s">
        <v>54</v>
      </c>
      <c r="H35" s="14" t="s">
        <v>121</v>
      </c>
    </row>
    <row r="36" spans="1:8">
      <c r="A36" s="7"/>
      <c r="B36" s="8"/>
      <c r="C36" s="9"/>
      <c r="D36" s="38"/>
      <c r="E36" s="10"/>
      <c r="F36" s="10"/>
      <c r="G36" s="10"/>
      <c r="H36" s="10"/>
    </row>
    <row r="37" spans="1:8" s="2" customFormat="1">
      <c r="A37" s="7" t="s">
        <v>181</v>
      </c>
      <c r="B37" s="11" t="s">
        <v>182</v>
      </c>
      <c r="C37" s="12">
        <f>SUM(C38:C69)</f>
        <v>109880000000</v>
      </c>
      <c r="D37" s="38"/>
      <c r="E37" s="10"/>
      <c r="F37" s="7"/>
      <c r="G37" s="7"/>
      <c r="H37" s="7"/>
    </row>
    <row r="38" spans="1:8" ht="47.25">
      <c r="A38" s="7">
        <v>1</v>
      </c>
      <c r="B38" s="8" t="s">
        <v>623</v>
      </c>
      <c r="C38" s="9">
        <v>400000000</v>
      </c>
      <c r="D38" s="38" t="s">
        <v>625</v>
      </c>
      <c r="E38" s="10">
        <v>10</v>
      </c>
      <c r="F38" s="10" t="s">
        <v>9</v>
      </c>
      <c r="G38" s="10" t="s">
        <v>18</v>
      </c>
      <c r="H38" s="10" t="s">
        <v>111</v>
      </c>
    </row>
    <row r="39" spans="1:8" ht="31.5">
      <c r="A39" s="7">
        <f t="shared" ref="A39:A74" si="3">1+A38</f>
        <v>2</v>
      </c>
      <c r="B39" s="8" t="s">
        <v>626</v>
      </c>
      <c r="C39" s="9">
        <v>300000000</v>
      </c>
      <c r="D39" s="38" t="s">
        <v>627</v>
      </c>
      <c r="E39" s="10">
        <v>10</v>
      </c>
      <c r="F39" s="10" t="s">
        <v>9</v>
      </c>
      <c r="G39" s="10" t="s">
        <v>35</v>
      </c>
      <c r="H39" s="10" t="s">
        <v>111</v>
      </c>
    </row>
    <row r="40" spans="1:8" ht="31.5">
      <c r="A40" s="7">
        <f t="shared" si="3"/>
        <v>3</v>
      </c>
      <c r="B40" s="8" t="s">
        <v>624</v>
      </c>
      <c r="C40" s="9">
        <v>300000000</v>
      </c>
      <c r="D40" s="38" t="s">
        <v>628</v>
      </c>
      <c r="E40" s="10">
        <v>10</v>
      </c>
      <c r="F40" s="10" t="s">
        <v>9</v>
      </c>
      <c r="G40" s="10" t="s">
        <v>54</v>
      </c>
      <c r="H40" s="10" t="s">
        <v>111</v>
      </c>
    </row>
    <row r="41" spans="1:8" ht="31.5">
      <c r="A41" s="7">
        <f t="shared" si="3"/>
        <v>4</v>
      </c>
      <c r="B41" s="27" t="s">
        <v>15</v>
      </c>
      <c r="C41" s="23">
        <v>2300000000</v>
      </c>
      <c r="D41" s="27" t="s">
        <v>112</v>
      </c>
      <c r="E41" s="14" t="s">
        <v>16</v>
      </c>
      <c r="F41" s="14" t="s">
        <v>17</v>
      </c>
      <c r="G41" s="23" t="s">
        <v>18</v>
      </c>
      <c r="H41" s="14" t="s">
        <v>111</v>
      </c>
    </row>
    <row r="42" spans="1:8" ht="31.5">
      <c r="A42" s="7">
        <f t="shared" si="3"/>
        <v>5</v>
      </c>
      <c r="B42" s="27" t="s">
        <v>20</v>
      </c>
      <c r="C42" s="23">
        <v>6900000000</v>
      </c>
      <c r="D42" s="27" t="s">
        <v>112</v>
      </c>
      <c r="E42" s="14" t="s">
        <v>21</v>
      </c>
      <c r="F42" s="14" t="s">
        <v>94</v>
      </c>
      <c r="G42" s="23" t="s">
        <v>18</v>
      </c>
      <c r="H42" s="14" t="s">
        <v>111</v>
      </c>
    </row>
    <row r="43" spans="1:8" ht="31.5">
      <c r="A43" s="7">
        <f t="shared" si="3"/>
        <v>6</v>
      </c>
      <c r="B43" s="27" t="s">
        <v>22</v>
      </c>
      <c r="C43" s="23">
        <v>3400000000</v>
      </c>
      <c r="D43" s="27" t="s">
        <v>112</v>
      </c>
      <c r="E43" s="14" t="s">
        <v>23</v>
      </c>
      <c r="F43" s="14" t="s">
        <v>95</v>
      </c>
      <c r="G43" s="23" t="s">
        <v>18</v>
      </c>
      <c r="H43" s="14" t="s">
        <v>111</v>
      </c>
    </row>
    <row r="44" spans="1:8" ht="31.5">
      <c r="A44" s="7">
        <f t="shared" si="3"/>
        <v>7</v>
      </c>
      <c r="B44" s="27" t="s">
        <v>24</v>
      </c>
      <c r="C44" s="23">
        <v>16000000000</v>
      </c>
      <c r="D44" s="27" t="s">
        <v>112</v>
      </c>
      <c r="E44" s="14" t="s">
        <v>25</v>
      </c>
      <c r="F44" s="14" t="s">
        <v>59</v>
      </c>
      <c r="G44" s="23" t="s">
        <v>18</v>
      </c>
      <c r="H44" s="14" t="s">
        <v>111</v>
      </c>
    </row>
    <row r="45" spans="1:8" ht="31.5">
      <c r="A45" s="7">
        <f t="shared" si="3"/>
        <v>8</v>
      </c>
      <c r="B45" s="27" t="s">
        <v>26</v>
      </c>
      <c r="C45" s="23">
        <v>6000000000</v>
      </c>
      <c r="D45" s="27" t="s">
        <v>112</v>
      </c>
      <c r="E45" s="14" t="s">
        <v>27</v>
      </c>
      <c r="F45" s="14" t="s">
        <v>59</v>
      </c>
      <c r="G45" s="23" t="s">
        <v>18</v>
      </c>
      <c r="H45" s="14" t="s">
        <v>111</v>
      </c>
    </row>
    <row r="46" spans="1:8" ht="31.5">
      <c r="A46" s="7">
        <f t="shared" si="3"/>
        <v>9</v>
      </c>
      <c r="B46" s="27" t="s">
        <v>29</v>
      </c>
      <c r="C46" s="23">
        <v>12500000000</v>
      </c>
      <c r="D46" s="27" t="s">
        <v>112</v>
      </c>
      <c r="E46" s="14" t="s">
        <v>30</v>
      </c>
      <c r="F46" s="14" t="s">
        <v>93</v>
      </c>
      <c r="G46" s="23" t="s">
        <v>18</v>
      </c>
      <c r="H46" s="14" t="s">
        <v>111</v>
      </c>
    </row>
    <row r="47" spans="1:8" ht="31.5">
      <c r="A47" s="7">
        <f t="shared" si="3"/>
        <v>10</v>
      </c>
      <c r="B47" s="27" t="s">
        <v>31</v>
      </c>
      <c r="C47" s="23">
        <v>7000000000</v>
      </c>
      <c r="D47" s="27" t="s">
        <v>112</v>
      </c>
      <c r="E47" s="14" t="s">
        <v>32</v>
      </c>
      <c r="F47" s="14" t="s">
        <v>17</v>
      </c>
      <c r="G47" s="23" t="s">
        <v>18</v>
      </c>
      <c r="H47" s="14" t="s">
        <v>111</v>
      </c>
    </row>
    <row r="48" spans="1:8" ht="31.5">
      <c r="A48" s="7">
        <f t="shared" si="3"/>
        <v>11</v>
      </c>
      <c r="B48" s="27" t="s">
        <v>33</v>
      </c>
      <c r="C48" s="28">
        <v>1800000000</v>
      </c>
      <c r="D48" s="27" t="s">
        <v>112</v>
      </c>
      <c r="E48" s="14" t="s">
        <v>19</v>
      </c>
      <c r="F48" s="14" t="s">
        <v>95</v>
      </c>
      <c r="G48" s="23" t="s">
        <v>35</v>
      </c>
      <c r="H48" s="14" t="s">
        <v>111</v>
      </c>
    </row>
    <row r="49" spans="1:8" ht="31.5">
      <c r="A49" s="7">
        <f t="shared" si="3"/>
        <v>12</v>
      </c>
      <c r="B49" s="27" t="s">
        <v>34</v>
      </c>
      <c r="C49" s="23">
        <v>2800000000</v>
      </c>
      <c r="D49" s="27" t="s">
        <v>112</v>
      </c>
      <c r="E49" s="14" t="s">
        <v>28</v>
      </c>
      <c r="F49" s="14" t="s">
        <v>4</v>
      </c>
      <c r="G49" s="23" t="s">
        <v>35</v>
      </c>
      <c r="H49" s="14" t="s">
        <v>111</v>
      </c>
    </row>
    <row r="50" spans="1:8" ht="31.5">
      <c r="A50" s="7">
        <f t="shared" si="3"/>
        <v>13</v>
      </c>
      <c r="B50" s="27" t="s">
        <v>36</v>
      </c>
      <c r="C50" s="23">
        <v>2800000000</v>
      </c>
      <c r="D50" s="27" t="s">
        <v>112</v>
      </c>
      <c r="E50" s="14" t="s">
        <v>37</v>
      </c>
      <c r="F50" s="14" t="s">
        <v>59</v>
      </c>
      <c r="G50" s="23" t="s">
        <v>35</v>
      </c>
      <c r="H50" s="14" t="s">
        <v>111</v>
      </c>
    </row>
    <row r="51" spans="1:8" ht="31.5">
      <c r="A51" s="7">
        <f t="shared" si="3"/>
        <v>14</v>
      </c>
      <c r="B51" s="27" t="s">
        <v>38</v>
      </c>
      <c r="C51" s="23">
        <v>3500000000</v>
      </c>
      <c r="D51" s="27" t="s">
        <v>112</v>
      </c>
      <c r="E51" s="14" t="s">
        <v>39</v>
      </c>
      <c r="F51" s="14" t="s">
        <v>5</v>
      </c>
      <c r="G51" s="23" t="s">
        <v>35</v>
      </c>
      <c r="H51" s="14" t="s">
        <v>111</v>
      </c>
    </row>
    <row r="52" spans="1:8" ht="31.5">
      <c r="A52" s="7">
        <f t="shared" si="3"/>
        <v>15</v>
      </c>
      <c r="B52" s="27" t="s">
        <v>40</v>
      </c>
      <c r="C52" s="23">
        <v>3700000000</v>
      </c>
      <c r="D52" s="27" t="s">
        <v>112</v>
      </c>
      <c r="E52" s="14" t="s">
        <v>41</v>
      </c>
      <c r="F52" s="14" t="s">
        <v>17</v>
      </c>
      <c r="G52" s="23" t="s">
        <v>35</v>
      </c>
      <c r="H52" s="14" t="s">
        <v>111</v>
      </c>
    </row>
    <row r="53" spans="1:8" ht="31.5">
      <c r="A53" s="7">
        <f t="shared" si="3"/>
        <v>16</v>
      </c>
      <c r="B53" s="27" t="s">
        <v>42</v>
      </c>
      <c r="C53" s="23">
        <v>4000000000</v>
      </c>
      <c r="D53" s="27" t="s">
        <v>112</v>
      </c>
      <c r="E53" s="14" t="s">
        <v>39</v>
      </c>
      <c r="F53" s="14" t="s">
        <v>5</v>
      </c>
      <c r="G53" s="23" t="s">
        <v>35</v>
      </c>
      <c r="H53" s="14" t="s">
        <v>111</v>
      </c>
    </row>
    <row r="54" spans="1:8" ht="31.5">
      <c r="A54" s="7">
        <f t="shared" si="3"/>
        <v>17</v>
      </c>
      <c r="B54" s="27" t="s">
        <v>43</v>
      </c>
      <c r="C54" s="23">
        <v>6000000000</v>
      </c>
      <c r="D54" s="27" t="s">
        <v>112</v>
      </c>
      <c r="E54" s="14" t="s">
        <v>44</v>
      </c>
      <c r="F54" s="14" t="s">
        <v>96</v>
      </c>
      <c r="G54" s="23" t="s">
        <v>35</v>
      </c>
      <c r="H54" s="14" t="s">
        <v>111</v>
      </c>
    </row>
    <row r="55" spans="1:8" ht="31.5">
      <c r="A55" s="7">
        <f t="shared" si="3"/>
        <v>18</v>
      </c>
      <c r="B55" s="27" t="s">
        <v>2</v>
      </c>
      <c r="C55" s="23">
        <v>4500000000</v>
      </c>
      <c r="D55" s="27" t="s">
        <v>112</v>
      </c>
      <c r="E55" s="14" t="s">
        <v>45</v>
      </c>
      <c r="F55" s="14" t="s">
        <v>97</v>
      </c>
      <c r="G55" s="23" t="s">
        <v>35</v>
      </c>
      <c r="H55" s="14" t="s">
        <v>111</v>
      </c>
    </row>
    <row r="56" spans="1:8" ht="31.5">
      <c r="A56" s="7">
        <f t="shared" si="3"/>
        <v>19</v>
      </c>
      <c r="B56" s="27" t="s">
        <v>46</v>
      </c>
      <c r="C56" s="23">
        <v>2800000000</v>
      </c>
      <c r="D56" s="27" t="s">
        <v>112</v>
      </c>
      <c r="E56" s="14" t="s">
        <v>47</v>
      </c>
      <c r="F56" s="14" t="s">
        <v>3</v>
      </c>
      <c r="G56" s="23" t="s">
        <v>54</v>
      </c>
      <c r="H56" s="14" t="s">
        <v>111</v>
      </c>
    </row>
    <row r="57" spans="1:8" ht="31.5">
      <c r="A57" s="7">
        <f t="shared" si="3"/>
        <v>20</v>
      </c>
      <c r="B57" s="27" t="s">
        <v>48</v>
      </c>
      <c r="C57" s="23">
        <v>3700000000</v>
      </c>
      <c r="D57" s="27" t="s">
        <v>112</v>
      </c>
      <c r="E57" s="14" t="s">
        <v>49</v>
      </c>
      <c r="F57" s="14" t="s">
        <v>11</v>
      </c>
      <c r="G57" s="23" t="s">
        <v>54</v>
      </c>
      <c r="H57" s="14" t="s">
        <v>111</v>
      </c>
    </row>
    <row r="58" spans="1:8" ht="31.5">
      <c r="A58" s="7">
        <f t="shared" si="3"/>
        <v>21</v>
      </c>
      <c r="B58" s="27" t="s">
        <v>64</v>
      </c>
      <c r="C58" s="23">
        <v>500000000</v>
      </c>
      <c r="D58" s="27" t="s">
        <v>112</v>
      </c>
      <c r="E58" s="14" t="s">
        <v>65</v>
      </c>
      <c r="F58" s="14" t="s">
        <v>4</v>
      </c>
      <c r="G58" s="23" t="s">
        <v>54</v>
      </c>
      <c r="H58" s="14" t="s">
        <v>111</v>
      </c>
    </row>
    <row r="59" spans="1:8" ht="31.5">
      <c r="A59" s="7">
        <f t="shared" si="3"/>
        <v>22</v>
      </c>
      <c r="B59" s="27" t="s">
        <v>66</v>
      </c>
      <c r="C59" s="23">
        <v>1000000000</v>
      </c>
      <c r="D59" s="27" t="s">
        <v>112</v>
      </c>
      <c r="E59" s="14" t="s">
        <v>67</v>
      </c>
      <c r="F59" s="14" t="s">
        <v>4</v>
      </c>
      <c r="G59" s="23" t="s">
        <v>54</v>
      </c>
      <c r="H59" s="14" t="s">
        <v>111</v>
      </c>
    </row>
    <row r="60" spans="1:8" ht="31.5">
      <c r="A60" s="7">
        <f t="shared" si="3"/>
        <v>23</v>
      </c>
      <c r="B60" s="27" t="s">
        <v>68</v>
      </c>
      <c r="C60" s="23">
        <v>4000000000</v>
      </c>
      <c r="D60" s="27" t="s">
        <v>112</v>
      </c>
      <c r="E60" s="14" t="s">
        <v>69</v>
      </c>
      <c r="F60" s="14" t="s">
        <v>98</v>
      </c>
      <c r="G60" s="23" t="s">
        <v>54</v>
      </c>
      <c r="H60" s="14" t="s">
        <v>111</v>
      </c>
    </row>
    <row r="61" spans="1:8" ht="31.5">
      <c r="A61" s="7">
        <f t="shared" si="3"/>
        <v>24</v>
      </c>
      <c r="B61" s="27" t="s">
        <v>70</v>
      </c>
      <c r="C61" s="23">
        <v>3000000000</v>
      </c>
      <c r="D61" s="27" t="s">
        <v>112</v>
      </c>
      <c r="E61" s="14" t="s">
        <v>71</v>
      </c>
      <c r="F61" s="14" t="s">
        <v>4</v>
      </c>
      <c r="G61" s="23" t="s">
        <v>54</v>
      </c>
      <c r="H61" s="14" t="s">
        <v>111</v>
      </c>
    </row>
    <row r="62" spans="1:8" ht="31.5">
      <c r="A62" s="7">
        <f t="shared" si="3"/>
        <v>25</v>
      </c>
      <c r="B62" s="27" t="s">
        <v>72</v>
      </c>
      <c r="C62" s="23">
        <v>800000000</v>
      </c>
      <c r="D62" s="27" t="s">
        <v>112</v>
      </c>
      <c r="E62" s="14" t="s">
        <v>73</v>
      </c>
      <c r="F62" s="14" t="s">
        <v>13</v>
      </c>
      <c r="G62" s="23" t="s">
        <v>54</v>
      </c>
      <c r="H62" s="14" t="s">
        <v>111</v>
      </c>
    </row>
    <row r="63" spans="1:8" ht="31.5">
      <c r="A63" s="7">
        <f t="shared" si="3"/>
        <v>26</v>
      </c>
      <c r="B63" s="27" t="s">
        <v>74</v>
      </c>
      <c r="C63" s="23">
        <v>1500000000</v>
      </c>
      <c r="D63" s="27" t="s">
        <v>112</v>
      </c>
      <c r="E63" s="14" t="s">
        <v>75</v>
      </c>
      <c r="F63" s="14" t="s">
        <v>4</v>
      </c>
      <c r="G63" s="23" t="s">
        <v>54</v>
      </c>
      <c r="H63" s="14" t="s">
        <v>111</v>
      </c>
    </row>
    <row r="64" spans="1:8" ht="31.5">
      <c r="A64" s="7">
        <f t="shared" si="3"/>
        <v>27</v>
      </c>
      <c r="B64" s="27" t="s">
        <v>76</v>
      </c>
      <c r="C64" s="23">
        <v>2000000000</v>
      </c>
      <c r="D64" s="27" t="s">
        <v>112</v>
      </c>
      <c r="E64" s="14" t="s">
        <v>77</v>
      </c>
      <c r="F64" s="14" t="s">
        <v>5</v>
      </c>
      <c r="G64" s="23" t="s">
        <v>54</v>
      </c>
      <c r="H64" s="14" t="s">
        <v>111</v>
      </c>
    </row>
    <row r="65" spans="1:8" ht="31.5">
      <c r="A65" s="7">
        <f t="shared" si="3"/>
        <v>28</v>
      </c>
      <c r="B65" s="27" t="s">
        <v>78</v>
      </c>
      <c r="C65" s="23">
        <v>480000000</v>
      </c>
      <c r="D65" s="27" t="s">
        <v>112</v>
      </c>
      <c r="E65" s="14" t="s">
        <v>65</v>
      </c>
      <c r="F65" s="14" t="s">
        <v>94</v>
      </c>
      <c r="G65" s="23" t="s">
        <v>54</v>
      </c>
      <c r="H65" s="14" t="s">
        <v>111</v>
      </c>
    </row>
    <row r="66" spans="1:8" ht="31.5">
      <c r="A66" s="7">
        <f t="shared" si="3"/>
        <v>29</v>
      </c>
      <c r="B66" s="27" t="s">
        <v>87</v>
      </c>
      <c r="C66" s="23">
        <v>1000000000</v>
      </c>
      <c r="D66" s="27" t="s">
        <v>112</v>
      </c>
      <c r="E66" s="14" t="s">
        <v>88</v>
      </c>
      <c r="F66" s="14" t="s">
        <v>3</v>
      </c>
      <c r="G66" s="23" t="s">
        <v>54</v>
      </c>
      <c r="H66" s="14" t="s">
        <v>111</v>
      </c>
    </row>
    <row r="67" spans="1:8" ht="31.5">
      <c r="A67" s="7">
        <f t="shared" si="3"/>
        <v>30</v>
      </c>
      <c r="B67" s="27" t="s">
        <v>55</v>
      </c>
      <c r="C67" s="23">
        <v>2400000000</v>
      </c>
      <c r="D67" s="27" t="s">
        <v>113</v>
      </c>
      <c r="E67" s="14" t="s">
        <v>56</v>
      </c>
      <c r="F67" s="14" t="s">
        <v>10</v>
      </c>
      <c r="G67" s="23" t="s">
        <v>54</v>
      </c>
      <c r="H67" s="14" t="s">
        <v>111</v>
      </c>
    </row>
    <row r="68" spans="1:8" ht="31.5">
      <c r="A68" s="7">
        <f t="shared" si="3"/>
        <v>31</v>
      </c>
      <c r="B68" s="27" t="s">
        <v>89</v>
      </c>
      <c r="C68" s="23">
        <v>2000000000</v>
      </c>
      <c r="D68" s="27" t="s">
        <v>113</v>
      </c>
      <c r="E68" s="14" t="s">
        <v>90</v>
      </c>
      <c r="F68" s="14" t="s">
        <v>3</v>
      </c>
      <c r="G68" s="23" t="s">
        <v>54</v>
      </c>
      <c r="H68" s="14" t="s">
        <v>111</v>
      </c>
    </row>
    <row r="69" spans="1:8" ht="31.5">
      <c r="A69" s="7">
        <f t="shared" si="3"/>
        <v>32</v>
      </c>
      <c r="B69" s="27" t="s">
        <v>91</v>
      </c>
      <c r="C69" s="23">
        <v>500000000</v>
      </c>
      <c r="D69" s="27" t="s">
        <v>113</v>
      </c>
      <c r="E69" s="14" t="s">
        <v>92</v>
      </c>
      <c r="F69" s="14" t="s">
        <v>95</v>
      </c>
      <c r="G69" s="23" t="s">
        <v>54</v>
      </c>
      <c r="H69" s="14" t="s">
        <v>111</v>
      </c>
    </row>
    <row r="70" spans="1:8">
      <c r="A70" s="7"/>
      <c r="B70" s="8"/>
      <c r="C70" s="9"/>
      <c r="D70" s="38"/>
      <c r="E70" s="10"/>
      <c r="F70" s="10"/>
      <c r="G70" s="10"/>
      <c r="H70" s="10"/>
    </row>
    <row r="71" spans="1:8" s="2" customFormat="1" ht="31.5">
      <c r="A71" s="7" t="s">
        <v>779</v>
      </c>
      <c r="B71" s="11" t="s">
        <v>185</v>
      </c>
      <c r="C71" s="12">
        <f>SUM(C72:C98)</f>
        <v>51535000000</v>
      </c>
      <c r="D71" s="38"/>
      <c r="E71" s="10"/>
      <c r="F71" s="7"/>
      <c r="G71" s="7"/>
      <c r="H71" s="7"/>
    </row>
    <row r="72" spans="1:8" ht="39.75" customHeight="1">
      <c r="A72" s="7">
        <v>1</v>
      </c>
      <c r="B72" s="8" t="s">
        <v>188</v>
      </c>
      <c r="C72" s="9">
        <v>55000000</v>
      </c>
      <c r="D72" s="38" t="s">
        <v>189</v>
      </c>
      <c r="E72" s="10" t="s">
        <v>679</v>
      </c>
      <c r="F72" s="10" t="s">
        <v>192</v>
      </c>
      <c r="G72" s="10" t="s">
        <v>54</v>
      </c>
      <c r="H72" s="14" t="s">
        <v>121</v>
      </c>
    </row>
    <row r="73" spans="1:8" ht="31.5">
      <c r="A73" s="7">
        <v>2</v>
      </c>
      <c r="B73" s="8" t="s">
        <v>190</v>
      </c>
      <c r="C73" s="9">
        <v>150000000</v>
      </c>
      <c r="D73" s="38" t="s">
        <v>191</v>
      </c>
      <c r="E73" s="10" t="s">
        <v>143</v>
      </c>
      <c r="F73" s="10" t="s">
        <v>192</v>
      </c>
      <c r="G73" s="10" t="s">
        <v>54</v>
      </c>
      <c r="H73" s="14" t="s">
        <v>121</v>
      </c>
    </row>
    <row r="74" spans="1:8" ht="31.5">
      <c r="A74" s="7">
        <f t="shared" si="3"/>
        <v>3</v>
      </c>
      <c r="B74" s="8" t="s">
        <v>193</v>
      </c>
      <c r="C74" s="9">
        <v>900000000</v>
      </c>
      <c r="D74" s="38" t="s">
        <v>194</v>
      </c>
      <c r="E74" s="10" t="s">
        <v>195</v>
      </c>
      <c r="F74" s="10" t="s">
        <v>9</v>
      </c>
      <c r="G74" s="10" t="s">
        <v>54</v>
      </c>
      <c r="H74" s="14" t="s">
        <v>111</v>
      </c>
    </row>
    <row r="75" spans="1:8" ht="31.5">
      <c r="A75" s="7">
        <v>4</v>
      </c>
      <c r="B75" s="8" t="s">
        <v>186</v>
      </c>
      <c r="C75" s="9">
        <v>250000000</v>
      </c>
      <c r="D75" s="38" t="s">
        <v>187</v>
      </c>
      <c r="E75" s="10" t="s">
        <v>291</v>
      </c>
      <c r="F75" s="10" t="s">
        <v>184</v>
      </c>
      <c r="G75" s="10" t="s">
        <v>54</v>
      </c>
      <c r="H75" s="14" t="s">
        <v>111</v>
      </c>
    </row>
    <row r="76" spans="1:8" ht="38.25" customHeight="1">
      <c r="A76" s="7">
        <v>5</v>
      </c>
      <c r="B76" s="36" t="s">
        <v>629</v>
      </c>
      <c r="C76" s="9">
        <v>5000000000</v>
      </c>
      <c r="D76" s="38" t="s">
        <v>631</v>
      </c>
      <c r="E76" s="10" t="s">
        <v>632</v>
      </c>
      <c r="F76" s="10" t="s">
        <v>633</v>
      </c>
      <c r="G76" s="23" t="s">
        <v>35</v>
      </c>
      <c r="H76" s="14" t="s">
        <v>111</v>
      </c>
    </row>
    <row r="77" spans="1:8" ht="36" customHeight="1">
      <c r="A77" s="7">
        <v>6</v>
      </c>
      <c r="B77" s="36" t="s">
        <v>630</v>
      </c>
      <c r="C77" s="9">
        <v>3000000000</v>
      </c>
      <c r="D77" s="38" t="s">
        <v>634</v>
      </c>
      <c r="E77" s="10" t="s">
        <v>680</v>
      </c>
      <c r="F77" s="10" t="s">
        <v>183</v>
      </c>
      <c r="G77" s="23" t="s">
        <v>35</v>
      </c>
      <c r="H77" s="14" t="s">
        <v>111</v>
      </c>
    </row>
    <row r="78" spans="1:8" ht="36" customHeight="1">
      <c r="A78" s="7">
        <f>A77+1</f>
        <v>7</v>
      </c>
      <c r="B78" s="36" t="s">
        <v>635</v>
      </c>
      <c r="C78" s="9">
        <v>5000000000</v>
      </c>
      <c r="D78" s="38" t="s">
        <v>634</v>
      </c>
      <c r="E78" s="10" t="s">
        <v>681</v>
      </c>
      <c r="F78" s="10" t="s">
        <v>184</v>
      </c>
      <c r="G78" s="23" t="s">
        <v>35</v>
      </c>
      <c r="H78" s="14" t="s">
        <v>111</v>
      </c>
    </row>
    <row r="79" spans="1:8" ht="47.25">
      <c r="A79" s="7">
        <f t="shared" ref="A79:A98" si="4">A78+1</f>
        <v>8</v>
      </c>
      <c r="B79" s="36" t="s">
        <v>649</v>
      </c>
      <c r="C79" s="22">
        <v>12000000000</v>
      </c>
      <c r="D79" s="38" t="s">
        <v>653</v>
      </c>
      <c r="E79" s="10" t="s">
        <v>682</v>
      </c>
      <c r="F79" s="10" t="s">
        <v>633</v>
      </c>
      <c r="G79" s="10" t="s">
        <v>18</v>
      </c>
      <c r="H79" s="14" t="s">
        <v>111</v>
      </c>
    </row>
    <row r="80" spans="1:8" ht="47.25">
      <c r="A80" s="7">
        <f t="shared" si="4"/>
        <v>9</v>
      </c>
      <c r="B80" s="36" t="s">
        <v>650</v>
      </c>
      <c r="C80" s="22">
        <v>6000000000</v>
      </c>
      <c r="D80" s="38" t="s">
        <v>655</v>
      </c>
      <c r="E80" s="10" t="s">
        <v>683</v>
      </c>
      <c r="F80" s="10" t="s">
        <v>633</v>
      </c>
      <c r="G80" s="10" t="s">
        <v>18</v>
      </c>
      <c r="H80" s="14" t="s">
        <v>111</v>
      </c>
    </row>
    <row r="81" spans="1:8" ht="50.25" customHeight="1">
      <c r="A81" s="7">
        <f t="shared" si="4"/>
        <v>10</v>
      </c>
      <c r="B81" s="36" t="s">
        <v>636</v>
      </c>
      <c r="C81" s="42">
        <v>1800000000</v>
      </c>
      <c r="D81" s="38" t="s">
        <v>654</v>
      </c>
      <c r="E81" s="10" t="s">
        <v>682</v>
      </c>
      <c r="F81" s="10" t="s">
        <v>3</v>
      </c>
      <c r="G81" s="10" t="s">
        <v>54</v>
      </c>
      <c r="H81" s="14" t="s">
        <v>111</v>
      </c>
    </row>
    <row r="82" spans="1:8" ht="60.75" customHeight="1">
      <c r="A82" s="7">
        <f t="shared" si="4"/>
        <v>11</v>
      </c>
      <c r="B82" s="36" t="s">
        <v>637</v>
      </c>
      <c r="C82" s="42">
        <v>1130000000</v>
      </c>
      <c r="D82" s="38" t="s">
        <v>656</v>
      </c>
      <c r="E82" s="10" t="s">
        <v>692</v>
      </c>
      <c r="F82" s="10" t="s">
        <v>184</v>
      </c>
      <c r="G82" s="10" t="s">
        <v>54</v>
      </c>
      <c r="H82" s="14" t="s">
        <v>111</v>
      </c>
    </row>
    <row r="83" spans="1:8" ht="36" customHeight="1">
      <c r="A83" s="7">
        <f t="shared" si="4"/>
        <v>12</v>
      </c>
      <c r="B83" s="36" t="s">
        <v>638</v>
      </c>
      <c r="C83" s="42">
        <v>800000000</v>
      </c>
      <c r="D83" s="38" t="s">
        <v>657</v>
      </c>
      <c r="E83" s="10" t="s">
        <v>691</v>
      </c>
      <c r="F83" s="10" t="s">
        <v>633</v>
      </c>
      <c r="G83" s="10" t="s">
        <v>54</v>
      </c>
      <c r="H83" s="14" t="s">
        <v>111</v>
      </c>
    </row>
    <row r="84" spans="1:8" ht="36" customHeight="1">
      <c r="A84" s="7">
        <f t="shared" si="4"/>
        <v>13</v>
      </c>
      <c r="B84" s="36" t="s">
        <v>639</v>
      </c>
      <c r="C84" s="42">
        <v>250000000</v>
      </c>
      <c r="D84" s="38" t="s">
        <v>658</v>
      </c>
      <c r="E84" s="10" t="s">
        <v>691</v>
      </c>
      <c r="F84" s="10" t="s">
        <v>184</v>
      </c>
      <c r="G84" s="10" t="s">
        <v>54</v>
      </c>
      <c r="H84" s="14" t="s">
        <v>111</v>
      </c>
    </row>
    <row r="85" spans="1:8" ht="53.25" customHeight="1">
      <c r="A85" s="7">
        <f t="shared" si="4"/>
        <v>14</v>
      </c>
      <c r="B85" s="36" t="s">
        <v>640</v>
      </c>
      <c r="C85" s="42">
        <v>300000000</v>
      </c>
      <c r="D85" s="38" t="s">
        <v>659</v>
      </c>
      <c r="E85" s="10" t="s">
        <v>691</v>
      </c>
      <c r="F85" s="10" t="s">
        <v>675</v>
      </c>
      <c r="G85" s="10" t="s">
        <v>54</v>
      </c>
      <c r="H85" s="14" t="s">
        <v>111</v>
      </c>
    </row>
    <row r="86" spans="1:8" ht="36" customHeight="1">
      <c r="A86" s="7">
        <f t="shared" si="4"/>
        <v>15</v>
      </c>
      <c r="B86" s="36" t="s">
        <v>641</v>
      </c>
      <c r="C86" s="42">
        <v>500000000</v>
      </c>
      <c r="D86" s="38" t="s">
        <v>660</v>
      </c>
      <c r="E86" s="10" t="s">
        <v>691</v>
      </c>
      <c r="F86" s="10" t="s">
        <v>184</v>
      </c>
      <c r="G86" s="10" t="s">
        <v>54</v>
      </c>
      <c r="H86" s="14" t="s">
        <v>111</v>
      </c>
    </row>
    <row r="87" spans="1:8" ht="36" customHeight="1">
      <c r="A87" s="7">
        <f t="shared" si="4"/>
        <v>16</v>
      </c>
      <c r="B87" s="36" t="s">
        <v>642</v>
      </c>
      <c r="C87" s="42">
        <v>5000000000</v>
      </c>
      <c r="D87" s="38" t="s">
        <v>661</v>
      </c>
      <c r="E87" s="10" t="s">
        <v>691</v>
      </c>
      <c r="F87" s="10" t="s">
        <v>95</v>
      </c>
      <c r="G87" s="10" t="s">
        <v>54</v>
      </c>
      <c r="H87" s="14" t="s">
        <v>111</v>
      </c>
    </row>
    <row r="88" spans="1:8" ht="36" customHeight="1">
      <c r="A88" s="7">
        <f t="shared" si="4"/>
        <v>17</v>
      </c>
      <c r="B88" s="36" t="s">
        <v>643</v>
      </c>
      <c r="C88" s="42">
        <v>1500000000</v>
      </c>
      <c r="D88" s="38" t="s">
        <v>662</v>
      </c>
      <c r="E88" s="10" t="s">
        <v>693</v>
      </c>
      <c r="F88" s="10" t="s">
        <v>633</v>
      </c>
      <c r="G88" s="10" t="s">
        <v>54</v>
      </c>
      <c r="H88" s="14" t="s">
        <v>111</v>
      </c>
    </row>
    <row r="89" spans="1:8" ht="36" customHeight="1">
      <c r="A89" s="7">
        <f t="shared" si="4"/>
        <v>18</v>
      </c>
      <c r="B89" s="36" t="s">
        <v>644</v>
      </c>
      <c r="C89" s="42">
        <v>500000000</v>
      </c>
      <c r="D89" s="38" t="s">
        <v>663</v>
      </c>
      <c r="E89" s="10" t="s">
        <v>691</v>
      </c>
      <c r="F89" s="10" t="s">
        <v>3</v>
      </c>
      <c r="G89" s="10" t="s">
        <v>54</v>
      </c>
      <c r="H89" s="14" t="s">
        <v>111</v>
      </c>
    </row>
    <row r="90" spans="1:8" ht="36" customHeight="1">
      <c r="A90" s="7">
        <f>A89+1</f>
        <v>19</v>
      </c>
      <c r="B90" s="36" t="s">
        <v>645</v>
      </c>
      <c r="C90" s="42">
        <v>750000000</v>
      </c>
      <c r="D90" s="38" t="s">
        <v>664</v>
      </c>
      <c r="E90" s="10" t="s">
        <v>691</v>
      </c>
      <c r="F90" s="10" t="s">
        <v>184</v>
      </c>
      <c r="G90" s="10" t="s">
        <v>54</v>
      </c>
      <c r="H90" s="14" t="s">
        <v>111</v>
      </c>
    </row>
    <row r="91" spans="1:8" ht="33.75" customHeight="1">
      <c r="A91" s="7">
        <f t="shared" si="4"/>
        <v>20</v>
      </c>
      <c r="B91" s="36" t="s">
        <v>665</v>
      </c>
      <c r="C91" s="42">
        <v>500000000</v>
      </c>
      <c r="D91" s="38" t="s">
        <v>666</v>
      </c>
      <c r="E91" s="10" t="s">
        <v>691</v>
      </c>
      <c r="F91" s="10" t="s">
        <v>184</v>
      </c>
      <c r="G91" s="10" t="s">
        <v>54</v>
      </c>
      <c r="H91" s="14" t="s">
        <v>111</v>
      </c>
    </row>
    <row r="92" spans="1:8" ht="33.75" customHeight="1">
      <c r="A92" s="7">
        <f t="shared" si="4"/>
        <v>21</v>
      </c>
      <c r="B92" s="36" t="s">
        <v>667</v>
      </c>
      <c r="C92" s="42">
        <v>1500000000</v>
      </c>
      <c r="D92" s="38" t="s">
        <v>668</v>
      </c>
      <c r="E92" s="10" t="s">
        <v>690</v>
      </c>
      <c r="F92" s="10" t="s">
        <v>633</v>
      </c>
      <c r="G92" s="10" t="s">
        <v>54</v>
      </c>
      <c r="H92" s="14" t="s">
        <v>111</v>
      </c>
    </row>
    <row r="93" spans="1:8" ht="31.5">
      <c r="A93" s="7">
        <f t="shared" si="4"/>
        <v>22</v>
      </c>
      <c r="B93" s="36" t="s">
        <v>646</v>
      </c>
      <c r="C93" s="42">
        <v>750000000</v>
      </c>
      <c r="D93" s="38" t="s">
        <v>634</v>
      </c>
      <c r="E93" s="10" t="s">
        <v>689</v>
      </c>
      <c r="F93" s="10" t="s">
        <v>633</v>
      </c>
      <c r="G93" s="10" t="s">
        <v>54</v>
      </c>
      <c r="H93" s="14" t="s">
        <v>111</v>
      </c>
    </row>
    <row r="94" spans="1:8" ht="47.25">
      <c r="A94" s="7">
        <f t="shared" si="4"/>
        <v>23</v>
      </c>
      <c r="B94" s="36" t="s">
        <v>647</v>
      </c>
      <c r="C94" s="42">
        <v>2000000000</v>
      </c>
      <c r="D94" s="38" t="s">
        <v>669</v>
      </c>
      <c r="E94" s="10" t="s">
        <v>687</v>
      </c>
      <c r="F94" s="10" t="s">
        <v>676</v>
      </c>
      <c r="G94" s="10" t="s">
        <v>54</v>
      </c>
      <c r="H94" s="14" t="s">
        <v>111</v>
      </c>
    </row>
    <row r="95" spans="1:8" ht="47.25">
      <c r="A95" s="7">
        <f t="shared" si="4"/>
        <v>24</v>
      </c>
      <c r="B95" s="36" t="s">
        <v>670</v>
      </c>
      <c r="C95" s="42">
        <v>1000000000</v>
      </c>
      <c r="D95" s="38" t="s">
        <v>671</v>
      </c>
      <c r="E95" s="10" t="s">
        <v>688</v>
      </c>
      <c r="F95" s="10" t="s">
        <v>677</v>
      </c>
      <c r="G95" s="10" t="s">
        <v>54</v>
      </c>
      <c r="H95" s="14" t="s">
        <v>111</v>
      </c>
    </row>
    <row r="96" spans="1:8" ht="39.75" customHeight="1">
      <c r="A96" s="7">
        <f t="shared" si="4"/>
        <v>25</v>
      </c>
      <c r="B96" s="36" t="s">
        <v>648</v>
      </c>
      <c r="C96" s="42">
        <v>350000000</v>
      </c>
      <c r="D96" s="38" t="s">
        <v>672</v>
      </c>
      <c r="E96" s="10" t="s">
        <v>684</v>
      </c>
      <c r="F96" s="10" t="s">
        <v>677</v>
      </c>
      <c r="G96" s="10" t="s">
        <v>54</v>
      </c>
      <c r="H96" s="14" t="s">
        <v>111</v>
      </c>
    </row>
    <row r="97" spans="1:8" ht="47.25">
      <c r="A97" s="7">
        <f t="shared" si="4"/>
        <v>26</v>
      </c>
      <c r="B97" s="36" t="s">
        <v>651</v>
      </c>
      <c r="C97" s="42">
        <v>500000000</v>
      </c>
      <c r="D97" s="38" t="s">
        <v>673</v>
      </c>
      <c r="E97" s="10" t="s">
        <v>685</v>
      </c>
      <c r="F97" s="10" t="s">
        <v>184</v>
      </c>
      <c r="G97" s="10" t="s">
        <v>54</v>
      </c>
      <c r="H97" s="14" t="s">
        <v>111</v>
      </c>
    </row>
    <row r="98" spans="1:8" ht="36" customHeight="1">
      <c r="A98" s="7">
        <f t="shared" si="4"/>
        <v>27</v>
      </c>
      <c r="B98" s="36" t="s">
        <v>652</v>
      </c>
      <c r="C98" s="9">
        <v>50000000</v>
      </c>
      <c r="D98" s="38" t="s">
        <v>674</v>
      </c>
      <c r="E98" s="10" t="s">
        <v>686</v>
      </c>
      <c r="F98" s="10" t="s">
        <v>678</v>
      </c>
      <c r="G98" s="10" t="s">
        <v>54</v>
      </c>
      <c r="H98" s="14" t="s">
        <v>111</v>
      </c>
    </row>
    <row r="99" spans="1:8">
      <c r="A99" s="7"/>
      <c r="B99" s="8"/>
      <c r="C99" s="9"/>
      <c r="D99" s="38"/>
      <c r="E99" s="10"/>
      <c r="F99" s="10"/>
      <c r="G99" s="10"/>
      <c r="H99" s="10"/>
    </row>
    <row r="100" spans="1:8" s="2" customFormat="1">
      <c r="A100" s="7" t="s">
        <v>196</v>
      </c>
      <c r="B100" s="11" t="s">
        <v>197</v>
      </c>
      <c r="C100" s="12">
        <f>SUM(C101:C103)</f>
        <v>1100000000</v>
      </c>
      <c r="D100" s="38"/>
      <c r="E100" s="7"/>
      <c r="F100" s="7"/>
      <c r="G100" s="7"/>
      <c r="H100" s="7"/>
    </row>
    <row r="101" spans="1:8" ht="31.5">
      <c r="A101" s="7">
        <v>1</v>
      </c>
      <c r="B101" s="27" t="s">
        <v>50</v>
      </c>
      <c r="C101" s="23">
        <v>400000000</v>
      </c>
      <c r="D101" s="27" t="s">
        <v>112</v>
      </c>
      <c r="E101" s="14" t="s">
        <v>51</v>
      </c>
      <c r="F101" s="14" t="s">
        <v>5</v>
      </c>
      <c r="G101" s="23" t="s">
        <v>54</v>
      </c>
      <c r="H101" s="14" t="s">
        <v>111</v>
      </c>
    </row>
    <row r="102" spans="1:8" ht="31.5">
      <c r="A102" s="7">
        <f>1+A101</f>
        <v>2</v>
      </c>
      <c r="B102" s="27" t="s">
        <v>52</v>
      </c>
      <c r="C102" s="23">
        <v>500000000</v>
      </c>
      <c r="D102" s="27" t="s">
        <v>112</v>
      </c>
      <c r="E102" s="14" t="s">
        <v>53</v>
      </c>
      <c r="F102" s="14" t="s">
        <v>5</v>
      </c>
      <c r="G102" s="23" t="s">
        <v>54</v>
      </c>
      <c r="H102" s="14" t="s">
        <v>111</v>
      </c>
    </row>
    <row r="103" spans="1:8" ht="31.5">
      <c r="A103" s="7">
        <f t="shared" ref="A103" si="5">1+A102</f>
        <v>3</v>
      </c>
      <c r="B103" s="27" t="s">
        <v>85</v>
      </c>
      <c r="C103" s="23">
        <v>200000000</v>
      </c>
      <c r="D103" s="27" t="s">
        <v>112</v>
      </c>
      <c r="E103" s="14" t="s">
        <v>86</v>
      </c>
      <c r="F103" s="14" t="s">
        <v>9</v>
      </c>
      <c r="G103" s="23" t="s">
        <v>54</v>
      </c>
      <c r="H103" s="14" t="s">
        <v>111</v>
      </c>
    </row>
    <row r="104" spans="1:8">
      <c r="A104" s="7"/>
      <c r="B104" s="8"/>
      <c r="C104" s="9"/>
      <c r="D104" s="38"/>
      <c r="E104" s="10"/>
      <c r="F104" s="10"/>
      <c r="G104" s="10"/>
      <c r="H104" s="10"/>
    </row>
    <row r="105" spans="1:8" s="2" customFormat="1" ht="31.5">
      <c r="A105" s="7" t="s">
        <v>198</v>
      </c>
      <c r="B105" s="11" t="s">
        <v>199</v>
      </c>
      <c r="C105" s="12">
        <f>SUM(C106:C113)</f>
        <v>16550000000</v>
      </c>
      <c r="D105" s="38"/>
      <c r="E105" s="7"/>
      <c r="F105" s="7"/>
      <c r="G105" s="7"/>
      <c r="H105" s="7"/>
    </row>
    <row r="106" spans="1:8" ht="31.5">
      <c r="A106" s="7">
        <v>1</v>
      </c>
      <c r="B106" s="27" t="s">
        <v>6</v>
      </c>
      <c r="C106" s="23">
        <v>5500000000</v>
      </c>
      <c r="D106" s="27" t="s">
        <v>112</v>
      </c>
      <c r="E106" s="14" t="s">
        <v>100</v>
      </c>
      <c r="F106" s="14" t="s">
        <v>9</v>
      </c>
      <c r="G106" s="23" t="s">
        <v>54</v>
      </c>
      <c r="H106" s="14" t="s">
        <v>111</v>
      </c>
    </row>
    <row r="107" spans="1:8" ht="31.5">
      <c r="A107" s="7">
        <f>1+A106</f>
        <v>2</v>
      </c>
      <c r="B107" s="27" t="s">
        <v>57</v>
      </c>
      <c r="C107" s="23">
        <v>1750000000</v>
      </c>
      <c r="D107" s="27" t="s">
        <v>112</v>
      </c>
      <c r="E107" s="14" t="s">
        <v>58</v>
      </c>
      <c r="F107" s="14" t="s">
        <v>59</v>
      </c>
      <c r="G107" s="23" t="s">
        <v>54</v>
      </c>
      <c r="H107" s="14" t="s">
        <v>111</v>
      </c>
    </row>
    <row r="108" spans="1:8" ht="31.5">
      <c r="A108" s="7">
        <f t="shared" ref="A108:A113" si="6">1+A107</f>
        <v>3</v>
      </c>
      <c r="B108" s="27" t="s">
        <v>60</v>
      </c>
      <c r="C108" s="23">
        <v>500000000</v>
      </c>
      <c r="D108" s="27" t="s">
        <v>112</v>
      </c>
      <c r="E108" s="14" t="s">
        <v>61</v>
      </c>
      <c r="F108" s="14" t="s">
        <v>59</v>
      </c>
      <c r="G108" s="23" t="s">
        <v>54</v>
      </c>
      <c r="H108" s="14" t="s">
        <v>111</v>
      </c>
    </row>
    <row r="109" spans="1:8" ht="31.5">
      <c r="A109" s="7">
        <f t="shared" si="6"/>
        <v>4</v>
      </c>
      <c r="B109" s="27" t="s">
        <v>62</v>
      </c>
      <c r="C109" s="23">
        <v>600000000</v>
      </c>
      <c r="D109" s="27" t="s">
        <v>112</v>
      </c>
      <c r="E109" s="14" t="s">
        <v>63</v>
      </c>
      <c r="F109" s="14" t="s">
        <v>10</v>
      </c>
      <c r="G109" s="23" t="s">
        <v>54</v>
      </c>
      <c r="H109" s="14" t="s">
        <v>111</v>
      </c>
    </row>
    <row r="110" spans="1:8" ht="31.5">
      <c r="A110" s="7">
        <f t="shared" si="6"/>
        <v>5</v>
      </c>
      <c r="B110" s="27" t="s">
        <v>79</v>
      </c>
      <c r="C110" s="23">
        <v>1500000000</v>
      </c>
      <c r="D110" s="27" t="s">
        <v>112</v>
      </c>
      <c r="E110" s="14" t="s">
        <v>47</v>
      </c>
      <c r="F110" s="14" t="s">
        <v>96</v>
      </c>
      <c r="G110" s="23" t="s">
        <v>54</v>
      </c>
      <c r="H110" s="14" t="s">
        <v>111</v>
      </c>
    </row>
    <row r="111" spans="1:8" ht="31.5">
      <c r="A111" s="7">
        <f t="shared" si="6"/>
        <v>6</v>
      </c>
      <c r="B111" s="27" t="s">
        <v>80</v>
      </c>
      <c r="C111" s="23">
        <v>400000000</v>
      </c>
      <c r="D111" s="27" t="s">
        <v>112</v>
      </c>
      <c r="E111" s="14" t="s">
        <v>81</v>
      </c>
      <c r="F111" s="14" t="s">
        <v>99</v>
      </c>
      <c r="G111" s="23" t="s">
        <v>54</v>
      </c>
      <c r="H111" s="14" t="s">
        <v>111</v>
      </c>
    </row>
    <row r="112" spans="1:8" ht="31.5">
      <c r="A112" s="7">
        <f t="shared" si="6"/>
        <v>7</v>
      </c>
      <c r="B112" s="27" t="s">
        <v>82</v>
      </c>
      <c r="C112" s="23">
        <v>4000000000</v>
      </c>
      <c r="D112" s="27" t="s">
        <v>112</v>
      </c>
      <c r="E112" s="14" t="s">
        <v>83</v>
      </c>
      <c r="F112" s="14" t="s">
        <v>59</v>
      </c>
      <c r="G112" s="23" t="s">
        <v>54</v>
      </c>
      <c r="H112" s="14" t="s">
        <v>111</v>
      </c>
    </row>
    <row r="113" spans="1:8" ht="31.5">
      <c r="A113" s="7">
        <f t="shared" si="6"/>
        <v>8</v>
      </c>
      <c r="B113" s="27" t="s">
        <v>84</v>
      </c>
      <c r="C113" s="23">
        <v>2300000000</v>
      </c>
      <c r="D113" s="27" t="s">
        <v>112</v>
      </c>
      <c r="E113" s="14" t="s">
        <v>28</v>
      </c>
      <c r="F113" s="14" t="s">
        <v>4</v>
      </c>
      <c r="G113" s="23" t="s">
        <v>54</v>
      </c>
      <c r="H113" s="14" t="s">
        <v>111</v>
      </c>
    </row>
    <row r="114" spans="1:8">
      <c r="A114" s="7"/>
      <c r="B114" s="27"/>
      <c r="C114" s="9"/>
      <c r="D114" s="38"/>
      <c r="E114" s="10"/>
      <c r="F114" s="10"/>
      <c r="G114" s="10"/>
      <c r="H114" s="10"/>
    </row>
    <row r="115" spans="1:8" s="2" customFormat="1" ht="31.5">
      <c r="A115" s="7" t="s">
        <v>200</v>
      </c>
      <c r="B115" s="11" t="s">
        <v>201</v>
      </c>
      <c r="C115" s="12">
        <f>SUM(C116:C120)</f>
        <v>555000000</v>
      </c>
      <c r="D115" s="38"/>
      <c r="E115" s="7"/>
      <c r="F115" s="7"/>
      <c r="G115" s="7"/>
      <c r="H115" s="7"/>
    </row>
    <row r="116" spans="1:8" ht="31.5">
      <c r="A116" s="7">
        <v>1</v>
      </c>
      <c r="B116" s="27" t="s">
        <v>101</v>
      </c>
      <c r="C116" s="23">
        <v>100000000</v>
      </c>
      <c r="D116" s="27" t="s">
        <v>119</v>
      </c>
      <c r="E116" s="14" t="s">
        <v>103</v>
      </c>
      <c r="F116" s="14" t="s">
        <v>9</v>
      </c>
      <c r="G116" s="23" t="s">
        <v>54</v>
      </c>
      <c r="H116" s="14" t="s">
        <v>122</v>
      </c>
    </row>
    <row r="117" spans="1:8" ht="31.5">
      <c r="A117" s="7">
        <f>1+A116</f>
        <v>2</v>
      </c>
      <c r="B117" s="27" t="s">
        <v>8</v>
      </c>
      <c r="C117" s="23">
        <v>100000000</v>
      </c>
      <c r="D117" s="27" t="s">
        <v>118</v>
      </c>
      <c r="E117" s="14" t="s">
        <v>103</v>
      </c>
      <c r="F117" s="14" t="s">
        <v>9</v>
      </c>
      <c r="G117" s="23" t="s">
        <v>54</v>
      </c>
      <c r="H117" s="14" t="s">
        <v>111</v>
      </c>
    </row>
    <row r="118" spans="1:8" ht="31.5">
      <c r="A118" s="7">
        <f t="shared" ref="A118:A120" si="7">1+A117</f>
        <v>3</v>
      </c>
      <c r="B118" s="27" t="s">
        <v>7</v>
      </c>
      <c r="C118" s="23">
        <v>150000000</v>
      </c>
      <c r="D118" s="27" t="s">
        <v>117</v>
      </c>
      <c r="E118" s="14" t="s">
        <v>105</v>
      </c>
      <c r="F118" s="10" t="s">
        <v>192</v>
      </c>
      <c r="G118" s="23" t="s">
        <v>54</v>
      </c>
      <c r="H118" s="14" t="s">
        <v>121</v>
      </c>
    </row>
    <row r="119" spans="1:8" ht="31.5">
      <c r="A119" s="7">
        <f t="shared" si="7"/>
        <v>4</v>
      </c>
      <c r="B119" s="27" t="s">
        <v>102</v>
      </c>
      <c r="C119" s="23">
        <v>125000000</v>
      </c>
      <c r="D119" s="27" t="s">
        <v>116</v>
      </c>
      <c r="E119" s="14" t="s">
        <v>104</v>
      </c>
      <c r="F119" s="10" t="s">
        <v>192</v>
      </c>
      <c r="G119" s="23" t="s">
        <v>54</v>
      </c>
      <c r="H119" s="14" t="s">
        <v>121</v>
      </c>
    </row>
    <row r="120" spans="1:8" ht="31.5">
      <c r="A120" s="7">
        <f t="shared" si="7"/>
        <v>5</v>
      </c>
      <c r="B120" s="27" t="s">
        <v>108</v>
      </c>
      <c r="C120" s="23">
        <v>80000000</v>
      </c>
      <c r="D120" s="27" t="s">
        <v>115</v>
      </c>
      <c r="E120" s="14" t="s">
        <v>105</v>
      </c>
      <c r="F120" s="10" t="s">
        <v>192</v>
      </c>
      <c r="G120" s="23" t="s">
        <v>54</v>
      </c>
      <c r="H120" s="14" t="s">
        <v>121</v>
      </c>
    </row>
    <row r="121" spans="1:8">
      <c r="A121" s="7"/>
      <c r="B121" s="8"/>
      <c r="C121" s="9"/>
      <c r="D121" s="38"/>
      <c r="E121" s="10"/>
      <c r="F121" s="10"/>
      <c r="G121" s="10"/>
      <c r="H121" s="10"/>
    </row>
    <row r="122" spans="1:8" ht="31.5">
      <c r="A122" s="7" t="s">
        <v>202</v>
      </c>
      <c r="B122" s="41" t="s">
        <v>110</v>
      </c>
      <c r="C122" s="9">
        <f>SUM(C123:C124)</f>
        <v>115000000</v>
      </c>
      <c r="D122" s="38"/>
      <c r="E122" s="10"/>
      <c r="F122" s="10"/>
      <c r="G122" s="10"/>
      <c r="H122" s="10"/>
    </row>
    <row r="123" spans="1:8" ht="31.5">
      <c r="A123" s="7">
        <v>1</v>
      </c>
      <c r="B123" s="27" t="s">
        <v>107</v>
      </c>
      <c r="C123" s="23">
        <v>35000000</v>
      </c>
      <c r="D123" s="27" t="s">
        <v>120</v>
      </c>
      <c r="E123" s="14" t="s">
        <v>106</v>
      </c>
      <c r="F123" s="10" t="s">
        <v>192</v>
      </c>
      <c r="G123" s="23" t="s">
        <v>54</v>
      </c>
      <c r="H123" s="14" t="s">
        <v>121</v>
      </c>
    </row>
    <row r="124" spans="1:8" ht="31.5">
      <c r="A124" s="7">
        <f>1+A123</f>
        <v>2</v>
      </c>
      <c r="B124" s="27" t="s">
        <v>109</v>
      </c>
      <c r="C124" s="23">
        <v>80000000</v>
      </c>
      <c r="D124" s="27" t="s">
        <v>114</v>
      </c>
      <c r="E124" s="14" t="s">
        <v>105</v>
      </c>
      <c r="F124" s="10" t="s">
        <v>192</v>
      </c>
      <c r="G124" s="23" t="s">
        <v>54</v>
      </c>
      <c r="H124" s="14" t="s">
        <v>121</v>
      </c>
    </row>
    <row r="125" spans="1:8">
      <c r="A125" s="7"/>
      <c r="B125" s="27"/>
      <c r="C125" s="9"/>
      <c r="D125" s="38"/>
      <c r="E125" s="10"/>
      <c r="F125" s="10"/>
      <c r="G125" s="10"/>
      <c r="H125" s="10"/>
    </row>
    <row r="126" spans="1:8" s="2" customFormat="1" ht="47.25">
      <c r="A126" s="7" t="s">
        <v>204</v>
      </c>
      <c r="B126" s="11" t="s">
        <v>203</v>
      </c>
      <c r="C126" s="12">
        <f>SUM(C127:C257)</f>
        <v>52326500000</v>
      </c>
      <c r="D126" s="38"/>
      <c r="E126" s="7"/>
      <c r="F126" s="7"/>
      <c r="G126" s="7"/>
      <c r="H126" s="7"/>
    </row>
    <row r="127" spans="1:8" ht="31.5">
      <c r="A127" s="7">
        <v>1</v>
      </c>
      <c r="B127" s="29" t="s">
        <v>365</v>
      </c>
      <c r="C127" s="30">
        <v>3000000000</v>
      </c>
      <c r="D127" s="31" t="s">
        <v>603</v>
      </c>
      <c r="E127" s="13" t="s">
        <v>576</v>
      </c>
      <c r="F127" s="32" t="s">
        <v>492</v>
      </c>
      <c r="G127" s="13" t="s">
        <v>54</v>
      </c>
      <c r="H127" s="14" t="s">
        <v>122</v>
      </c>
    </row>
    <row r="128" spans="1:8" ht="31.5">
      <c r="A128" s="7">
        <f>1+A127</f>
        <v>2</v>
      </c>
      <c r="B128" s="29" t="s">
        <v>366</v>
      </c>
      <c r="C128" s="30">
        <v>100000000</v>
      </c>
      <c r="D128" s="31" t="s">
        <v>603</v>
      </c>
      <c r="E128" s="13" t="s">
        <v>577</v>
      </c>
      <c r="F128" s="32" t="s">
        <v>492</v>
      </c>
      <c r="G128" s="13" t="s">
        <v>54</v>
      </c>
      <c r="H128" s="14" t="s">
        <v>122</v>
      </c>
    </row>
    <row r="129" spans="1:8" ht="31.5">
      <c r="A129" s="7">
        <f t="shared" ref="A129:A192" si="8">1+A128</f>
        <v>3</v>
      </c>
      <c r="B129" s="29" t="s">
        <v>367</v>
      </c>
      <c r="C129" s="30">
        <v>510000000</v>
      </c>
      <c r="D129" s="31" t="s">
        <v>603</v>
      </c>
      <c r="E129" s="13" t="s">
        <v>577</v>
      </c>
      <c r="F129" s="32" t="s">
        <v>493</v>
      </c>
      <c r="G129" s="13" t="s">
        <v>18</v>
      </c>
      <c r="H129" s="14" t="s">
        <v>122</v>
      </c>
    </row>
    <row r="130" spans="1:8" ht="31.5">
      <c r="A130" s="7">
        <f t="shared" si="8"/>
        <v>4</v>
      </c>
      <c r="B130" s="29" t="s">
        <v>368</v>
      </c>
      <c r="C130" s="30">
        <v>850000000</v>
      </c>
      <c r="D130" s="31" t="s">
        <v>603</v>
      </c>
      <c r="E130" s="13" t="s">
        <v>578</v>
      </c>
      <c r="F130" s="32" t="s">
        <v>494</v>
      </c>
      <c r="G130" s="13" t="s">
        <v>18</v>
      </c>
      <c r="H130" s="14" t="s">
        <v>122</v>
      </c>
    </row>
    <row r="131" spans="1:8" ht="31.5">
      <c r="A131" s="7">
        <f t="shared" si="8"/>
        <v>5</v>
      </c>
      <c r="B131" s="29" t="s">
        <v>369</v>
      </c>
      <c r="C131" s="30">
        <v>314500000</v>
      </c>
      <c r="D131" s="31" t="s">
        <v>603</v>
      </c>
      <c r="E131" s="13" t="s">
        <v>579</v>
      </c>
      <c r="F131" s="32" t="s">
        <v>495</v>
      </c>
      <c r="G131" s="13" t="s">
        <v>18</v>
      </c>
      <c r="H131" s="14" t="s">
        <v>122</v>
      </c>
    </row>
    <row r="132" spans="1:8" ht="31.5">
      <c r="A132" s="7">
        <f t="shared" si="8"/>
        <v>6</v>
      </c>
      <c r="B132" s="29" t="s">
        <v>370</v>
      </c>
      <c r="C132" s="30">
        <v>378000000</v>
      </c>
      <c r="D132" s="31" t="s">
        <v>603</v>
      </c>
      <c r="E132" s="13" t="s">
        <v>579</v>
      </c>
      <c r="F132" s="32" t="s">
        <v>496</v>
      </c>
      <c r="G132" s="13" t="s">
        <v>18</v>
      </c>
      <c r="H132" s="14" t="s">
        <v>122</v>
      </c>
    </row>
    <row r="133" spans="1:8" ht="31.5">
      <c r="A133" s="7">
        <f t="shared" si="8"/>
        <v>7</v>
      </c>
      <c r="B133" s="29" t="s">
        <v>371</v>
      </c>
      <c r="C133" s="30">
        <v>569500000</v>
      </c>
      <c r="D133" s="31" t="s">
        <v>603</v>
      </c>
      <c r="E133" s="13" t="s">
        <v>577</v>
      </c>
      <c r="F133" s="32" t="s">
        <v>497</v>
      </c>
      <c r="G133" s="13" t="s">
        <v>18</v>
      </c>
      <c r="H133" s="14" t="s">
        <v>122</v>
      </c>
    </row>
    <row r="134" spans="1:8" ht="31.5">
      <c r="A134" s="7">
        <f t="shared" si="8"/>
        <v>8</v>
      </c>
      <c r="B134" s="29" t="s">
        <v>372</v>
      </c>
      <c r="C134" s="30">
        <v>382500000</v>
      </c>
      <c r="D134" s="31" t="s">
        <v>603</v>
      </c>
      <c r="E134" s="13" t="s">
        <v>580</v>
      </c>
      <c r="F134" s="32" t="s">
        <v>498</v>
      </c>
      <c r="G134" s="13" t="s">
        <v>18</v>
      </c>
      <c r="H134" s="14" t="s">
        <v>122</v>
      </c>
    </row>
    <row r="135" spans="1:8" ht="31.5">
      <c r="A135" s="7">
        <f t="shared" si="8"/>
        <v>9</v>
      </c>
      <c r="B135" s="29" t="s">
        <v>373</v>
      </c>
      <c r="C135" s="30">
        <v>612000000</v>
      </c>
      <c r="D135" s="31" t="s">
        <v>603</v>
      </c>
      <c r="E135" s="13" t="s">
        <v>581</v>
      </c>
      <c r="F135" s="32" t="s">
        <v>499</v>
      </c>
      <c r="G135" s="13" t="s">
        <v>18</v>
      </c>
      <c r="H135" s="14" t="s">
        <v>122</v>
      </c>
    </row>
    <row r="136" spans="1:8" ht="31.5">
      <c r="A136" s="7">
        <f t="shared" si="8"/>
        <v>10</v>
      </c>
      <c r="B136" s="29" t="s">
        <v>374</v>
      </c>
      <c r="C136" s="30">
        <v>390000000</v>
      </c>
      <c r="D136" s="31" t="s">
        <v>603</v>
      </c>
      <c r="E136" s="13" t="s">
        <v>582</v>
      </c>
      <c r="F136" s="32" t="s">
        <v>500</v>
      </c>
      <c r="G136" s="13" t="s">
        <v>18</v>
      </c>
      <c r="H136" s="14" t="s">
        <v>122</v>
      </c>
    </row>
    <row r="137" spans="1:8" ht="31.5">
      <c r="A137" s="7">
        <f t="shared" si="8"/>
        <v>11</v>
      </c>
      <c r="B137" s="29" t="s">
        <v>375</v>
      </c>
      <c r="C137" s="30">
        <v>237500000</v>
      </c>
      <c r="D137" s="31" t="s">
        <v>603</v>
      </c>
      <c r="E137" s="13" t="s">
        <v>582</v>
      </c>
      <c r="F137" s="32" t="s">
        <v>501</v>
      </c>
      <c r="G137" s="13" t="s">
        <v>18</v>
      </c>
      <c r="H137" s="14" t="s">
        <v>122</v>
      </c>
    </row>
    <row r="138" spans="1:8" ht="31.5">
      <c r="A138" s="7">
        <f t="shared" si="8"/>
        <v>12</v>
      </c>
      <c r="B138" s="29" t="s">
        <v>376</v>
      </c>
      <c r="C138" s="30">
        <v>237500000</v>
      </c>
      <c r="D138" s="31" t="s">
        <v>603</v>
      </c>
      <c r="E138" s="13" t="s">
        <v>582</v>
      </c>
      <c r="F138" s="32" t="s">
        <v>502</v>
      </c>
      <c r="G138" s="13" t="s">
        <v>18</v>
      </c>
      <c r="H138" s="14" t="s">
        <v>122</v>
      </c>
    </row>
    <row r="139" spans="1:8" ht="31.5">
      <c r="A139" s="7">
        <f t="shared" si="8"/>
        <v>13</v>
      </c>
      <c r="B139" s="29" t="s">
        <v>377</v>
      </c>
      <c r="C139" s="30">
        <v>304000000</v>
      </c>
      <c r="D139" s="31" t="s">
        <v>603</v>
      </c>
      <c r="E139" s="13" t="s">
        <v>579</v>
      </c>
      <c r="F139" s="32" t="s">
        <v>503</v>
      </c>
      <c r="G139" s="13" t="s">
        <v>18</v>
      </c>
      <c r="H139" s="14" t="s">
        <v>122</v>
      </c>
    </row>
    <row r="140" spans="1:8" ht="31.5">
      <c r="A140" s="7">
        <f t="shared" si="8"/>
        <v>14</v>
      </c>
      <c r="B140" s="29" t="s">
        <v>378</v>
      </c>
      <c r="C140" s="30">
        <v>271000000</v>
      </c>
      <c r="D140" s="31" t="s">
        <v>603</v>
      </c>
      <c r="E140" s="13" t="s">
        <v>579</v>
      </c>
      <c r="F140" s="32" t="s">
        <v>504</v>
      </c>
      <c r="G140" s="13" t="s">
        <v>18</v>
      </c>
      <c r="H140" s="14" t="s">
        <v>122</v>
      </c>
    </row>
    <row r="141" spans="1:8" ht="31.5">
      <c r="A141" s="7">
        <f t="shared" si="8"/>
        <v>15</v>
      </c>
      <c r="B141" s="29" t="s">
        <v>379</v>
      </c>
      <c r="C141" s="30">
        <v>1579500000</v>
      </c>
      <c r="D141" s="31" t="s">
        <v>603</v>
      </c>
      <c r="E141" s="13" t="s">
        <v>583</v>
      </c>
      <c r="F141" s="32" t="s">
        <v>505</v>
      </c>
      <c r="G141" s="13" t="s">
        <v>18</v>
      </c>
      <c r="H141" s="14" t="s">
        <v>122</v>
      </c>
    </row>
    <row r="142" spans="1:8" ht="31.5">
      <c r="A142" s="7">
        <f t="shared" si="8"/>
        <v>16</v>
      </c>
      <c r="B142" s="29" t="s">
        <v>380</v>
      </c>
      <c r="C142" s="30">
        <v>380000000</v>
      </c>
      <c r="D142" s="31" t="s">
        <v>603</v>
      </c>
      <c r="E142" s="13" t="s">
        <v>579</v>
      </c>
      <c r="F142" s="32" t="s">
        <v>506</v>
      </c>
      <c r="G142" s="13" t="s">
        <v>18</v>
      </c>
      <c r="H142" s="14" t="s">
        <v>122</v>
      </c>
    </row>
    <row r="143" spans="1:8" ht="31.5">
      <c r="A143" s="7">
        <f t="shared" si="8"/>
        <v>17</v>
      </c>
      <c r="B143" s="29" t="s">
        <v>381</v>
      </c>
      <c r="C143" s="30">
        <v>595000000</v>
      </c>
      <c r="D143" s="31" t="s">
        <v>603</v>
      </c>
      <c r="E143" s="13" t="s">
        <v>584</v>
      </c>
      <c r="F143" s="32" t="s">
        <v>507</v>
      </c>
      <c r="G143" s="13" t="s">
        <v>18</v>
      </c>
      <c r="H143" s="14" t="s">
        <v>122</v>
      </c>
    </row>
    <row r="144" spans="1:8" ht="31.5">
      <c r="A144" s="7">
        <f t="shared" si="8"/>
        <v>18</v>
      </c>
      <c r="B144" s="29" t="s">
        <v>382</v>
      </c>
      <c r="C144" s="30">
        <v>850000000</v>
      </c>
      <c r="D144" s="31" t="s">
        <v>603</v>
      </c>
      <c r="E144" s="13" t="s">
        <v>584</v>
      </c>
      <c r="F144" s="32" t="s">
        <v>508</v>
      </c>
      <c r="G144" s="13" t="s">
        <v>18</v>
      </c>
      <c r="H144" s="14" t="s">
        <v>122</v>
      </c>
    </row>
    <row r="145" spans="1:8" ht="31.5">
      <c r="A145" s="7">
        <f t="shared" si="8"/>
        <v>19</v>
      </c>
      <c r="B145" s="29" t="s">
        <v>383</v>
      </c>
      <c r="C145" s="30">
        <v>348500000</v>
      </c>
      <c r="D145" s="31" t="s">
        <v>603</v>
      </c>
      <c r="E145" s="13" t="s">
        <v>579</v>
      </c>
      <c r="F145" s="32" t="s">
        <v>509</v>
      </c>
      <c r="G145" s="13" t="s">
        <v>18</v>
      </c>
      <c r="H145" s="14" t="s">
        <v>122</v>
      </c>
    </row>
    <row r="146" spans="1:8" ht="15.75" customHeight="1">
      <c r="A146" s="7">
        <f t="shared" si="8"/>
        <v>20</v>
      </c>
      <c r="B146" s="29" t="s">
        <v>384</v>
      </c>
      <c r="C146" s="30">
        <v>323000000</v>
      </c>
      <c r="D146" s="31" t="s">
        <v>603</v>
      </c>
      <c r="E146" s="13" t="s">
        <v>579</v>
      </c>
      <c r="F146" s="32" t="s">
        <v>510</v>
      </c>
      <c r="G146" s="13" t="s">
        <v>18</v>
      </c>
      <c r="H146" s="14" t="s">
        <v>122</v>
      </c>
    </row>
    <row r="147" spans="1:8" ht="31.5">
      <c r="A147" s="7">
        <f t="shared" si="8"/>
        <v>21</v>
      </c>
      <c r="B147" s="29" t="s">
        <v>385</v>
      </c>
      <c r="C147" s="30">
        <v>323000000</v>
      </c>
      <c r="D147" s="31" t="s">
        <v>603</v>
      </c>
      <c r="E147" s="13" t="s">
        <v>585</v>
      </c>
      <c r="F147" s="32" t="s">
        <v>511</v>
      </c>
      <c r="G147" s="13" t="s">
        <v>18</v>
      </c>
      <c r="H147" s="14" t="s">
        <v>122</v>
      </c>
    </row>
    <row r="148" spans="1:8" ht="31.5">
      <c r="A148" s="7">
        <f t="shared" si="8"/>
        <v>22</v>
      </c>
      <c r="B148" s="29" t="s">
        <v>386</v>
      </c>
      <c r="C148" s="30">
        <v>569500000</v>
      </c>
      <c r="D148" s="31" t="s">
        <v>603</v>
      </c>
      <c r="E148" s="13" t="s">
        <v>577</v>
      </c>
      <c r="F148" s="32" t="s">
        <v>512</v>
      </c>
      <c r="G148" s="13" t="s">
        <v>18</v>
      </c>
      <c r="H148" s="14" t="s">
        <v>122</v>
      </c>
    </row>
    <row r="149" spans="1:8" ht="31.5">
      <c r="A149" s="7">
        <f t="shared" si="8"/>
        <v>23</v>
      </c>
      <c r="B149" s="29" t="s">
        <v>387</v>
      </c>
      <c r="C149" s="30">
        <v>408000000</v>
      </c>
      <c r="D149" s="31" t="s">
        <v>603</v>
      </c>
      <c r="E149" s="13" t="s">
        <v>577</v>
      </c>
      <c r="F149" s="32" t="s">
        <v>493</v>
      </c>
      <c r="G149" s="13" t="s">
        <v>18</v>
      </c>
      <c r="H149" s="14" t="s">
        <v>122</v>
      </c>
    </row>
    <row r="150" spans="1:8" ht="31.5">
      <c r="A150" s="7">
        <f t="shared" si="8"/>
        <v>24</v>
      </c>
      <c r="B150" s="29" t="s">
        <v>388</v>
      </c>
      <c r="C150" s="30">
        <v>389000000</v>
      </c>
      <c r="D150" s="31" t="s">
        <v>603</v>
      </c>
      <c r="E150" s="13" t="s">
        <v>586</v>
      </c>
      <c r="F150" s="32" t="s">
        <v>513</v>
      </c>
      <c r="G150" s="13" t="s">
        <v>18</v>
      </c>
      <c r="H150" s="14" t="s">
        <v>122</v>
      </c>
    </row>
    <row r="151" spans="1:8" ht="31.5">
      <c r="A151" s="7">
        <f t="shared" si="8"/>
        <v>25</v>
      </c>
      <c r="B151" s="29" t="s">
        <v>389</v>
      </c>
      <c r="C151" s="30">
        <v>790000000</v>
      </c>
      <c r="D151" s="31" t="s">
        <v>603</v>
      </c>
      <c r="E151" s="13" t="s">
        <v>587</v>
      </c>
      <c r="F151" s="32" t="s">
        <v>514</v>
      </c>
      <c r="G151" s="13" t="s">
        <v>18</v>
      </c>
      <c r="H151" s="14" t="s">
        <v>122</v>
      </c>
    </row>
    <row r="152" spans="1:8" ht="31.5">
      <c r="A152" s="7">
        <f t="shared" si="8"/>
        <v>26</v>
      </c>
      <c r="B152" s="29" t="s">
        <v>390</v>
      </c>
      <c r="C152" s="30">
        <v>364000000</v>
      </c>
      <c r="D152" s="31" t="s">
        <v>603</v>
      </c>
      <c r="E152" s="13" t="s">
        <v>585</v>
      </c>
      <c r="F152" s="32" t="s">
        <v>514</v>
      </c>
      <c r="G152" s="13" t="s">
        <v>18</v>
      </c>
      <c r="H152" s="14" t="s">
        <v>122</v>
      </c>
    </row>
    <row r="153" spans="1:8" ht="31.5">
      <c r="A153" s="7">
        <f t="shared" si="8"/>
        <v>27</v>
      </c>
      <c r="B153" s="29" t="s">
        <v>391</v>
      </c>
      <c r="C153" s="30">
        <v>442000000</v>
      </c>
      <c r="D153" s="31" t="s">
        <v>603</v>
      </c>
      <c r="E153" s="13" t="s">
        <v>579</v>
      </c>
      <c r="F153" s="32" t="s">
        <v>497</v>
      </c>
      <c r="G153" s="13" t="s">
        <v>18</v>
      </c>
      <c r="H153" s="14" t="s">
        <v>122</v>
      </c>
    </row>
    <row r="154" spans="1:8" ht="31.5">
      <c r="A154" s="7">
        <f t="shared" si="8"/>
        <v>28</v>
      </c>
      <c r="B154" s="29" t="s">
        <v>392</v>
      </c>
      <c r="C154" s="30">
        <v>1317500000</v>
      </c>
      <c r="D154" s="31" t="s">
        <v>603</v>
      </c>
      <c r="E154" s="13" t="s">
        <v>588</v>
      </c>
      <c r="F154" s="32" t="s">
        <v>515</v>
      </c>
      <c r="G154" s="13" t="s">
        <v>18</v>
      </c>
      <c r="H154" s="14" t="s">
        <v>122</v>
      </c>
    </row>
    <row r="155" spans="1:8" ht="31.5">
      <c r="A155" s="7">
        <f t="shared" si="8"/>
        <v>29</v>
      </c>
      <c r="B155" s="29" t="s">
        <v>393</v>
      </c>
      <c r="C155" s="30">
        <v>323000000</v>
      </c>
      <c r="D155" s="31" t="s">
        <v>603</v>
      </c>
      <c r="E155" s="13" t="s">
        <v>579</v>
      </c>
      <c r="F155" s="32" t="s">
        <v>493</v>
      </c>
      <c r="G155" s="13" t="s">
        <v>18</v>
      </c>
      <c r="H155" s="14" t="s">
        <v>122</v>
      </c>
    </row>
    <row r="156" spans="1:8" ht="31.5">
      <c r="A156" s="7">
        <f t="shared" si="8"/>
        <v>30</v>
      </c>
      <c r="B156" s="29" t="s">
        <v>394</v>
      </c>
      <c r="C156" s="30">
        <v>340000000</v>
      </c>
      <c r="D156" s="31" t="s">
        <v>603</v>
      </c>
      <c r="E156" s="13" t="s">
        <v>579</v>
      </c>
      <c r="F156" s="32" t="s">
        <v>516</v>
      </c>
      <c r="G156" s="13" t="s">
        <v>18</v>
      </c>
      <c r="H156" s="14" t="s">
        <v>122</v>
      </c>
    </row>
    <row r="157" spans="1:8" ht="31.5">
      <c r="A157" s="7">
        <f t="shared" si="8"/>
        <v>31</v>
      </c>
      <c r="B157" s="29" t="s">
        <v>395</v>
      </c>
      <c r="C157" s="30">
        <v>329600000</v>
      </c>
      <c r="D157" s="31" t="s">
        <v>603</v>
      </c>
      <c r="E157" s="13" t="s">
        <v>589</v>
      </c>
      <c r="F157" s="32" t="s">
        <v>517</v>
      </c>
      <c r="G157" s="13" t="s">
        <v>590</v>
      </c>
      <c r="H157" s="14" t="s">
        <v>122</v>
      </c>
    </row>
    <row r="158" spans="1:8" ht="31.5">
      <c r="A158" s="7">
        <f t="shared" si="8"/>
        <v>32</v>
      </c>
      <c r="B158" s="29" t="s">
        <v>396</v>
      </c>
      <c r="C158" s="30">
        <v>319300000</v>
      </c>
      <c r="D158" s="31" t="s">
        <v>603</v>
      </c>
      <c r="E158" s="13" t="s">
        <v>589</v>
      </c>
      <c r="F158" s="32" t="s">
        <v>518</v>
      </c>
      <c r="G158" s="13" t="s">
        <v>590</v>
      </c>
      <c r="H158" s="14" t="s">
        <v>122</v>
      </c>
    </row>
    <row r="159" spans="1:8" ht="31.5">
      <c r="A159" s="7">
        <f t="shared" si="8"/>
        <v>33</v>
      </c>
      <c r="B159" s="29" t="s">
        <v>397</v>
      </c>
      <c r="C159" s="30">
        <v>319300000</v>
      </c>
      <c r="D159" s="31" t="s">
        <v>603</v>
      </c>
      <c r="E159" s="13" t="s">
        <v>589</v>
      </c>
      <c r="F159" s="32" t="s">
        <v>519</v>
      </c>
      <c r="G159" s="13" t="s">
        <v>590</v>
      </c>
      <c r="H159" s="14" t="s">
        <v>122</v>
      </c>
    </row>
    <row r="160" spans="1:8" ht="31.5">
      <c r="A160" s="7">
        <f t="shared" si="8"/>
        <v>34</v>
      </c>
      <c r="B160" s="29" t="s">
        <v>398</v>
      </c>
      <c r="C160" s="30">
        <v>370800000</v>
      </c>
      <c r="D160" s="31" t="s">
        <v>603</v>
      </c>
      <c r="E160" s="13" t="s">
        <v>591</v>
      </c>
      <c r="F160" s="32" t="s">
        <v>520</v>
      </c>
      <c r="G160" s="13" t="s">
        <v>590</v>
      </c>
      <c r="H160" s="14" t="s">
        <v>122</v>
      </c>
    </row>
    <row r="161" spans="1:8" ht="31.5">
      <c r="A161" s="7">
        <f t="shared" si="8"/>
        <v>35</v>
      </c>
      <c r="B161" s="29" t="s">
        <v>399</v>
      </c>
      <c r="C161" s="30">
        <v>309000000</v>
      </c>
      <c r="D161" s="31" t="s">
        <v>603</v>
      </c>
      <c r="E161" s="13" t="s">
        <v>592</v>
      </c>
      <c r="F161" s="32" t="s">
        <v>521</v>
      </c>
      <c r="G161" s="13" t="s">
        <v>590</v>
      </c>
      <c r="H161" s="14" t="s">
        <v>122</v>
      </c>
    </row>
    <row r="162" spans="1:8" ht="31.5">
      <c r="A162" s="7">
        <f t="shared" si="8"/>
        <v>36</v>
      </c>
      <c r="B162" s="29" t="s">
        <v>400</v>
      </c>
      <c r="C162" s="30">
        <v>334750000</v>
      </c>
      <c r="D162" s="31" t="s">
        <v>603</v>
      </c>
      <c r="E162" s="13" t="s">
        <v>579</v>
      </c>
      <c r="F162" s="32" t="s">
        <v>522</v>
      </c>
      <c r="G162" s="13" t="s">
        <v>590</v>
      </c>
      <c r="H162" s="14" t="s">
        <v>122</v>
      </c>
    </row>
    <row r="163" spans="1:8" ht="31.5">
      <c r="A163" s="7">
        <f t="shared" si="8"/>
        <v>37</v>
      </c>
      <c r="B163" s="29" t="s">
        <v>401</v>
      </c>
      <c r="C163" s="30">
        <v>309000000</v>
      </c>
      <c r="D163" s="31" t="s">
        <v>603</v>
      </c>
      <c r="E163" s="13" t="s">
        <v>579</v>
      </c>
      <c r="F163" s="32" t="s">
        <v>523</v>
      </c>
      <c r="G163" s="13" t="s">
        <v>590</v>
      </c>
      <c r="H163" s="14" t="s">
        <v>122</v>
      </c>
    </row>
    <row r="164" spans="1:8" ht="31.5">
      <c r="A164" s="7">
        <f t="shared" si="8"/>
        <v>38</v>
      </c>
      <c r="B164" s="29" t="s">
        <v>402</v>
      </c>
      <c r="C164" s="30">
        <v>360500000</v>
      </c>
      <c r="D164" s="31" t="s">
        <v>603</v>
      </c>
      <c r="E164" s="13" t="s">
        <v>582</v>
      </c>
      <c r="F164" s="32" t="s">
        <v>524</v>
      </c>
      <c r="G164" s="13" t="s">
        <v>590</v>
      </c>
      <c r="H164" s="14" t="s">
        <v>122</v>
      </c>
    </row>
    <row r="165" spans="1:8" ht="31.5">
      <c r="A165" s="7">
        <f t="shared" si="8"/>
        <v>39</v>
      </c>
      <c r="B165" s="29" t="s">
        <v>403</v>
      </c>
      <c r="C165" s="30">
        <v>1500000000</v>
      </c>
      <c r="D165" s="31" t="s">
        <v>603</v>
      </c>
      <c r="E165" s="13" t="s">
        <v>593</v>
      </c>
      <c r="F165" s="32" t="s">
        <v>525</v>
      </c>
      <c r="G165" s="13" t="s">
        <v>590</v>
      </c>
      <c r="H165" s="14" t="s">
        <v>122</v>
      </c>
    </row>
    <row r="166" spans="1:8" ht="31.5">
      <c r="A166" s="7">
        <f t="shared" si="8"/>
        <v>40</v>
      </c>
      <c r="B166" s="29" t="s">
        <v>404</v>
      </c>
      <c r="C166" s="30">
        <v>386250000</v>
      </c>
      <c r="D166" s="31" t="s">
        <v>603</v>
      </c>
      <c r="E166" s="13" t="s">
        <v>579</v>
      </c>
      <c r="F166" s="32" t="s">
        <v>516</v>
      </c>
      <c r="G166" s="13" t="s">
        <v>590</v>
      </c>
      <c r="H166" s="14" t="s">
        <v>122</v>
      </c>
    </row>
    <row r="167" spans="1:8" ht="31.5">
      <c r="A167" s="7">
        <f t="shared" si="8"/>
        <v>41</v>
      </c>
      <c r="B167" s="29" t="s">
        <v>405</v>
      </c>
      <c r="C167" s="30">
        <v>345000000</v>
      </c>
      <c r="D167" s="31" t="s">
        <v>603</v>
      </c>
      <c r="E167" s="13" t="s">
        <v>579</v>
      </c>
      <c r="F167" s="32" t="s">
        <v>526</v>
      </c>
      <c r="G167" s="13" t="s">
        <v>590</v>
      </c>
      <c r="H167" s="14" t="s">
        <v>122</v>
      </c>
    </row>
    <row r="168" spans="1:8" ht="31.5">
      <c r="A168" s="7">
        <f t="shared" si="8"/>
        <v>42</v>
      </c>
      <c r="B168" s="29" t="s">
        <v>406</v>
      </c>
      <c r="C168" s="30">
        <v>309000000</v>
      </c>
      <c r="D168" s="31" t="s">
        <v>603</v>
      </c>
      <c r="E168" s="13" t="s">
        <v>579</v>
      </c>
      <c r="F168" s="32" t="s">
        <v>497</v>
      </c>
      <c r="G168" s="13" t="s">
        <v>590</v>
      </c>
      <c r="H168" s="14" t="s">
        <v>122</v>
      </c>
    </row>
    <row r="169" spans="1:8" ht="31.5">
      <c r="A169" s="7">
        <f t="shared" si="8"/>
        <v>43</v>
      </c>
      <c r="B169" s="29" t="s">
        <v>407</v>
      </c>
      <c r="C169" s="30">
        <v>360500000</v>
      </c>
      <c r="D169" s="31" t="s">
        <v>603</v>
      </c>
      <c r="E169" s="13" t="s">
        <v>594</v>
      </c>
      <c r="F169" s="32" t="s">
        <v>527</v>
      </c>
      <c r="G169" s="13" t="s">
        <v>590</v>
      </c>
      <c r="H169" s="14" t="s">
        <v>122</v>
      </c>
    </row>
    <row r="170" spans="1:8" ht="31.5">
      <c r="A170" s="7">
        <f t="shared" si="8"/>
        <v>44</v>
      </c>
      <c r="B170" s="29" t="s">
        <v>408</v>
      </c>
      <c r="C170" s="30">
        <v>300000000</v>
      </c>
      <c r="D170" s="31" t="s">
        <v>603</v>
      </c>
      <c r="E170" s="13" t="s">
        <v>595</v>
      </c>
      <c r="F170" s="32" t="s">
        <v>528</v>
      </c>
      <c r="G170" s="13" t="s">
        <v>54</v>
      </c>
      <c r="H170" s="14" t="s">
        <v>122</v>
      </c>
    </row>
    <row r="171" spans="1:8" ht="31.5">
      <c r="A171" s="7">
        <f t="shared" si="8"/>
        <v>45</v>
      </c>
      <c r="B171" s="29" t="s">
        <v>409</v>
      </c>
      <c r="C171" s="30">
        <v>400000000</v>
      </c>
      <c r="D171" s="31" t="s">
        <v>603</v>
      </c>
      <c r="E171" s="13" t="s">
        <v>596</v>
      </c>
      <c r="F171" s="32" t="s">
        <v>528</v>
      </c>
      <c r="G171" s="13" t="s">
        <v>54</v>
      </c>
      <c r="H171" s="14" t="s">
        <v>122</v>
      </c>
    </row>
    <row r="172" spans="1:8" ht="31.5">
      <c r="A172" s="7">
        <f t="shared" si="8"/>
        <v>46</v>
      </c>
      <c r="B172" s="29" t="s">
        <v>410</v>
      </c>
      <c r="C172" s="30">
        <v>450000000</v>
      </c>
      <c r="D172" s="31" t="s">
        <v>603</v>
      </c>
      <c r="E172" s="13" t="s">
        <v>589</v>
      </c>
      <c r="F172" s="32" t="s">
        <v>529</v>
      </c>
      <c r="G172" s="13" t="s">
        <v>54</v>
      </c>
      <c r="H172" s="14" t="s">
        <v>122</v>
      </c>
    </row>
    <row r="173" spans="1:8" ht="31.5">
      <c r="A173" s="7">
        <f t="shared" si="8"/>
        <v>47</v>
      </c>
      <c r="B173" s="29" t="s">
        <v>411</v>
      </c>
      <c r="C173" s="30">
        <v>300000000</v>
      </c>
      <c r="D173" s="31" t="s">
        <v>603</v>
      </c>
      <c r="E173" s="13" t="s">
        <v>597</v>
      </c>
      <c r="F173" s="32" t="s">
        <v>530</v>
      </c>
      <c r="G173" s="13" t="s">
        <v>54</v>
      </c>
      <c r="H173" s="14" t="s">
        <v>122</v>
      </c>
    </row>
    <row r="174" spans="1:8" ht="31.5">
      <c r="A174" s="7">
        <f t="shared" si="8"/>
        <v>48</v>
      </c>
      <c r="B174" s="29" t="s">
        <v>412</v>
      </c>
      <c r="C174" s="30">
        <v>300000000</v>
      </c>
      <c r="D174" s="31" t="s">
        <v>603</v>
      </c>
      <c r="E174" s="13" t="s">
        <v>579</v>
      </c>
      <c r="F174" s="32" t="s">
        <v>515</v>
      </c>
      <c r="G174" s="13" t="s">
        <v>54</v>
      </c>
      <c r="H174" s="14" t="s">
        <v>122</v>
      </c>
    </row>
    <row r="175" spans="1:8" ht="31.5">
      <c r="A175" s="7">
        <f t="shared" si="8"/>
        <v>49</v>
      </c>
      <c r="B175" s="29" t="s">
        <v>413</v>
      </c>
      <c r="C175" s="30">
        <v>300000000</v>
      </c>
      <c r="D175" s="31" t="s">
        <v>603</v>
      </c>
      <c r="E175" s="13" t="s">
        <v>579</v>
      </c>
      <c r="F175" s="32" t="s">
        <v>508</v>
      </c>
      <c r="G175" s="13" t="s">
        <v>54</v>
      </c>
      <c r="H175" s="14" t="s">
        <v>122</v>
      </c>
    </row>
    <row r="176" spans="1:8" ht="31.5">
      <c r="A176" s="7">
        <f t="shared" si="8"/>
        <v>50</v>
      </c>
      <c r="B176" s="29" t="s">
        <v>414</v>
      </c>
      <c r="C176" s="30">
        <v>300000000</v>
      </c>
      <c r="D176" s="31" t="s">
        <v>603</v>
      </c>
      <c r="E176" s="13" t="s">
        <v>579</v>
      </c>
      <c r="F176" s="32" t="s">
        <v>521</v>
      </c>
      <c r="G176" s="13" t="s">
        <v>54</v>
      </c>
      <c r="H176" s="14" t="s">
        <v>122</v>
      </c>
    </row>
    <row r="177" spans="1:8" ht="31.5">
      <c r="A177" s="7">
        <f t="shared" si="8"/>
        <v>51</v>
      </c>
      <c r="B177" s="29" t="s">
        <v>415</v>
      </c>
      <c r="C177" s="30">
        <v>300000000</v>
      </c>
      <c r="D177" s="31" t="s">
        <v>603</v>
      </c>
      <c r="E177" s="13" t="s">
        <v>579</v>
      </c>
      <c r="F177" s="32" t="s">
        <v>531</v>
      </c>
      <c r="G177" s="13" t="s">
        <v>54</v>
      </c>
      <c r="H177" s="14" t="s">
        <v>122</v>
      </c>
    </row>
    <row r="178" spans="1:8" ht="31.5">
      <c r="A178" s="7">
        <f t="shared" si="8"/>
        <v>52</v>
      </c>
      <c r="B178" s="29" t="s">
        <v>416</v>
      </c>
      <c r="C178" s="30">
        <v>250000000</v>
      </c>
      <c r="D178" s="31" t="s">
        <v>603</v>
      </c>
      <c r="E178" s="13" t="s">
        <v>579</v>
      </c>
      <c r="F178" s="32" t="s">
        <v>531</v>
      </c>
      <c r="G178" s="13" t="s">
        <v>54</v>
      </c>
      <c r="H178" s="14" t="s">
        <v>122</v>
      </c>
    </row>
    <row r="179" spans="1:8" ht="31.5">
      <c r="A179" s="7">
        <f t="shared" si="8"/>
        <v>53</v>
      </c>
      <c r="B179" s="29" t="s">
        <v>417</v>
      </c>
      <c r="C179" s="30">
        <v>225000000</v>
      </c>
      <c r="D179" s="31" t="s">
        <v>603</v>
      </c>
      <c r="E179" s="13" t="s">
        <v>579</v>
      </c>
      <c r="F179" s="32" t="s">
        <v>517</v>
      </c>
      <c r="G179" s="13" t="s">
        <v>54</v>
      </c>
      <c r="H179" s="14" t="s">
        <v>122</v>
      </c>
    </row>
    <row r="180" spans="1:8" ht="31.5">
      <c r="A180" s="7">
        <f t="shared" si="8"/>
        <v>54</v>
      </c>
      <c r="B180" s="29" t="s">
        <v>418</v>
      </c>
      <c r="C180" s="30">
        <v>300000000</v>
      </c>
      <c r="D180" s="31" t="s">
        <v>603</v>
      </c>
      <c r="E180" s="13" t="s">
        <v>579</v>
      </c>
      <c r="F180" s="32" t="s">
        <v>517</v>
      </c>
      <c r="G180" s="13" t="s">
        <v>54</v>
      </c>
      <c r="H180" s="14" t="s">
        <v>122</v>
      </c>
    </row>
    <row r="181" spans="1:8" ht="31.5">
      <c r="A181" s="7">
        <f t="shared" si="8"/>
        <v>55</v>
      </c>
      <c r="B181" s="29" t="s">
        <v>419</v>
      </c>
      <c r="C181" s="30">
        <v>350000000</v>
      </c>
      <c r="D181" s="31" t="s">
        <v>603</v>
      </c>
      <c r="E181" s="13" t="s">
        <v>579</v>
      </c>
      <c r="F181" s="32" t="s">
        <v>517</v>
      </c>
      <c r="G181" s="13" t="s">
        <v>54</v>
      </c>
      <c r="H181" s="14" t="s">
        <v>122</v>
      </c>
    </row>
    <row r="182" spans="1:8" ht="31.5">
      <c r="A182" s="7">
        <f t="shared" si="8"/>
        <v>56</v>
      </c>
      <c r="B182" s="29" t="s">
        <v>420</v>
      </c>
      <c r="C182" s="30">
        <v>300000000</v>
      </c>
      <c r="D182" s="31" t="s">
        <v>603</v>
      </c>
      <c r="E182" s="13" t="s">
        <v>579</v>
      </c>
      <c r="F182" s="32" t="s">
        <v>517</v>
      </c>
      <c r="G182" s="13" t="s">
        <v>54</v>
      </c>
      <c r="H182" s="14" t="s">
        <v>122</v>
      </c>
    </row>
    <row r="183" spans="1:8" ht="31.5">
      <c r="A183" s="7">
        <f t="shared" si="8"/>
        <v>57</v>
      </c>
      <c r="B183" s="29" t="s">
        <v>421</v>
      </c>
      <c r="C183" s="30">
        <v>300000000</v>
      </c>
      <c r="D183" s="31" t="s">
        <v>603</v>
      </c>
      <c r="E183" s="13" t="s">
        <v>579</v>
      </c>
      <c r="F183" s="32" t="s">
        <v>521</v>
      </c>
      <c r="G183" s="13" t="s">
        <v>54</v>
      </c>
      <c r="H183" s="14" t="s">
        <v>122</v>
      </c>
    </row>
    <row r="184" spans="1:8" ht="31.5">
      <c r="A184" s="7">
        <f t="shared" si="8"/>
        <v>58</v>
      </c>
      <c r="B184" s="29" t="s">
        <v>422</v>
      </c>
      <c r="C184" s="30">
        <v>250000000</v>
      </c>
      <c r="D184" s="31" t="s">
        <v>603</v>
      </c>
      <c r="E184" s="13" t="s">
        <v>579</v>
      </c>
      <c r="F184" s="32" t="s">
        <v>521</v>
      </c>
      <c r="G184" s="13" t="s">
        <v>54</v>
      </c>
      <c r="H184" s="14" t="s">
        <v>122</v>
      </c>
    </row>
    <row r="185" spans="1:8" ht="31.5">
      <c r="A185" s="7">
        <f t="shared" si="8"/>
        <v>59</v>
      </c>
      <c r="B185" s="29" t="s">
        <v>423</v>
      </c>
      <c r="C185" s="30">
        <v>750000000</v>
      </c>
      <c r="D185" s="31" t="s">
        <v>603</v>
      </c>
      <c r="E185" s="13" t="s">
        <v>579</v>
      </c>
      <c r="F185" s="32" t="s">
        <v>532</v>
      </c>
      <c r="G185" s="13" t="s">
        <v>54</v>
      </c>
      <c r="H185" s="14" t="s">
        <v>122</v>
      </c>
    </row>
    <row r="186" spans="1:8" ht="31.5">
      <c r="A186" s="7">
        <f t="shared" si="8"/>
        <v>60</v>
      </c>
      <c r="B186" s="29" t="s">
        <v>424</v>
      </c>
      <c r="C186" s="30">
        <v>350000000</v>
      </c>
      <c r="D186" s="31" t="s">
        <v>603</v>
      </c>
      <c r="E186" s="13" t="s">
        <v>579</v>
      </c>
      <c r="F186" s="32" t="s">
        <v>495</v>
      </c>
      <c r="G186" s="13" t="s">
        <v>54</v>
      </c>
      <c r="H186" s="14" t="s">
        <v>122</v>
      </c>
    </row>
    <row r="187" spans="1:8" ht="31.5">
      <c r="A187" s="7">
        <f t="shared" si="8"/>
        <v>61</v>
      </c>
      <c r="B187" s="29" t="s">
        <v>425</v>
      </c>
      <c r="C187" s="30">
        <v>300000000</v>
      </c>
      <c r="D187" s="31" t="s">
        <v>603</v>
      </c>
      <c r="E187" s="13" t="s">
        <v>579</v>
      </c>
      <c r="F187" s="32" t="s">
        <v>533</v>
      </c>
      <c r="G187" s="13" t="s">
        <v>54</v>
      </c>
      <c r="H187" s="14" t="s">
        <v>122</v>
      </c>
    </row>
    <row r="188" spans="1:8" ht="31.5">
      <c r="A188" s="7">
        <f t="shared" si="8"/>
        <v>62</v>
      </c>
      <c r="B188" s="29" t="s">
        <v>426</v>
      </c>
      <c r="C188" s="30">
        <v>300000000</v>
      </c>
      <c r="D188" s="31" t="s">
        <v>603</v>
      </c>
      <c r="E188" s="13" t="s">
        <v>579</v>
      </c>
      <c r="F188" s="32" t="s">
        <v>505</v>
      </c>
      <c r="G188" s="13" t="s">
        <v>54</v>
      </c>
      <c r="H188" s="14" t="s">
        <v>122</v>
      </c>
    </row>
    <row r="189" spans="1:8" ht="31.5">
      <c r="A189" s="7">
        <f t="shared" si="8"/>
        <v>63</v>
      </c>
      <c r="B189" s="29" t="s">
        <v>427</v>
      </c>
      <c r="C189" s="30">
        <v>350000000</v>
      </c>
      <c r="D189" s="31" t="s">
        <v>603</v>
      </c>
      <c r="E189" s="13" t="s">
        <v>579</v>
      </c>
      <c r="F189" s="32" t="s">
        <v>534</v>
      </c>
      <c r="G189" s="13" t="s">
        <v>54</v>
      </c>
      <c r="H189" s="14" t="s">
        <v>122</v>
      </c>
    </row>
    <row r="190" spans="1:8" ht="31.5">
      <c r="A190" s="7">
        <f t="shared" si="8"/>
        <v>64</v>
      </c>
      <c r="B190" s="29" t="s">
        <v>428</v>
      </c>
      <c r="C190" s="30">
        <v>350000000</v>
      </c>
      <c r="D190" s="31" t="s">
        <v>603</v>
      </c>
      <c r="E190" s="13" t="s">
        <v>579</v>
      </c>
      <c r="F190" s="32" t="s">
        <v>535</v>
      </c>
      <c r="G190" s="13" t="s">
        <v>54</v>
      </c>
      <c r="H190" s="14" t="s">
        <v>122</v>
      </c>
    </row>
    <row r="191" spans="1:8" ht="31.5">
      <c r="A191" s="7">
        <f t="shared" si="8"/>
        <v>65</v>
      </c>
      <c r="B191" s="29" t="s">
        <v>429</v>
      </c>
      <c r="C191" s="30">
        <v>300000000</v>
      </c>
      <c r="D191" s="31" t="s">
        <v>603</v>
      </c>
      <c r="E191" s="13" t="s">
        <v>579</v>
      </c>
      <c r="F191" s="32" t="s">
        <v>532</v>
      </c>
      <c r="G191" s="13" t="s">
        <v>54</v>
      </c>
      <c r="H191" s="14" t="s">
        <v>122</v>
      </c>
    </row>
    <row r="192" spans="1:8" ht="31.5">
      <c r="A192" s="7">
        <f t="shared" si="8"/>
        <v>66</v>
      </c>
      <c r="B192" s="29" t="s">
        <v>430</v>
      </c>
      <c r="C192" s="30">
        <v>500000000</v>
      </c>
      <c r="D192" s="31" t="s">
        <v>603</v>
      </c>
      <c r="E192" s="13" t="s">
        <v>579</v>
      </c>
      <c r="F192" s="32" t="s">
        <v>536</v>
      </c>
      <c r="G192" s="13" t="s">
        <v>54</v>
      </c>
      <c r="H192" s="14" t="s">
        <v>122</v>
      </c>
    </row>
    <row r="193" spans="1:8" ht="31.5">
      <c r="A193" s="7">
        <f t="shared" ref="A193:A256" si="9">1+A192</f>
        <v>67</v>
      </c>
      <c r="B193" s="29" t="s">
        <v>431</v>
      </c>
      <c r="C193" s="30">
        <v>300000000</v>
      </c>
      <c r="D193" s="31" t="s">
        <v>603</v>
      </c>
      <c r="E193" s="13" t="s">
        <v>579</v>
      </c>
      <c r="F193" s="32" t="s">
        <v>536</v>
      </c>
      <c r="G193" s="13" t="s">
        <v>54</v>
      </c>
      <c r="H193" s="14" t="s">
        <v>122</v>
      </c>
    </row>
    <row r="194" spans="1:8" ht="31.5">
      <c r="A194" s="7">
        <f t="shared" si="9"/>
        <v>68</v>
      </c>
      <c r="B194" s="29" t="s">
        <v>432</v>
      </c>
      <c r="C194" s="30">
        <v>350000000</v>
      </c>
      <c r="D194" s="31" t="s">
        <v>603</v>
      </c>
      <c r="E194" s="13" t="s">
        <v>579</v>
      </c>
      <c r="F194" s="32" t="s">
        <v>532</v>
      </c>
      <c r="G194" s="13" t="s">
        <v>54</v>
      </c>
      <c r="H194" s="14" t="s">
        <v>122</v>
      </c>
    </row>
    <row r="195" spans="1:8" ht="31.5">
      <c r="A195" s="7">
        <f t="shared" si="9"/>
        <v>69</v>
      </c>
      <c r="B195" s="29" t="s">
        <v>433</v>
      </c>
      <c r="C195" s="30">
        <v>350000000</v>
      </c>
      <c r="D195" s="31" t="s">
        <v>603</v>
      </c>
      <c r="E195" s="13" t="s">
        <v>582</v>
      </c>
      <c r="F195" s="32" t="s">
        <v>513</v>
      </c>
      <c r="G195" s="13" t="s">
        <v>54</v>
      </c>
      <c r="H195" s="14" t="s">
        <v>122</v>
      </c>
    </row>
    <row r="196" spans="1:8" ht="31.5">
      <c r="A196" s="7">
        <f t="shared" si="9"/>
        <v>70</v>
      </c>
      <c r="B196" s="29" t="s">
        <v>434</v>
      </c>
      <c r="C196" s="30">
        <v>300000000</v>
      </c>
      <c r="D196" s="31" t="s">
        <v>603</v>
      </c>
      <c r="E196" s="13" t="s">
        <v>598</v>
      </c>
      <c r="F196" s="32" t="s">
        <v>537</v>
      </c>
      <c r="G196" s="13" t="s">
        <v>54</v>
      </c>
      <c r="H196" s="14" t="s">
        <v>122</v>
      </c>
    </row>
    <row r="197" spans="1:8" ht="31.5">
      <c r="A197" s="7">
        <f t="shared" si="9"/>
        <v>71</v>
      </c>
      <c r="B197" s="29" t="s">
        <v>435</v>
      </c>
      <c r="C197" s="30">
        <v>350000000</v>
      </c>
      <c r="D197" s="31" t="s">
        <v>603</v>
      </c>
      <c r="E197" s="13" t="s">
        <v>599</v>
      </c>
      <c r="F197" s="32" t="s">
        <v>513</v>
      </c>
      <c r="G197" s="13" t="s">
        <v>54</v>
      </c>
      <c r="H197" s="14" t="s">
        <v>122</v>
      </c>
    </row>
    <row r="198" spans="1:8" ht="31.5">
      <c r="A198" s="7">
        <f t="shared" si="9"/>
        <v>72</v>
      </c>
      <c r="B198" s="29" t="s">
        <v>436</v>
      </c>
      <c r="C198" s="30">
        <v>350000000</v>
      </c>
      <c r="D198" s="31" t="s">
        <v>603</v>
      </c>
      <c r="E198" s="13" t="s">
        <v>597</v>
      </c>
      <c r="F198" s="32" t="s">
        <v>498</v>
      </c>
      <c r="G198" s="13" t="s">
        <v>54</v>
      </c>
      <c r="H198" s="14" t="s">
        <v>122</v>
      </c>
    </row>
    <row r="199" spans="1:8" ht="31.5">
      <c r="A199" s="7">
        <f t="shared" si="9"/>
        <v>73</v>
      </c>
      <c r="B199" s="29" t="s">
        <v>437</v>
      </c>
      <c r="C199" s="30">
        <v>300000000</v>
      </c>
      <c r="D199" s="31" t="s">
        <v>603</v>
      </c>
      <c r="E199" s="13" t="s">
        <v>597</v>
      </c>
      <c r="F199" s="32" t="s">
        <v>509</v>
      </c>
      <c r="G199" s="13" t="s">
        <v>54</v>
      </c>
      <c r="H199" s="14" t="s">
        <v>122</v>
      </c>
    </row>
    <row r="200" spans="1:8" ht="31.5">
      <c r="A200" s="7">
        <f t="shared" si="9"/>
        <v>74</v>
      </c>
      <c r="B200" s="29" t="s">
        <v>438</v>
      </c>
      <c r="C200" s="30">
        <v>300000000</v>
      </c>
      <c r="D200" s="31" t="s">
        <v>603</v>
      </c>
      <c r="E200" s="13" t="s">
        <v>579</v>
      </c>
      <c r="F200" s="32" t="s">
        <v>538</v>
      </c>
      <c r="G200" s="13" t="s">
        <v>54</v>
      </c>
      <c r="H200" s="14" t="s">
        <v>122</v>
      </c>
    </row>
    <row r="201" spans="1:8" ht="31.5">
      <c r="A201" s="7">
        <f t="shared" si="9"/>
        <v>75</v>
      </c>
      <c r="B201" s="29" t="s">
        <v>439</v>
      </c>
      <c r="C201" s="30">
        <v>300000000</v>
      </c>
      <c r="D201" s="31" t="s">
        <v>603</v>
      </c>
      <c r="E201" s="13" t="s">
        <v>579</v>
      </c>
      <c r="F201" s="32" t="s">
        <v>498</v>
      </c>
      <c r="G201" s="13" t="s">
        <v>54</v>
      </c>
      <c r="H201" s="14" t="s">
        <v>122</v>
      </c>
    </row>
    <row r="202" spans="1:8" ht="31.5">
      <c r="A202" s="7">
        <f t="shared" si="9"/>
        <v>76</v>
      </c>
      <c r="B202" s="29" t="s">
        <v>409</v>
      </c>
      <c r="C202" s="30">
        <v>300000000</v>
      </c>
      <c r="D202" s="31" t="s">
        <v>603</v>
      </c>
      <c r="E202" s="13" t="s">
        <v>582</v>
      </c>
      <c r="F202" s="32" t="s">
        <v>539</v>
      </c>
      <c r="G202" s="13" t="s">
        <v>54</v>
      </c>
      <c r="H202" s="14" t="s">
        <v>122</v>
      </c>
    </row>
    <row r="203" spans="1:8" ht="31.5">
      <c r="A203" s="7">
        <f t="shared" si="9"/>
        <v>77</v>
      </c>
      <c r="B203" s="29" t="s">
        <v>440</v>
      </c>
      <c r="C203" s="30">
        <v>400000000</v>
      </c>
      <c r="D203" s="31" t="s">
        <v>603</v>
      </c>
      <c r="E203" s="13" t="s">
        <v>594</v>
      </c>
      <c r="F203" s="32" t="s">
        <v>540</v>
      </c>
      <c r="G203" s="13" t="s">
        <v>54</v>
      </c>
      <c r="H203" s="14" t="s">
        <v>122</v>
      </c>
    </row>
    <row r="204" spans="1:8" ht="31.5">
      <c r="A204" s="7">
        <f t="shared" si="9"/>
        <v>78</v>
      </c>
      <c r="B204" s="29" t="s">
        <v>441</v>
      </c>
      <c r="C204" s="30">
        <v>350000000</v>
      </c>
      <c r="D204" s="31" t="s">
        <v>603</v>
      </c>
      <c r="E204" s="13" t="s">
        <v>594</v>
      </c>
      <c r="F204" s="32" t="s">
        <v>514</v>
      </c>
      <c r="G204" s="13" t="s">
        <v>54</v>
      </c>
      <c r="H204" s="14" t="s">
        <v>122</v>
      </c>
    </row>
    <row r="205" spans="1:8" ht="31.5">
      <c r="A205" s="7">
        <f t="shared" si="9"/>
        <v>79</v>
      </c>
      <c r="B205" s="29" t="s">
        <v>442</v>
      </c>
      <c r="C205" s="30">
        <v>300000000</v>
      </c>
      <c r="D205" s="31" t="s">
        <v>603</v>
      </c>
      <c r="E205" s="13" t="s">
        <v>594</v>
      </c>
      <c r="F205" s="32" t="s">
        <v>541</v>
      </c>
      <c r="G205" s="13" t="s">
        <v>54</v>
      </c>
      <c r="H205" s="14" t="s">
        <v>122</v>
      </c>
    </row>
    <row r="206" spans="1:8" ht="31.5">
      <c r="A206" s="7">
        <f t="shared" si="9"/>
        <v>80</v>
      </c>
      <c r="B206" s="29" t="s">
        <v>443</v>
      </c>
      <c r="C206" s="30">
        <v>400000000</v>
      </c>
      <c r="D206" s="31" t="s">
        <v>603</v>
      </c>
      <c r="E206" s="13" t="s">
        <v>600</v>
      </c>
      <c r="F206" s="32" t="s">
        <v>542</v>
      </c>
      <c r="G206" s="13" t="s">
        <v>54</v>
      </c>
      <c r="H206" s="14" t="s">
        <v>122</v>
      </c>
    </row>
    <row r="207" spans="1:8" ht="31.5">
      <c r="A207" s="7">
        <f t="shared" si="9"/>
        <v>81</v>
      </c>
      <c r="B207" s="29" t="s">
        <v>444</v>
      </c>
      <c r="C207" s="30">
        <v>750000000</v>
      </c>
      <c r="D207" s="31" t="s">
        <v>603</v>
      </c>
      <c r="E207" s="13" t="s">
        <v>600</v>
      </c>
      <c r="F207" s="32" t="s">
        <v>543</v>
      </c>
      <c r="G207" s="13" t="s">
        <v>54</v>
      </c>
      <c r="H207" s="14" t="s">
        <v>122</v>
      </c>
    </row>
    <row r="208" spans="1:8" ht="31.5">
      <c r="A208" s="7">
        <f t="shared" si="9"/>
        <v>82</v>
      </c>
      <c r="B208" s="29" t="s">
        <v>445</v>
      </c>
      <c r="C208" s="30">
        <v>300000000</v>
      </c>
      <c r="D208" s="31" t="s">
        <v>603</v>
      </c>
      <c r="E208" s="13" t="s">
        <v>594</v>
      </c>
      <c r="F208" s="32" t="s">
        <v>544</v>
      </c>
      <c r="G208" s="13" t="s">
        <v>54</v>
      </c>
      <c r="H208" s="14" t="s">
        <v>122</v>
      </c>
    </row>
    <row r="209" spans="1:8" ht="31.5">
      <c r="A209" s="7">
        <f t="shared" si="9"/>
        <v>83</v>
      </c>
      <c r="B209" s="29" t="s">
        <v>446</v>
      </c>
      <c r="C209" s="30">
        <v>300000000</v>
      </c>
      <c r="D209" s="31" t="s">
        <v>603</v>
      </c>
      <c r="E209" s="13" t="s">
        <v>600</v>
      </c>
      <c r="F209" s="32" t="s">
        <v>545</v>
      </c>
      <c r="G209" s="13" t="s">
        <v>54</v>
      </c>
      <c r="H209" s="14" t="s">
        <v>122</v>
      </c>
    </row>
    <row r="210" spans="1:8" ht="31.5">
      <c r="A210" s="7">
        <f t="shared" si="9"/>
        <v>84</v>
      </c>
      <c r="B210" s="29" t="s">
        <v>447</v>
      </c>
      <c r="C210" s="30">
        <v>500000000</v>
      </c>
      <c r="D210" s="31" t="s">
        <v>603</v>
      </c>
      <c r="E210" s="13" t="s">
        <v>600</v>
      </c>
      <c r="F210" s="32" t="s">
        <v>546</v>
      </c>
      <c r="G210" s="13" t="s">
        <v>54</v>
      </c>
      <c r="H210" s="14" t="s">
        <v>122</v>
      </c>
    </row>
    <row r="211" spans="1:8" ht="31.5">
      <c r="A211" s="7">
        <f t="shared" si="9"/>
        <v>85</v>
      </c>
      <c r="B211" s="29" t="s">
        <v>448</v>
      </c>
      <c r="C211" s="30">
        <v>350000000</v>
      </c>
      <c r="D211" s="31" t="s">
        <v>603</v>
      </c>
      <c r="E211" s="13" t="s">
        <v>594</v>
      </c>
      <c r="F211" s="32" t="s">
        <v>507</v>
      </c>
      <c r="G211" s="13" t="s">
        <v>54</v>
      </c>
      <c r="H211" s="14" t="s">
        <v>122</v>
      </c>
    </row>
    <row r="212" spans="1:8" ht="31.5">
      <c r="A212" s="7">
        <f t="shared" si="9"/>
        <v>86</v>
      </c>
      <c r="B212" s="29" t="s">
        <v>449</v>
      </c>
      <c r="C212" s="30">
        <v>350000000</v>
      </c>
      <c r="D212" s="31" t="s">
        <v>603</v>
      </c>
      <c r="E212" s="13" t="s">
        <v>594</v>
      </c>
      <c r="F212" s="32" t="s">
        <v>547</v>
      </c>
      <c r="G212" s="13" t="s">
        <v>54</v>
      </c>
      <c r="H212" s="14" t="s">
        <v>122</v>
      </c>
    </row>
    <row r="213" spans="1:8" ht="31.5">
      <c r="A213" s="7">
        <f t="shared" si="9"/>
        <v>87</v>
      </c>
      <c r="B213" s="29" t="s">
        <v>450</v>
      </c>
      <c r="C213" s="30">
        <v>300000000</v>
      </c>
      <c r="D213" s="31" t="s">
        <v>603</v>
      </c>
      <c r="E213" s="13" t="s">
        <v>597</v>
      </c>
      <c r="F213" s="32" t="s">
        <v>545</v>
      </c>
      <c r="G213" s="13" t="s">
        <v>54</v>
      </c>
      <c r="H213" s="14" t="s">
        <v>122</v>
      </c>
    </row>
    <row r="214" spans="1:8" ht="31.5">
      <c r="A214" s="7">
        <f t="shared" si="9"/>
        <v>88</v>
      </c>
      <c r="B214" s="29" t="s">
        <v>451</v>
      </c>
      <c r="C214" s="30">
        <v>300000000</v>
      </c>
      <c r="D214" s="31" t="s">
        <v>603</v>
      </c>
      <c r="E214" s="13" t="s">
        <v>597</v>
      </c>
      <c r="F214" s="32" t="s">
        <v>548</v>
      </c>
      <c r="G214" s="13" t="s">
        <v>54</v>
      </c>
      <c r="H214" s="14" t="s">
        <v>122</v>
      </c>
    </row>
    <row r="215" spans="1:8" ht="31.5">
      <c r="A215" s="7">
        <f t="shared" si="9"/>
        <v>89</v>
      </c>
      <c r="B215" s="29" t="s">
        <v>452</v>
      </c>
      <c r="C215" s="30">
        <v>350000000</v>
      </c>
      <c r="D215" s="31" t="s">
        <v>603</v>
      </c>
      <c r="E215" s="13" t="s">
        <v>597</v>
      </c>
      <c r="F215" s="32" t="s">
        <v>549</v>
      </c>
      <c r="G215" s="13" t="s">
        <v>54</v>
      </c>
      <c r="H215" s="14" t="s">
        <v>122</v>
      </c>
    </row>
    <row r="216" spans="1:8" ht="31.5">
      <c r="A216" s="7">
        <f t="shared" si="9"/>
        <v>90</v>
      </c>
      <c r="B216" s="29" t="s">
        <v>453</v>
      </c>
      <c r="C216" s="30">
        <v>350000000</v>
      </c>
      <c r="D216" s="31" t="s">
        <v>603</v>
      </c>
      <c r="E216" s="13" t="s">
        <v>597</v>
      </c>
      <c r="F216" s="32" t="s">
        <v>549</v>
      </c>
      <c r="G216" s="13" t="s">
        <v>54</v>
      </c>
      <c r="H216" s="14" t="s">
        <v>122</v>
      </c>
    </row>
    <row r="217" spans="1:8" ht="31.5">
      <c r="A217" s="7">
        <f t="shared" si="9"/>
        <v>91</v>
      </c>
      <c r="B217" s="29" t="s">
        <v>454</v>
      </c>
      <c r="C217" s="30">
        <v>300000000</v>
      </c>
      <c r="D217" s="31" t="s">
        <v>603</v>
      </c>
      <c r="E217" s="13" t="s">
        <v>597</v>
      </c>
      <c r="F217" s="32" t="s">
        <v>550</v>
      </c>
      <c r="G217" s="13" t="s">
        <v>54</v>
      </c>
      <c r="H217" s="14" t="s">
        <v>122</v>
      </c>
    </row>
    <row r="218" spans="1:8" ht="31.5">
      <c r="A218" s="7">
        <f t="shared" si="9"/>
        <v>92</v>
      </c>
      <c r="B218" s="29" t="s">
        <v>455</v>
      </c>
      <c r="C218" s="30">
        <v>350000000</v>
      </c>
      <c r="D218" s="31" t="s">
        <v>603</v>
      </c>
      <c r="E218" s="13" t="s">
        <v>597</v>
      </c>
      <c r="F218" s="32" t="s">
        <v>551</v>
      </c>
      <c r="G218" s="13" t="s">
        <v>54</v>
      </c>
      <c r="H218" s="14" t="s">
        <v>122</v>
      </c>
    </row>
    <row r="219" spans="1:8" ht="31.5">
      <c r="A219" s="7">
        <f t="shared" si="9"/>
        <v>93</v>
      </c>
      <c r="B219" s="29" t="s">
        <v>456</v>
      </c>
      <c r="C219" s="30">
        <v>300000000</v>
      </c>
      <c r="D219" s="31" t="s">
        <v>603</v>
      </c>
      <c r="E219" s="13" t="s">
        <v>597</v>
      </c>
      <c r="F219" s="32" t="s">
        <v>552</v>
      </c>
      <c r="G219" s="13" t="s">
        <v>54</v>
      </c>
      <c r="H219" s="14" t="s">
        <v>122</v>
      </c>
    </row>
    <row r="220" spans="1:8" ht="31.5">
      <c r="A220" s="7">
        <f t="shared" si="9"/>
        <v>94</v>
      </c>
      <c r="B220" s="29" t="s">
        <v>457</v>
      </c>
      <c r="C220" s="30">
        <v>300000000</v>
      </c>
      <c r="D220" s="31" t="s">
        <v>603</v>
      </c>
      <c r="E220" s="13" t="s">
        <v>597</v>
      </c>
      <c r="F220" s="32" t="s">
        <v>549</v>
      </c>
      <c r="G220" s="13" t="s">
        <v>54</v>
      </c>
      <c r="H220" s="14" t="s">
        <v>122</v>
      </c>
    </row>
    <row r="221" spans="1:8" ht="31.5">
      <c r="A221" s="7">
        <f t="shared" si="9"/>
        <v>95</v>
      </c>
      <c r="B221" s="29" t="s">
        <v>458</v>
      </c>
      <c r="C221" s="30">
        <v>300000000</v>
      </c>
      <c r="D221" s="31" t="s">
        <v>603</v>
      </c>
      <c r="E221" s="13" t="s">
        <v>597</v>
      </c>
      <c r="F221" s="32" t="s">
        <v>552</v>
      </c>
      <c r="G221" s="13" t="s">
        <v>54</v>
      </c>
      <c r="H221" s="14" t="s">
        <v>122</v>
      </c>
    </row>
    <row r="222" spans="1:8" ht="31.5">
      <c r="A222" s="7">
        <f t="shared" si="9"/>
        <v>96</v>
      </c>
      <c r="B222" s="29" t="s">
        <v>459</v>
      </c>
      <c r="C222" s="30">
        <v>300000000</v>
      </c>
      <c r="D222" s="31" t="s">
        <v>603</v>
      </c>
      <c r="E222" s="13" t="s">
        <v>594</v>
      </c>
      <c r="F222" s="32" t="s">
        <v>553</v>
      </c>
      <c r="G222" s="13" t="s">
        <v>54</v>
      </c>
      <c r="H222" s="14" t="s">
        <v>122</v>
      </c>
    </row>
    <row r="223" spans="1:8" ht="31.5">
      <c r="A223" s="7">
        <f t="shared" si="9"/>
        <v>97</v>
      </c>
      <c r="B223" s="29" t="s">
        <v>460</v>
      </c>
      <c r="C223" s="30">
        <v>300000000</v>
      </c>
      <c r="D223" s="31" t="s">
        <v>603</v>
      </c>
      <c r="E223" s="13" t="s">
        <v>594</v>
      </c>
      <c r="F223" s="32" t="s">
        <v>553</v>
      </c>
      <c r="G223" s="13" t="s">
        <v>54</v>
      </c>
      <c r="H223" s="14" t="s">
        <v>122</v>
      </c>
    </row>
    <row r="224" spans="1:8" ht="31.5">
      <c r="A224" s="7">
        <f t="shared" si="9"/>
        <v>98</v>
      </c>
      <c r="B224" s="29" t="s">
        <v>461</v>
      </c>
      <c r="C224" s="30">
        <v>300000000</v>
      </c>
      <c r="D224" s="31" t="s">
        <v>603</v>
      </c>
      <c r="E224" s="13" t="s">
        <v>597</v>
      </c>
      <c r="F224" s="32" t="s">
        <v>553</v>
      </c>
      <c r="G224" s="13" t="s">
        <v>54</v>
      </c>
      <c r="H224" s="14" t="s">
        <v>122</v>
      </c>
    </row>
    <row r="225" spans="1:8" ht="31.5">
      <c r="A225" s="7">
        <f t="shared" si="9"/>
        <v>99</v>
      </c>
      <c r="B225" s="29" t="s">
        <v>462</v>
      </c>
      <c r="C225" s="30">
        <v>300000000</v>
      </c>
      <c r="D225" s="31" t="s">
        <v>603</v>
      </c>
      <c r="E225" s="13" t="s">
        <v>597</v>
      </c>
      <c r="F225" s="32" t="s">
        <v>554</v>
      </c>
      <c r="G225" s="13" t="s">
        <v>54</v>
      </c>
      <c r="H225" s="14" t="s">
        <v>122</v>
      </c>
    </row>
    <row r="226" spans="1:8" ht="31.5">
      <c r="A226" s="7">
        <f t="shared" si="9"/>
        <v>100</v>
      </c>
      <c r="B226" s="29" t="s">
        <v>463</v>
      </c>
      <c r="C226" s="30">
        <v>300000000</v>
      </c>
      <c r="D226" s="31" t="s">
        <v>603</v>
      </c>
      <c r="E226" s="13" t="s">
        <v>594</v>
      </c>
      <c r="F226" s="32" t="s">
        <v>503</v>
      </c>
      <c r="G226" s="13" t="s">
        <v>54</v>
      </c>
      <c r="H226" s="14" t="s">
        <v>122</v>
      </c>
    </row>
    <row r="227" spans="1:8" ht="31.5">
      <c r="A227" s="7">
        <f t="shared" si="9"/>
        <v>101</v>
      </c>
      <c r="B227" s="29" t="s">
        <v>464</v>
      </c>
      <c r="C227" s="30">
        <v>300000000</v>
      </c>
      <c r="D227" s="31" t="s">
        <v>603</v>
      </c>
      <c r="E227" s="13" t="s">
        <v>594</v>
      </c>
      <c r="F227" s="32" t="s">
        <v>503</v>
      </c>
      <c r="G227" s="13" t="s">
        <v>54</v>
      </c>
      <c r="H227" s="14" t="s">
        <v>122</v>
      </c>
    </row>
    <row r="228" spans="1:8" ht="31.5">
      <c r="A228" s="7">
        <f t="shared" si="9"/>
        <v>102</v>
      </c>
      <c r="B228" s="29" t="s">
        <v>465</v>
      </c>
      <c r="C228" s="30">
        <v>300000000</v>
      </c>
      <c r="D228" s="31" t="s">
        <v>603</v>
      </c>
      <c r="E228" s="13" t="s">
        <v>594</v>
      </c>
      <c r="F228" s="32" t="s">
        <v>503</v>
      </c>
      <c r="G228" s="13" t="s">
        <v>54</v>
      </c>
      <c r="H228" s="14" t="s">
        <v>122</v>
      </c>
    </row>
    <row r="229" spans="1:8" ht="47.25">
      <c r="A229" s="7">
        <f t="shared" si="9"/>
        <v>103</v>
      </c>
      <c r="B229" s="29" t="s">
        <v>466</v>
      </c>
      <c r="C229" s="30">
        <v>300000000</v>
      </c>
      <c r="D229" s="31" t="s">
        <v>603</v>
      </c>
      <c r="E229" s="13" t="s">
        <v>597</v>
      </c>
      <c r="F229" s="32" t="s">
        <v>555</v>
      </c>
      <c r="G229" s="13" t="s">
        <v>54</v>
      </c>
      <c r="H229" s="14" t="s">
        <v>122</v>
      </c>
    </row>
    <row r="230" spans="1:8" ht="31.5">
      <c r="A230" s="7">
        <f t="shared" si="9"/>
        <v>104</v>
      </c>
      <c r="B230" s="29" t="s">
        <v>467</v>
      </c>
      <c r="C230" s="30">
        <v>400000000</v>
      </c>
      <c r="D230" s="31" t="s">
        <v>603</v>
      </c>
      <c r="E230" s="13" t="s">
        <v>597</v>
      </c>
      <c r="F230" s="32" t="s">
        <v>556</v>
      </c>
      <c r="G230" s="13" t="s">
        <v>54</v>
      </c>
      <c r="H230" s="14" t="s">
        <v>122</v>
      </c>
    </row>
    <row r="231" spans="1:8" ht="31.5">
      <c r="A231" s="7">
        <f t="shared" si="9"/>
        <v>105</v>
      </c>
      <c r="B231" s="29" t="s">
        <v>468</v>
      </c>
      <c r="C231" s="30">
        <v>350000000</v>
      </c>
      <c r="D231" s="31" t="s">
        <v>603</v>
      </c>
      <c r="E231" s="13" t="s">
        <v>594</v>
      </c>
      <c r="F231" s="32" t="s">
        <v>518</v>
      </c>
      <c r="G231" s="13" t="s">
        <v>54</v>
      </c>
      <c r="H231" s="14" t="s">
        <v>122</v>
      </c>
    </row>
    <row r="232" spans="1:8" ht="31.5">
      <c r="A232" s="7">
        <f t="shared" si="9"/>
        <v>106</v>
      </c>
      <c r="B232" s="29" t="s">
        <v>469</v>
      </c>
      <c r="C232" s="30">
        <v>300000000</v>
      </c>
      <c r="D232" s="31" t="s">
        <v>603</v>
      </c>
      <c r="E232" s="13" t="s">
        <v>594</v>
      </c>
      <c r="F232" s="32" t="s">
        <v>557</v>
      </c>
      <c r="G232" s="13" t="s">
        <v>54</v>
      </c>
      <c r="H232" s="14" t="s">
        <v>122</v>
      </c>
    </row>
    <row r="233" spans="1:8" ht="31.5">
      <c r="A233" s="7">
        <f t="shared" si="9"/>
        <v>107</v>
      </c>
      <c r="B233" s="29" t="s">
        <v>470</v>
      </c>
      <c r="C233" s="30">
        <v>300000000</v>
      </c>
      <c r="D233" s="31" t="s">
        <v>603</v>
      </c>
      <c r="E233" s="13" t="s">
        <v>597</v>
      </c>
      <c r="F233" s="32" t="s">
        <v>558</v>
      </c>
      <c r="G233" s="13" t="s">
        <v>54</v>
      </c>
      <c r="H233" s="14" t="s">
        <v>122</v>
      </c>
    </row>
    <row r="234" spans="1:8" ht="31.5">
      <c r="A234" s="7">
        <f t="shared" si="9"/>
        <v>108</v>
      </c>
      <c r="B234" s="29" t="s">
        <v>471</v>
      </c>
      <c r="C234" s="30">
        <v>300000000</v>
      </c>
      <c r="D234" s="31" t="s">
        <v>603</v>
      </c>
      <c r="E234" s="13" t="s">
        <v>594</v>
      </c>
      <c r="F234" s="32" t="s">
        <v>558</v>
      </c>
      <c r="G234" s="13" t="s">
        <v>54</v>
      </c>
      <c r="H234" s="14" t="s">
        <v>122</v>
      </c>
    </row>
    <row r="235" spans="1:8" ht="31.5">
      <c r="A235" s="7">
        <f t="shared" si="9"/>
        <v>109</v>
      </c>
      <c r="B235" s="29" t="s">
        <v>472</v>
      </c>
      <c r="C235" s="30">
        <v>300000000</v>
      </c>
      <c r="D235" s="31" t="s">
        <v>603</v>
      </c>
      <c r="E235" s="13" t="s">
        <v>594</v>
      </c>
      <c r="F235" s="32" t="s">
        <v>559</v>
      </c>
      <c r="G235" s="13" t="s">
        <v>54</v>
      </c>
      <c r="H235" s="14" t="s">
        <v>122</v>
      </c>
    </row>
    <row r="236" spans="1:8" ht="31.5">
      <c r="A236" s="7">
        <f t="shared" si="9"/>
        <v>110</v>
      </c>
      <c r="B236" s="29" t="s">
        <v>473</v>
      </c>
      <c r="C236" s="30">
        <v>300000000</v>
      </c>
      <c r="D236" s="31" t="s">
        <v>603</v>
      </c>
      <c r="E236" s="13" t="s">
        <v>597</v>
      </c>
      <c r="F236" s="32" t="s">
        <v>560</v>
      </c>
      <c r="G236" s="13" t="s">
        <v>54</v>
      </c>
      <c r="H236" s="14" t="s">
        <v>122</v>
      </c>
    </row>
    <row r="237" spans="1:8" ht="31.5">
      <c r="A237" s="7">
        <f t="shared" si="9"/>
        <v>111</v>
      </c>
      <c r="B237" s="29" t="s">
        <v>474</v>
      </c>
      <c r="C237" s="30">
        <v>300000000</v>
      </c>
      <c r="D237" s="31" t="s">
        <v>603</v>
      </c>
      <c r="E237" s="13" t="s">
        <v>597</v>
      </c>
      <c r="F237" s="32" t="s">
        <v>561</v>
      </c>
      <c r="G237" s="13" t="s">
        <v>54</v>
      </c>
      <c r="H237" s="14" t="s">
        <v>122</v>
      </c>
    </row>
    <row r="238" spans="1:8" ht="31.5">
      <c r="A238" s="7">
        <f t="shared" si="9"/>
        <v>112</v>
      </c>
      <c r="B238" s="29" t="s">
        <v>475</v>
      </c>
      <c r="C238" s="30">
        <v>300000000</v>
      </c>
      <c r="D238" s="31" t="s">
        <v>603</v>
      </c>
      <c r="E238" s="13" t="s">
        <v>594</v>
      </c>
      <c r="F238" s="32" t="s">
        <v>561</v>
      </c>
      <c r="G238" s="13" t="s">
        <v>54</v>
      </c>
      <c r="H238" s="14" t="s">
        <v>122</v>
      </c>
    </row>
    <row r="239" spans="1:8" ht="31.5">
      <c r="A239" s="7">
        <f t="shared" si="9"/>
        <v>113</v>
      </c>
      <c r="B239" s="29" t="s">
        <v>476</v>
      </c>
      <c r="C239" s="30">
        <v>300000000</v>
      </c>
      <c r="D239" s="31" t="s">
        <v>603</v>
      </c>
      <c r="E239" s="13" t="s">
        <v>594</v>
      </c>
      <c r="F239" s="32" t="s">
        <v>562</v>
      </c>
      <c r="G239" s="13" t="s">
        <v>54</v>
      </c>
      <c r="H239" s="14" t="s">
        <v>122</v>
      </c>
    </row>
    <row r="240" spans="1:8" ht="31.5">
      <c r="A240" s="7">
        <f t="shared" si="9"/>
        <v>114</v>
      </c>
      <c r="B240" s="29" t="s">
        <v>477</v>
      </c>
      <c r="C240" s="30">
        <v>300000000</v>
      </c>
      <c r="D240" s="31" t="s">
        <v>603</v>
      </c>
      <c r="E240" s="13" t="s">
        <v>600</v>
      </c>
      <c r="F240" s="32" t="s">
        <v>563</v>
      </c>
      <c r="G240" s="13" t="s">
        <v>54</v>
      </c>
      <c r="H240" s="14" t="s">
        <v>122</v>
      </c>
    </row>
    <row r="241" spans="1:8" ht="31.5">
      <c r="A241" s="7">
        <f t="shared" si="9"/>
        <v>115</v>
      </c>
      <c r="B241" s="29" t="s">
        <v>478</v>
      </c>
      <c r="C241" s="30">
        <v>300000000</v>
      </c>
      <c r="D241" s="31" t="s">
        <v>603</v>
      </c>
      <c r="E241" s="13" t="s">
        <v>579</v>
      </c>
      <c r="F241" s="32" t="s">
        <v>564</v>
      </c>
      <c r="G241" s="13" t="s">
        <v>54</v>
      </c>
      <c r="H241" s="14" t="s">
        <v>122</v>
      </c>
    </row>
    <row r="242" spans="1:8" ht="31.5">
      <c r="A242" s="7">
        <f t="shared" si="9"/>
        <v>116</v>
      </c>
      <c r="B242" s="29" t="s">
        <v>479</v>
      </c>
      <c r="C242" s="30">
        <v>350000000</v>
      </c>
      <c r="D242" s="31" t="s">
        <v>603</v>
      </c>
      <c r="E242" s="13" t="s">
        <v>579</v>
      </c>
      <c r="F242" s="32" t="s">
        <v>516</v>
      </c>
      <c r="G242" s="13" t="s">
        <v>54</v>
      </c>
      <c r="H242" s="14" t="s">
        <v>122</v>
      </c>
    </row>
    <row r="243" spans="1:8" ht="31.5">
      <c r="A243" s="7">
        <f t="shared" si="9"/>
        <v>117</v>
      </c>
      <c r="B243" s="29" t="s">
        <v>480</v>
      </c>
      <c r="C243" s="30">
        <v>350000000</v>
      </c>
      <c r="D243" s="31" t="s">
        <v>603</v>
      </c>
      <c r="E243" s="13" t="s">
        <v>594</v>
      </c>
      <c r="F243" s="32" t="s">
        <v>565</v>
      </c>
      <c r="G243" s="13" t="s">
        <v>54</v>
      </c>
      <c r="H243" s="14" t="s">
        <v>122</v>
      </c>
    </row>
    <row r="244" spans="1:8" ht="31.5">
      <c r="A244" s="7">
        <f t="shared" si="9"/>
        <v>118</v>
      </c>
      <c r="B244" s="29" t="s">
        <v>481</v>
      </c>
      <c r="C244" s="30">
        <v>300000000</v>
      </c>
      <c r="D244" s="31" t="s">
        <v>603</v>
      </c>
      <c r="E244" s="13" t="s">
        <v>594</v>
      </c>
      <c r="F244" s="32" t="s">
        <v>566</v>
      </c>
      <c r="G244" s="13" t="s">
        <v>54</v>
      </c>
      <c r="H244" s="14" t="s">
        <v>122</v>
      </c>
    </row>
    <row r="245" spans="1:8" ht="31.5">
      <c r="A245" s="7">
        <f t="shared" si="9"/>
        <v>119</v>
      </c>
      <c r="B245" s="29" t="s">
        <v>482</v>
      </c>
      <c r="C245" s="30">
        <v>350000000</v>
      </c>
      <c r="D245" s="31" t="s">
        <v>603</v>
      </c>
      <c r="E245" s="13" t="s">
        <v>594</v>
      </c>
      <c r="F245" s="32" t="s">
        <v>527</v>
      </c>
      <c r="G245" s="13" t="s">
        <v>54</v>
      </c>
      <c r="H245" s="14" t="s">
        <v>122</v>
      </c>
    </row>
    <row r="246" spans="1:8" ht="31.5">
      <c r="A246" s="7">
        <f t="shared" si="9"/>
        <v>120</v>
      </c>
      <c r="B246" s="29" t="s">
        <v>483</v>
      </c>
      <c r="C246" s="30">
        <v>350000000</v>
      </c>
      <c r="D246" s="31" t="s">
        <v>603</v>
      </c>
      <c r="E246" s="13" t="s">
        <v>594</v>
      </c>
      <c r="F246" s="32" t="s">
        <v>567</v>
      </c>
      <c r="G246" s="13" t="s">
        <v>54</v>
      </c>
      <c r="H246" s="14" t="s">
        <v>122</v>
      </c>
    </row>
    <row r="247" spans="1:8" ht="31.5">
      <c r="A247" s="7">
        <f t="shared" si="9"/>
        <v>121</v>
      </c>
      <c r="B247" s="29" t="s">
        <v>415</v>
      </c>
      <c r="C247" s="30">
        <v>400000000</v>
      </c>
      <c r="D247" s="31" t="s">
        <v>603</v>
      </c>
      <c r="E247" s="13" t="s">
        <v>597</v>
      </c>
      <c r="F247" s="32" t="s">
        <v>568</v>
      </c>
      <c r="G247" s="13" t="s">
        <v>54</v>
      </c>
      <c r="H247" s="14" t="s">
        <v>122</v>
      </c>
    </row>
    <row r="248" spans="1:8" ht="31.5">
      <c r="A248" s="7">
        <f t="shared" si="9"/>
        <v>122</v>
      </c>
      <c r="B248" s="29" t="s">
        <v>484</v>
      </c>
      <c r="C248" s="30">
        <v>350000000</v>
      </c>
      <c r="D248" s="31" t="s">
        <v>603</v>
      </c>
      <c r="E248" s="13" t="s">
        <v>594</v>
      </c>
      <c r="F248" s="32" t="s">
        <v>564</v>
      </c>
      <c r="G248" s="13" t="s">
        <v>54</v>
      </c>
      <c r="H248" s="14" t="s">
        <v>122</v>
      </c>
    </row>
    <row r="249" spans="1:8" ht="31.5">
      <c r="A249" s="7">
        <f t="shared" si="9"/>
        <v>123</v>
      </c>
      <c r="B249" s="29" t="s">
        <v>485</v>
      </c>
      <c r="C249" s="30">
        <v>300000000</v>
      </c>
      <c r="D249" s="31" t="s">
        <v>603</v>
      </c>
      <c r="E249" s="13" t="s">
        <v>597</v>
      </c>
      <c r="F249" s="32" t="s">
        <v>569</v>
      </c>
      <c r="G249" s="13" t="s">
        <v>54</v>
      </c>
      <c r="H249" s="14" t="s">
        <v>122</v>
      </c>
    </row>
    <row r="250" spans="1:8" ht="31.5">
      <c r="A250" s="7">
        <f t="shared" si="9"/>
        <v>124</v>
      </c>
      <c r="B250" s="29" t="s">
        <v>486</v>
      </c>
      <c r="C250" s="30">
        <v>350000000</v>
      </c>
      <c r="D250" s="31" t="s">
        <v>603</v>
      </c>
      <c r="E250" s="13" t="s">
        <v>594</v>
      </c>
      <c r="F250" s="32" t="s">
        <v>570</v>
      </c>
      <c r="G250" s="13" t="s">
        <v>54</v>
      </c>
      <c r="H250" s="14" t="s">
        <v>122</v>
      </c>
    </row>
    <row r="251" spans="1:8" ht="31.5">
      <c r="A251" s="7">
        <f t="shared" si="9"/>
        <v>125</v>
      </c>
      <c r="B251" s="29" t="s">
        <v>487</v>
      </c>
      <c r="C251" s="30">
        <v>400000000</v>
      </c>
      <c r="D251" s="31" t="s">
        <v>603</v>
      </c>
      <c r="E251" s="13" t="s">
        <v>594</v>
      </c>
      <c r="F251" s="32" t="s">
        <v>571</v>
      </c>
      <c r="G251" s="13" t="s">
        <v>54</v>
      </c>
      <c r="H251" s="14" t="s">
        <v>122</v>
      </c>
    </row>
    <row r="252" spans="1:8" ht="31.5">
      <c r="A252" s="7">
        <f t="shared" si="9"/>
        <v>126</v>
      </c>
      <c r="B252" s="29" t="s">
        <v>488</v>
      </c>
      <c r="C252" s="30">
        <v>350000000</v>
      </c>
      <c r="D252" s="31" t="s">
        <v>603</v>
      </c>
      <c r="E252" s="13" t="s">
        <v>594</v>
      </c>
      <c r="F252" s="32" t="s">
        <v>572</v>
      </c>
      <c r="G252" s="13" t="s">
        <v>54</v>
      </c>
      <c r="H252" s="14" t="s">
        <v>122</v>
      </c>
    </row>
    <row r="253" spans="1:8" ht="31.5">
      <c r="A253" s="7">
        <f t="shared" si="9"/>
        <v>127</v>
      </c>
      <c r="B253" s="29" t="s">
        <v>489</v>
      </c>
      <c r="C253" s="30">
        <v>300000000</v>
      </c>
      <c r="D253" s="31" t="s">
        <v>603</v>
      </c>
      <c r="E253" s="13" t="s">
        <v>594</v>
      </c>
      <c r="F253" s="32" t="s">
        <v>511</v>
      </c>
      <c r="G253" s="13" t="s">
        <v>54</v>
      </c>
      <c r="H253" s="14" t="s">
        <v>122</v>
      </c>
    </row>
    <row r="254" spans="1:8" ht="31.5">
      <c r="A254" s="7">
        <f t="shared" si="9"/>
        <v>128</v>
      </c>
      <c r="B254" s="29" t="s">
        <v>490</v>
      </c>
      <c r="C254" s="30">
        <v>300000000</v>
      </c>
      <c r="D254" s="31" t="s">
        <v>603</v>
      </c>
      <c r="E254" s="13" t="s">
        <v>597</v>
      </c>
      <c r="F254" s="32" t="s">
        <v>573</v>
      </c>
      <c r="G254" s="13" t="s">
        <v>54</v>
      </c>
      <c r="H254" s="14" t="s">
        <v>122</v>
      </c>
    </row>
    <row r="255" spans="1:8" ht="31.5">
      <c r="A255" s="7">
        <f t="shared" si="9"/>
        <v>129</v>
      </c>
      <c r="B255" s="29" t="s">
        <v>428</v>
      </c>
      <c r="C255" s="30">
        <v>250000000</v>
      </c>
      <c r="D255" s="31" t="s">
        <v>603</v>
      </c>
      <c r="E255" s="13" t="s">
        <v>601</v>
      </c>
      <c r="F255" s="32" t="s">
        <v>573</v>
      </c>
      <c r="G255" s="13" t="s">
        <v>54</v>
      </c>
      <c r="H255" s="14" t="s">
        <v>122</v>
      </c>
    </row>
    <row r="256" spans="1:8" ht="31.5">
      <c r="A256" s="7">
        <f t="shared" si="9"/>
        <v>130</v>
      </c>
      <c r="B256" s="29" t="s">
        <v>411</v>
      </c>
      <c r="C256" s="30">
        <v>250000000</v>
      </c>
      <c r="D256" s="31" t="s">
        <v>603</v>
      </c>
      <c r="E256" s="13" t="s">
        <v>602</v>
      </c>
      <c r="F256" s="32" t="s">
        <v>574</v>
      </c>
      <c r="G256" s="13" t="s">
        <v>54</v>
      </c>
      <c r="H256" s="14" t="s">
        <v>122</v>
      </c>
    </row>
    <row r="257" spans="1:9" ht="31.5">
      <c r="A257" s="7">
        <f t="shared" ref="A257" si="10">1+A256</f>
        <v>131</v>
      </c>
      <c r="B257" s="29" t="s">
        <v>491</v>
      </c>
      <c r="C257" s="30">
        <v>300000000</v>
      </c>
      <c r="D257" s="31" t="s">
        <v>603</v>
      </c>
      <c r="E257" s="13" t="s">
        <v>594</v>
      </c>
      <c r="F257" s="32" t="s">
        <v>575</v>
      </c>
      <c r="G257" s="13" t="s">
        <v>54</v>
      </c>
      <c r="H257" s="14" t="s">
        <v>122</v>
      </c>
    </row>
    <row r="258" spans="1:9">
      <c r="A258" s="7"/>
      <c r="B258" s="8"/>
      <c r="C258" s="9"/>
      <c r="D258" s="38"/>
      <c r="E258" s="10"/>
      <c r="F258" s="10"/>
      <c r="G258" s="10"/>
      <c r="H258" s="10"/>
    </row>
    <row r="259" spans="1:9" s="2" customFormat="1" ht="31.5" customHeight="1">
      <c r="A259" s="7" t="s">
        <v>219</v>
      </c>
      <c r="B259" s="11" t="s">
        <v>205</v>
      </c>
      <c r="C259" s="12">
        <f>SUM(C260:C265)</f>
        <v>1920000000</v>
      </c>
      <c r="D259" s="38"/>
      <c r="E259" s="7"/>
      <c r="F259" s="7"/>
      <c r="G259" s="7"/>
      <c r="H259" s="7"/>
    </row>
    <row r="260" spans="1:9" ht="31.5">
      <c r="A260" s="7">
        <v>1</v>
      </c>
      <c r="B260" s="8" t="s">
        <v>206</v>
      </c>
      <c r="C260" s="9">
        <v>1150000000</v>
      </c>
      <c r="D260" s="38" t="s">
        <v>207</v>
      </c>
      <c r="E260" s="10" t="s">
        <v>208</v>
      </c>
      <c r="F260" s="10" t="s">
        <v>9</v>
      </c>
      <c r="G260" s="13" t="s">
        <v>54</v>
      </c>
      <c r="H260" s="14" t="s">
        <v>122</v>
      </c>
    </row>
    <row r="261" spans="1:9" ht="31.5">
      <c r="A261" s="7">
        <f>1+A260</f>
        <v>2</v>
      </c>
      <c r="B261" s="8" t="s">
        <v>209</v>
      </c>
      <c r="C261" s="9">
        <v>25000000</v>
      </c>
      <c r="D261" s="38" t="s">
        <v>210</v>
      </c>
      <c r="E261" s="10" t="s">
        <v>748</v>
      </c>
      <c r="F261" s="10" t="s">
        <v>9</v>
      </c>
      <c r="G261" s="13" t="s">
        <v>54</v>
      </c>
      <c r="H261" s="14" t="s">
        <v>122</v>
      </c>
    </row>
    <row r="262" spans="1:9" ht="36" customHeight="1">
      <c r="A262" s="7">
        <f t="shared" ref="A262:A264" si="11">1+A261</f>
        <v>3</v>
      </c>
      <c r="B262" s="8" t="s">
        <v>212</v>
      </c>
      <c r="C262" s="9">
        <v>140000000</v>
      </c>
      <c r="D262" s="38" t="s">
        <v>213</v>
      </c>
      <c r="E262" s="10" t="s">
        <v>214</v>
      </c>
      <c r="F262" s="10" t="s">
        <v>9</v>
      </c>
      <c r="G262" s="13" t="s">
        <v>54</v>
      </c>
      <c r="H262" s="14" t="s">
        <v>122</v>
      </c>
    </row>
    <row r="263" spans="1:9" ht="31.5">
      <c r="A263" s="7">
        <f t="shared" si="11"/>
        <v>4</v>
      </c>
      <c r="B263" s="8" t="s">
        <v>215</v>
      </c>
      <c r="C263" s="9">
        <v>490000000</v>
      </c>
      <c r="D263" s="38" t="s">
        <v>216</v>
      </c>
      <c r="E263" s="10" t="s">
        <v>747</v>
      </c>
      <c r="F263" s="10" t="s">
        <v>9</v>
      </c>
      <c r="G263" s="13" t="s">
        <v>54</v>
      </c>
      <c r="H263" s="14" t="s">
        <v>122</v>
      </c>
    </row>
    <row r="264" spans="1:9" ht="31.5">
      <c r="A264" s="7">
        <f t="shared" si="11"/>
        <v>5</v>
      </c>
      <c r="B264" s="8" t="s">
        <v>217</v>
      </c>
      <c r="C264" s="9">
        <v>75000000</v>
      </c>
      <c r="D264" s="38" t="s">
        <v>218</v>
      </c>
      <c r="E264" s="10" t="s">
        <v>211</v>
      </c>
      <c r="F264" s="10" t="s">
        <v>9</v>
      </c>
      <c r="G264" s="13" t="s">
        <v>54</v>
      </c>
      <c r="H264" s="14" t="s">
        <v>122</v>
      </c>
    </row>
    <row r="265" spans="1:9" ht="54.75" customHeight="1">
      <c r="A265" s="7">
        <v>6</v>
      </c>
      <c r="B265" s="36" t="s">
        <v>694</v>
      </c>
      <c r="C265" s="9">
        <v>40000000</v>
      </c>
      <c r="D265" s="38" t="s">
        <v>695</v>
      </c>
      <c r="E265" s="10" t="s">
        <v>696</v>
      </c>
      <c r="F265" s="10" t="s">
        <v>9</v>
      </c>
      <c r="G265" s="13" t="s">
        <v>54</v>
      </c>
      <c r="H265" s="14" t="s">
        <v>122</v>
      </c>
    </row>
    <row r="266" spans="1:9">
      <c r="A266" s="7"/>
      <c r="B266" s="8"/>
      <c r="C266" s="9"/>
      <c r="D266" s="38"/>
      <c r="E266" s="10"/>
      <c r="F266" s="10"/>
      <c r="G266" s="10"/>
      <c r="H266" s="10"/>
    </row>
    <row r="267" spans="1:9" s="2" customFormat="1" ht="31.5">
      <c r="A267" s="7" t="s">
        <v>224</v>
      </c>
      <c r="B267" s="11" t="s">
        <v>220</v>
      </c>
      <c r="C267" s="12">
        <f>SUM(C268)</f>
        <v>6000000000</v>
      </c>
      <c r="D267" s="38"/>
      <c r="E267" s="7"/>
      <c r="F267" s="7"/>
      <c r="G267" s="7"/>
      <c r="H267" s="7"/>
    </row>
    <row r="268" spans="1:9" ht="52.5" customHeight="1">
      <c r="A268" s="7">
        <v>1</v>
      </c>
      <c r="B268" s="8" t="s">
        <v>221</v>
      </c>
      <c r="C268" s="9">
        <v>6000000000</v>
      </c>
      <c r="D268" s="38" t="s">
        <v>222</v>
      </c>
      <c r="E268" s="10" t="s">
        <v>223</v>
      </c>
      <c r="F268" s="10" t="s">
        <v>166</v>
      </c>
      <c r="G268" s="13" t="s">
        <v>54</v>
      </c>
      <c r="H268" s="14" t="s">
        <v>122</v>
      </c>
    </row>
    <row r="269" spans="1:9">
      <c r="A269" s="7"/>
      <c r="B269" s="8"/>
      <c r="C269" s="9"/>
      <c r="D269" s="38"/>
      <c r="E269" s="10"/>
      <c r="F269" s="10"/>
      <c r="G269" s="10"/>
      <c r="H269" s="10"/>
    </row>
    <row r="270" spans="1:9" s="2" customFormat="1" ht="27.75" customHeight="1">
      <c r="A270" s="7" t="s">
        <v>341</v>
      </c>
      <c r="B270" s="11" t="s">
        <v>225</v>
      </c>
      <c r="C270" s="12">
        <f>SUM(C271:C336)</f>
        <v>19975000000</v>
      </c>
      <c r="D270" s="38"/>
      <c r="E270" s="7"/>
      <c r="F270" s="7"/>
      <c r="G270" s="7"/>
      <c r="H270" s="7"/>
    </row>
    <row r="271" spans="1:9" ht="47.25">
      <c r="A271" s="7">
        <v>1</v>
      </c>
      <c r="B271" s="24" t="s">
        <v>697</v>
      </c>
      <c r="C271" s="43">
        <v>150000000</v>
      </c>
      <c r="D271" s="38" t="s">
        <v>738</v>
      </c>
      <c r="E271" s="10" t="s">
        <v>226</v>
      </c>
      <c r="F271" s="10" t="s">
        <v>227</v>
      </c>
      <c r="G271" s="10" t="s">
        <v>18</v>
      </c>
      <c r="H271" s="14" t="s">
        <v>122</v>
      </c>
      <c r="I271" s="3"/>
    </row>
    <row r="272" spans="1:9" ht="63">
      <c r="A272" s="7">
        <f>1+A271</f>
        <v>2</v>
      </c>
      <c r="B272" s="24" t="s">
        <v>698</v>
      </c>
      <c r="C272" s="43">
        <v>350000000</v>
      </c>
      <c r="D272" s="38" t="s">
        <v>739</v>
      </c>
      <c r="E272" s="10" t="s">
        <v>230</v>
      </c>
      <c r="F272" s="10" t="s">
        <v>228</v>
      </c>
      <c r="G272" s="10" t="s">
        <v>18</v>
      </c>
      <c r="H272" s="14" t="s">
        <v>122</v>
      </c>
      <c r="I272" s="3"/>
    </row>
    <row r="273" spans="1:9" ht="63">
      <c r="A273" s="7">
        <f t="shared" ref="A273:A335" si="12">1+A272</f>
        <v>3</v>
      </c>
      <c r="B273" s="24" t="s">
        <v>699</v>
      </c>
      <c r="C273" s="43">
        <v>350000000</v>
      </c>
      <c r="D273" s="38" t="s">
        <v>740</v>
      </c>
      <c r="E273" s="10" t="s">
        <v>230</v>
      </c>
      <c r="F273" s="10" t="s">
        <v>229</v>
      </c>
      <c r="G273" s="10" t="s">
        <v>18</v>
      </c>
      <c r="H273" s="14" t="s">
        <v>122</v>
      </c>
      <c r="I273" s="3"/>
    </row>
    <row r="274" spans="1:9" ht="63">
      <c r="A274" s="7">
        <f t="shared" si="12"/>
        <v>4</v>
      </c>
      <c r="B274" s="24" t="s">
        <v>700</v>
      </c>
      <c r="C274" s="43">
        <v>350000000</v>
      </c>
      <c r="D274" s="38" t="s">
        <v>741</v>
      </c>
      <c r="E274" s="10" t="s">
        <v>230</v>
      </c>
      <c r="F274" s="10" t="s">
        <v>231</v>
      </c>
      <c r="G274" s="10" t="s">
        <v>18</v>
      </c>
      <c r="H274" s="14" t="s">
        <v>122</v>
      </c>
      <c r="I274" s="3"/>
    </row>
    <row r="275" spans="1:9" ht="63">
      <c r="A275" s="7">
        <f t="shared" si="12"/>
        <v>5</v>
      </c>
      <c r="B275" s="24" t="s">
        <v>701</v>
      </c>
      <c r="C275" s="43">
        <v>350000000</v>
      </c>
      <c r="D275" s="38" t="s">
        <v>232</v>
      </c>
      <c r="E275" s="10" t="s">
        <v>230</v>
      </c>
      <c r="F275" s="10" t="s">
        <v>233</v>
      </c>
      <c r="G275" s="10" t="s">
        <v>18</v>
      </c>
      <c r="H275" s="14" t="s">
        <v>122</v>
      </c>
      <c r="I275" s="3"/>
    </row>
    <row r="276" spans="1:9" ht="63">
      <c r="A276" s="7">
        <f t="shared" si="12"/>
        <v>6</v>
      </c>
      <c r="B276" s="24" t="s">
        <v>702</v>
      </c>
      <c r="C276" s="43">
        <v>350000000</v>
      </c>
      <c r="D276" s="38" t="s">
        <v>234</v>
      </c>
      <c r="E276" s="10" t="s">
        <v>235</v>
      </c>
      <c r="F276" s="10" t="s">
        <v>236</v>
      </c>
      <c r="G276" s="10" t="s">
        <v>18</v>
      </c>
      <c r="H276" s="14" t="s">
        <v>122</v>
      </c>
      <c r="I276" s="3"/>
    </row>
    <row r="277" spans="1:9" ht="63">
      <c r="A277" s="7">
        <f t="shared" si="12"/>
        <v>7</v>
      </c>
      <c r="B277" s="24" t="s">
        <v>703</v>
      </c>
      <c r="C277" s="43">
        <v>350000000</v>
      </c>
      <c r="D277" s="38" t="s">
        <v>237</v>
      </c>
      <c r="E277" s="10" t="s">
        <v>230</v>
      </c>
      <c r="F277" s="10" t="s">
        <v>238</v>
      </c>
      <c r="G277" s="10" t="s">
        <v>18</v>
      </c>
      <c r="H277" s="14" t="s">
        <v>122</v>
      </c>
      <c r="I277" s="3"/>
    </row>
    <row r="278" spans="1:9" ht="63">
      <c r="A278" s="7">
        <f t="shared" si="12"/>
        <v>8</v>
      </c>
      <c r="B278" s="24" t="s">
        <v>704</v>
      </c>
      <c r="C278" s="43">
        <v>350000000</v>
      </c>
      <c r="D278" s="38" t="s">
        <v>239</v>
      </c>
      <c r="E278" s="10" t="s">
        <v>230</v>
      </c>
      <c r="F278" s="10" t="s">
        <v>240</v>
      </c>
      <c r="G278" s="10" t="s">
        <v>18</v>
      </c>
      <c r="H278" s="14" t="s">
        <v>122</v>
      </c>
      <c r="I278" s="3"/>
    </row>
    <row r="279" spans="1:9" ht="63">
      <c r="A279" s="7">
        <f t="shared" si="12"/>
        <v>9</v>
      </c>
      <c r="B279" s="24" t="s">
        <v>705</v>
      </c>
      <c r="C279" s="43">
        <v>350000000</v>
      </c>
      <c r="D279" s="38" t="s">
        <v>742</v>
      </c>
      <c r="E279" s="10" t="s">
        <v>241</v>
      </c>
      <c r="F279" s="10" t="s">
        <v>242</v>
      </c>
      <c r="G279" s="10" t="s">
        <v>18</v>
      </c>
      <c r="H279" s="14" t="s">
        <v>122</v>
      </c>
      <c r="I279" s="3"/>
    </row>
    <row r="280" spans="1:9" ht="63">
      <c r="A280" s="7">
        <f t="shared" si="12"/>
        <v>10</v>
      </c>
      <c r="B280" s="24" t="s">
        <v>706</v>
      </c>
      <c r="C280" s="43">
        <v>350000000</v>
      </c>
      <c r="D280" s="38" t="s">
        <v>743</v>
      </c>
      <c r="E280" s="10" t="s">
        <v>243</v>
      </c>
      <c r="F280" s="10" t="s">
        <v>244</v>
      </c>
      <c r="G280" s="10" t="s">
        <v>18</v>
      </c>
      <c r="H280" s="14" t="s">
        <v>122</v>
      </c>
      <c r="I280" s="3"/>
    </row>
    <row r="281" spans="1:9" ht="63">
      <c r="A281" s="7">
        <f t="shared" si="12"/>
        <v>11</v>
      </c>
      <c r="B281" s="24" t="s">
        <v>707</v>
      </c>
      <c r="C281" s="43">
        <v>350000000</v>
      </c>
      <c r="D281" s="38" t="s">
        <v>744</v>
      </c>
      <c r="E281" s="10" t="s">
        <v>241</v>
      </c>
      <c r="F281" s="10" t="s">
        <v>245</v>
      </c>
      <c r="G281" s="10" t="s">
        <v>18</v>
      </c>
      <c r="H281" s="14" t="s">
        <v>122</v>
      </c>
      <c r="I281" s="3"/>
    </row>
    <row r="282" spans="1:9" ht="63">
      <c r="A282" s="7">
        <f t="shared" si="12"/>
        <v>12</v>
      </c>
      <c r="B282" s="24" t="s">
        <v>708</v>
      </c>
      <c r="C282" s="43">
        <v>350000000</v>
      </c>
      <c r="D282" s="38" t="s">
        <v>745</v>
      </c>
      <c r="E282" s="10" t="s">
        <v>230</v>
      </c>
      <c r="F282" s="10" t="s">
        <v>246</v>
      </c>
      <c r="G282" s="10" t="s">
        <v>18</v>
      </c>
      <c r="H282" s="14" t="s">
        <v>122</v>
      </c>
      <c r="I282" s="3"/>
    </row>
    <row r="283" spans="1:9" ht="63">
      <c r="A283" s="7">
        <f t="shared" si="12"/>
        <v>13</v>
      </c>
      <c r="B283" s="24" t="s">
        <v>709</v>
      </c>
      <c r="C283" s="43">
        <v>350000000</v>
      </c>
      <c r="D283" s="38" t="s">
        <v>247</v>
      </c>
      <c r="E283" s="10" t="s">
        <v>241</v>
      </c>
      <c r="F283" s="10" t="s">
        <v>248</v>
      </c>
      <c r="G283" s="10" t="s">
        <v>18</v>
      </c>
      <c r="H283" s="14" t="s">
        <v>122</v>
      </c>
      <c r="I283" s="3"/>
    </row>
    <row r="284" spans="1:9" ht="63">
      <c r="A284" s="7">
        <f t="shared" si="12"/>
        <v>14</v>
      </c>
      <c r="B284" s="24" t="s">
        <v>708</v>
      </c>
      <c r="C284" s="43">
        <v>350000000</v>
      </c>
      <c r="D284" s="38" t="s">
        <v>249</v>
      </c>
      <c r="E284" s="10" t="s">
        <v>235</v>
      </c>
      <c r="F284" s="10" t="s">
        <v>166</v>
      </c>
      <c r="G284" s="10" t="s">
        <v>18</v>
      </c>
      <c r="H284" s="14" t="s">
        <v>122</v>
      </c>
    </row>
    <row r="285" spans="1:9" ht="63">
      <c r="A285" s="7">
        <f t="shared" si="12"/>
        <v>15</v>
      </c>
      <c r="B285" s="24" t="s">
        <v>710</v>
      </c>
      <c r="C285" s="43">
        <v>350000000</v>
      </c>
      <c r="D285" s="38" t="s">
        <v>250</v>
      </c>
      <c r="E285" s="10" t="s">
        <v>235</v>
      </c>
      <c r="F285" s="10" t="s">
        <v>251</v>
      </c>
      <c r="G285" s="10" t="s">
        <v>18</v>
      </c>
      <c r="H285" s="14" t="s">
        <v>122</v>
      </c>
    </row>
    <row r="286" spans="1:9" ht="63">
      <c r="A286" s="7">
        <f t="shared" si="12"/>
        <v>16</v>
      </c>
      <c r="B286" s="24" t="s">
        <v>711</v>
      </c>
      <c r="C286" s="42">
        <v>350000000</v>
      </c>
      <c r="D286" s="38" t="s">
        <v>252</v>
      </c>
      <c r="E286" s="10" t="s">
        <v>235</v>
      </c>
      <c r="F286" s="10" t="s">
        <v>253</v>
      </c>
      <c r="G286" s="10" t="s">
        <v>18</v>
      </c>
      <c r="H286" s="14" t="s">
        <v>122</v>
      </c>
    </row>
    <row r="287" spans="1:9" ht="63">
      <c r="A287" s="7">
        <f t="shared" si="12"/>
        <v>17</v>
      </c>
      <c r="B287" s="24" t="s">
        <v>712</v>
      </c>
      <c r="C287" s="42">
        <v>350000000</v>
      </c>
      <c r="D287" s="38" t="s">
        <v>254</v>
      </c>
      <c r="E287" s="10" t="s">
        <v>235</v>
      </c>
      <c r="F287" s="10" t="s">
        <v>255</v>
      </c>
      <c r="G287" s="10" t="s">
        <v>18</v>
      </c>
      <c r="H287" s="14" t="s">
        <v>122</v>
      </c>
    </row>
    <row r="288" spans="1:9" ht="60.75" customHeight="1">
      <c r="A288" s="7">
        <f t="shared" si="12"/>
        <v>18</v>
      </c>
      <c r="B288" s="24" t="s">
        <v>713</v>
      </c>
      <c r="C288" s="42">
        <v>350000000</v>
      </c>
      <c r="D288" s="38" t="s">
        <v>256</v>
      </c>
      <c r="E288" s="10" t="s">
        <v>235</v>
      </c>
      <c r="F288" s="10" t="s">
        <v>257</v>
      </c>
      <c r="G288" s="10" t="s">
        <v>54</v>
      </c>
      <c r="H288" s="14" t="s">
        <v>122</v>
      </c>
    </row>
    <row r="289" spans="1:8" ht="63">
      <c r="A289" s="7">
        <f t="shared" si="12"/>
        <v>19</v>
      </c>
      <c r="B289" s="24" t="s">
        <v>714</v>
      </c>
      <c r="C289" s="42">
        <v>350000000</v>
      </c>
      <c r="D289" s="38" t="s">
        <v>258</v>
      </c>
      <c r="E289" s="10" t="s">
        <v>235</v>
      </c>
      <c r="F289" s="10" t="s">
        <v>259</v>
      </c>
      <c r="G289" s="10" t="s">
        <v>54</v>
      </c>
      <c r="H289" s="14" t="s">
        <v>122</v>
      </c>
    </row>
    <row r="290" spans="1:8" ht="63">
      <c r="A290" s="7">
        <f t="shared" si="12"/>
        <v>20</v>
      </c>
      <c r="B290" s="24" t="s">
        <v>715</v>
      </c>
      <c r="C290" s="42">
        <v>350000000</v>
      </c>
      <c r="D290" s="38" t="s">
        <v>260</v>
      </c>
      <c r="E290" s="10" t="s">
        <v>235</v>
      </c>
      <c r="F290" s="10" t="s">
        <v>261</v>
      </c>
      <c r="G290" s="10" t="s">
        <v>54</v>
      </c>
      <c r="H290" s="14" t="s">
        <v>122</v>
      </c>
    </row>
    <row r="291" spans="1:8" ht="63">
      <c r="A291" s="7">
        <f t="shared" si="12"/>
        <v>21</v>
      </c>
      <c r="B291" s="24" t="s">
        <v>716</v>
      </c>
      <c r="C291" s="42">
        <v>350000000</v>
      </c>
      <c r="D291" s="38" t="s">
        <v>262</v>
      </c>
      <c r="E291" s="10" t="s">
        <v>235</v>
      </c>
      <c r="F291" s="10" t="s">
        <v>263</v>
      </c>
      <c r="G291" s="10" t="s">
        <v>54</v>
      </c>
      <c r="H291" s="14" t="s">
        <v>122</v>
      </c>
    </row>
    <row r="292" spans="1:8" ht="63">
      <c r="A292" s="7">
        <f t="shared" si="12"/>
        <v>22</v>
      </c>
      <c r="B292" s="24" t="s">
        <v>717</v>
      </c>
      <c r="C292" s="42">
        <v>350000000</v>
      </c>
      <c r="D292" s="38" t="s">
        <v>264</v>
      </c>
      <c r="E292" s="10" t="s">
        <v>235</v>
      </c>
      <c r="F292" s="10" t="s">
        <v>265</v>
      </c>
      <c r="G292" s="10" t="s">
        <v>54</v>
      </c>
      <c r="H292" s="14" t="s">
        <v>122</v>
      </c>
    </row>
    <row r="293" spans="1:8" ht="63">
      <c r="A293" s="7">
        <f t="shared" si="12"/>
        <v>23</v>
      </c>
      <c r="B293" s="24" t="s">
        <v>718</v>
      </c>
      <c r="C293" s="42">
        <v>350000000</v>
      </c>
      <c r="D293" s="38" t="s">
        <v>266</v>
      </c>
      <c r="E293" s="10" t="s">
        <v>235</v>
      </c>
      <c r="F293" s="10" t="s">
        <v>267</v>
      </c>
      <c r="G293" s="10" t="s">
        <v>54</v>
      </c>
      <c r="H293" s="14" t="s">
        <v>122</v>
      </c>
    </row>
    <row r="294" spans="1:8" ht="63">
      <c r="A294" s="7">
        <f t="shared" si="12"/>
        <v>24</v>
      </c>
      <c r="B294" s="24" t="s">
        <v>719</v>
      </c>
      <c r="C294" s="43">
        <v>350000000</v>
      </c>
      <c r="D294" s="38" t="s">
        <v>268</v>
      </c>
      <c r="E294" s="10" t="s">
        <v>235</v>
      </c>
      <c r="F294" s="10" t="s">
        <v>269</v>
      </c>
      <c r="G294" s="10" t="s">
        <v>54</v>
      </c>
      <c r="H294" s="14" t="s">
        <v>122</v>
      </c>
    </row>
    <row r="295" spans="1:8" ht="63">
      <c r="A295" s="7">
        <f t="shared" si="12"/>
        <v>25</v>
      </c>
      <c r="B295" s="24" t="s">
        <v>720</v>
      </c>
      <c r="C295" s="43">
        <v>350000000</v>
      </c>
      <c r="D295" s="38" t="s">
        <v>270</v>
      </c>
      <c r="E295" s="10" t="s">
        <v>235</v>
      </c>
      <c r="F295" s="10" t="s">
        <v>271</v>
      </c>
      <c r="G295" s="10" t="s">
        <v>54</v>
      </c>
      <c r="H295" s="14" t="s">
        <v>122</v>
      </c>
    </row>
    <row r="296" spans="1:8" ht="63">
      <c r="A296" s="7">
        <f t="shared" si="12"/>
        <v>26</v>
      </c>
      <c r="B296" s="24" t="s">
        <v>721</v>
      </c>
      <c r="C296" s="43">
        <v>350000000</v>
      </c>
      <c r="D296" s="38" t="s">
        <v>272</v>
      </c>
      <c r="E296" s="10" t="s">
        <v>235</v>
      </c>
      <c r="F296" s="10" t="s">
        <v>273</v>
      </c>
      <c r="G296" s="10" t="s">
        <v>54</v>
      </c>
      <c r="H296" s="14" t="s">
        <v>122</v>
      </c>
    </row>
    <row r="297" spans="1:8" ht="63">
      <c r="A297" s="7">
        <f t="shared" si="12"/>
        <v>27</v>
      </c>
      <c r="B297" s="24" t="s">
        <v>722</v>
      </c>
      <c r="C297" s="43">
        <v>350000000</v>
      </c>
      <c r="D297" s="38" t="s">
        <v>274</v>
      </c>
      <c r="E297" s="10" t="s">
        <v>235</v>
      </c>
      <c r="F297" s="10" t="s">
        <v>275</v>
      </c>
      <c r="G297" s="10" t="s">
        <v>54</v>
      </c>
      <c r="H297" s="14" t="s">
        <v>122</v>
      </c>
    </row>
    <row r="298" spans="1:8" ht="63">
      <c r="A298" s="7">
        <f t="shared" si="12"/>
        <v>28</v>
      </c>
      <c r="B298" s="24" t="s">
        <v>723</v>
      </c>
      <c r="C298" s="43">
        <v>150000000</v>
      </c>
      <c r="D298" s="38" t="s">
        <v>276</v>
      </c>
      <c r="E298" s="10" t="s">
        <v>235</v>
      </c>
      <c r="F298" s="10" t="s">
        <v>277</v>
      </c>
      <c r="G298" s="10" t="s">
        <v>54</v>
      </c>
      <c r="H298" s="14" t="s">
        <v>122</v>
      </c>
    </row>
    <row r="299" spans="1:8" ht="63">
      <c r="A299" s="7">
        <f t="shared" si="12"/>
        <v>29</v>
      </c>
      <c r="B299" s="24" t="s">
        <v>724</v>
      </c>
      <c r="C299" s="43">
        <v>350000000</v>
      </c>
      <c r="D299" s="38" t="s">
        <v>278</v>
      </c>
      <c r="E299" s="10" t="s">
        <v>235</v>
      </c>
      <c r="F299" s="10" t="s">
        <v>279</v>
      </c>
      <c r="G299" s="10" t="s">
        <v>54</v>
      </c>
      <c r="H299" s="14" t="s">
        <v>122</v>
      </c>
    </row>
    <row r="300" spans="1:8" ht="63">
      <c r="A300" s="7">
        <f t="shared" si="12"/>
        <v>30</v>
      </c>
      <c r="B300" s="24" t="s">
        <v>725</v>
      </c>
      <c r="C300" s="43">
        <v>350000000</v>
      </c>
      <c r="D300" s="38" t="s">
        <v>280</v>
      </c>
      <c r="E300" s="10" t="s">
        <v>235</v>
      </c>
      <c r="F300" s="10" t="s">
        <v>281</v>
      </c>
      <c r="G300" s="10" t="s">
        <v>54</v>
      </c>
      <c r="H300" s="14" t="s">
        <v>122</v>
      </c>
    </row>
    <row r="301" spans="1:8" ht="63">
      <c r="A301" s="7">
        <f t="shared" si="12"/>
        <v>31</v>
      </c>
      <c r="B301" s="24" t="s">
        <v>726</v>
      </c>
      <c r="C301" s="43">
        <v>350000000</v>
      </c>
      <c r="D301" s="38" t="s">
        <v>282</v>
      </c>
      <c r="E301" s="10" t="s">
        <v>235</v>
      </c>
      <c r="F301" s="10" t="s">
        <v>283</v>
      </c>
      <c r="G301" s="10" t="s">
        <v>54</v>
      </c>
      <c r="H301" s="14" t="s">
        <v>122</v>
      </c>
    </row>
    <row r="302" spans="1:8" ht="63">
      <c r="A302" s="7">
        <f t="shared" si="12"/>
        <v>32</v>
      </c>
      <c r="B302" s="24" t="s">
        <v>727</v>
      </c>
      <c r="C302" s="43">
        <v>350000000</v>
      </c>
      <c r="D302" s="38" t="s">
        <v>750</v>
      </c>
      <c r="E302" s="10" t="s">
        <v>235</v>
      </c>
      <c r="F302" s="10" t="s">
        <v>284</v>
      </c>
      <c r="G302" s="10" t="s">
        <v>54</v>
      </c>
      <c r="H302" s="14" t="s">
        <v>122</v>
      </c>
    </row>
    <row r="303" spans="1:8" ht="63">
      <c r="A303" s="7">
        <f t="shared" si="12"/>
        <v>33</v>
      </c>
      <c r="B303" s="36" t="s">
        <v>728</v>
      </c>
      <c r="C303" s="42">
        <v>350000000</v>
      </c>
      <c r="D303" s="38" t="s">
        <v>285</v>
      </c>
      <c r="E303" s="10" t="s">
        <v>235</v>
      </c>
      <c r="F303" s="10" t="s">
        <v>286</v>
      </c>
      <c r="G303" s="10" t="s">
        <v>54</v>
      </c>
      <c r="H303" s="14" t="s">
        <v>122</v>
      </c>
    </row>
    <row r="304" spans="1:8" ht="63">
      <c r="A304" s="7">
        <f t="shared" si="12"/>
        <v>34</v>
      </c>
      <c r="B304" s="24" t="s">
        <v>729</v>
      </c>
      <c r="C304" s="42">
        <v>350000000</v>
      </c>
      <c r="D304" s="38" t="s">
        <v>285</v>
      </c>
      <c r="E304" s="10" t="s">
        <v>235</v>
      </c>
      <c r="F304" s="10" t="s">
        <v>287</v>
      </c>
      <c r="G304" s="10" t="s">
        <v>54</v>
      </c>
      <c r="H304" s="14" t="s">
        <v>122</v>
      </c>
    </row>
    <row r="305" spans="1:8" ht="63">
      <c r="A305" s="7">
        <f t="shared" si="12"/>
        <v>35</v>
      </c>
      <c r="B305" s="24" t="s">
        <v>730</v>
      </c>
      <c r="C305" s="42">
        <v>350000000</v>
      </c>
      <c r="D305" s="38" t="s">
        <v>285</v>
      </c>
      <c r="E305" s="10" t="s">
        <v>235</v>
      </c>
      <c r="F305" s="10" t="s">
        <v>288</v>
      </c>
      <c r="G305" s="10" t="s">
        <v>54</v>
      </c>
      <c r="H305" s="14" t="s">
        <v>122</v>
      </c>
    </row>
    <row r="306" spans="1:8" ht="63">
      <c r="A306" s="7">
        <f t="shared" si="12"/>
        <v>36</v>
      </c>
      <c r="B306" s="24" t="s">
        <v>731</v>
      </c>
      <c r="C306" s="42">
        <v>350000000</v>
      </c>
      <c r="D306" s="38" t="s">
        <v>285</v>
      </c>
      <c r="E306" s="10" t="s">
        <v>235</v>
      </c>
      <c r="F306" s="10" t="s">
        <v>289</v>
      </c>
      <c r="G306" s="10" t="s">
        <v>54</v>
      </c>
      <c r="H306" s="14" t="s">
        <v>122</v>
      </c>
    </row>
    <row r="307" spans="1:8" ht="63">
      <c r="A307" s="7">
        <f t="shared" si="12"/>
        <v>37</v>
      </c>
      <c r="B307" s="24" t="s">
        <v>732</v>
      </c>
      <c r="C307" s="42">
        <v>350000000</v>
      </c>
      <c r="D307" s="38" t="s">
        <v>285</v>
      </c>
      <c r="E307" s="10" t="s">
        <v>235</v>
      </c>
      <c r="F307" s="10" t="s">
        <v>290</v>
      </c>
      <c r="G307" s="10" t="s">
        <v>54</v>
      </c>
      <c r="H307" s="14" t="s">
        <v>122</v>
      </c>
    </row>
    <row r="308" spans="1:8" ht="63">
      <c r="A308" s="7">
        <f t="shared" si="12"/>
        <v>38</v>
      </c>
      <c r="B308" s="24" t="s">
        <v>733</v>
      </c>
      <c r="C308" s="42">
        <v>350000000</v>
      </c>
      <c r="D308" s="38" t="s">
        <v>285</v>
      </c>
      <c r="E308" s="10" t="s">
        <v>235</v>
      </c>
      <c r="F308" s="10" t="s">
        <v>292</v>
      </c>
      <c r="G308" s="10" t="s">
        <v>54</v>
      </c>
      <c r="H308" s="14" t="s">
        <v>122</v>
      </c>
    </row>
    <row r="309" spans="1:8" ht="63">
      <c r="A309" s="7">
        <f t="shared" si="12"/>
        <v>39</v>
      </c>
      <c r="B309" s="24" t="s">
        <v>734</v>
      </c>
      <c r="C309" s="42">
        <v>350000000</v>
      </c>
      <c r="D309" s="38" t="s">
        <v>285</v>
      </c>
      <c r="E309" s="10" t="s">
        <v>235</v>
      </c>
      <c r="F309" s="10" t="s">
        <v>293</v>
      </c>
      <c r="G309" s="10" t="s">
        <v>54</v>
      </c>
      <c r="H309" s="14" t="s">
        <v>122</v>
      </c>
    </row>
    <row r="310" spans="1:8" ht="63">
      <c r="A310" s="7">
        <f t="shared" si="12"/>
        <v>40</v>
      </c>
      <c r="B310" s="24" t="s">
        <v>735</v>
      </c>
      <c r="C310" s="42">
        <v>350000000</v>
      </c>
      <c r="D310" s="38" t="s">
        <v>285</v>
      </c>
      <c r="E310" s="10" t="s">
        <v>235</v>
      </c>
      <c r="F310" s="10" t="s">
        <v>294</v>
      </c>
      <c r="G310" s="10" t="s">
        <v>54</v>
      </c>
      <c r="H310" s="14" t="s">
        <v>122</v>
      </c>
    </row>
    <row r="311" spans="1:8" ht="63">
      <c r="A311" s="7">
        <f t="shared" si="12"/>
        <v>41</v>
      </c>
      <c r="B311" s="24" t="s">
        <v>736</v>
      </c>
      <c r="C311" s="42">
        <v>350000000</v>
      </c>
      <c r="D311" s="38" t="s">
        <v>285</v>
      </c>
      <c r="E311" s="10" t="s">
        <v>235</v>
      </c>
      <c r="F311" s="10" t="s">
        <v>295</v>
      </c>
      <c r="G311" s="10" t="s">
        <v>54</v>
      </c>
      <c r="H311" s="14" t="s">
        <v>122</v>
      </c>
    </row>
    <row r="312" spans="1:8" ht="63">
      <c r="A312" s="7">
        <f t="shared" si="12"/>
        <v>42</v>
      </c>
      <c r="B312" s="24" t="s">
        <v>737</v>
      </c>
      <c r="C312" s="42">
        <v>350000000</v>
      </c>
      <c r="D312" s="38" t="s">
        <v>285</v>
      </c>
      <c r="E312" s="10" t="s">
        <v>235</v>
      </c>
      <c r="F312" s="10" t="s">
        <v>296</v>
      </c>
      <c r="G312" s="10" t="s">
        <v>54</v>
      </c>
      <c r="H312" s="14" t="s">
        <v>122</v>
      </c>
    </row>
    <row r="313" spans="1:8" ht="47.25">
      <c r="A313" s="7">
        <f t="shared" si="12"/>
        <v>43</v>
      </c>
      <c r="B313" s="8" t="s">
        <v>746</v>
      </c>
      <c r="C313" s="9">
        <v>150000000</v>
      </c>
      <c r="D313" s="38" t="s">
        <v>751</v>
      </c>
      <c r="E313" s="10" t="s">
        <v>749</v>
      </c>
      <c r="F313" s="10" t="s">
        <v>297</v>
      </c>
      <c r="G313" s="10" t="s">
        <v>54</v>
      </c>
      <c r="H313" s="14" t="s">
        <v>122</v>
      </c>
    </row>
    <row r="314" spans="1:8" ht="63">
      <c r="A314" s="7">
        <f t="shared" si="12"/>
        <v>44</v>
      </c>
      <c r="B314" s="24" t="s">
        <v>752</v>
      </c>
      <c r="C314" s="9">
        <v>300000000</v>
      </c>
      <c r="D314" s="38" t="s">
        <v>298</v>
      </c>
      <c r="E314" s="10" t="s">
        <v>235</v>
      </c>
      <c r="F314" s="10" t="s">
        <v>299</v>
      </c>
      <c r="G314" s="10" t="s">
        <v>54</v>
      </c>
      <c r="H314" s="14" t="s">
        <v>122</v>
      </c>
    </row>
    <row r="315" spans="1:8" ht="47.25">
      <c r="A315" s="7">
        <f t="shared" si="12"/>
        <v>45</v>
      </c>
      <c r="B315" s="36" t="s">
        <v>753</v>
      </c>
      <c r="C315" s="9">
        <v>150000000</v>
      </c>
      <c r="D315" s="38" t="s">
        <v>300</v>
      </c>
      <c r="E315" s="10" t="s">
        <v>777</v>
      </c>
      <c r="F315" s="10" t="s">
        <v>301</v>
      </c>
      <c r="G315" s="10" t="s">
        <v>54</v>
      </c>
      <c r="H315" s="14" t="s">
        <v>122</v>
      </c>
    </row>
    <row r="316" spans="1:8" ht="63">
      <c r="A316" s="7">
        <f t="shared" si="12"/>
        <v>46</v>
      </c>
      <c r="B316" s="24" t="s">
        <v>754</v>
      </c>
      <c r="C316" s="9">
        <v>300000000</v>
      </c>
      <c r="D316" s="38" t="s">
        <v>302</v>
      </c>
      <c r="E316" s="10" t="s">
        <v>235</v>
      </c>
      <c r="F316" s="10" t="s">
        <v>304</v>
      </c>
      <c r="G316" s="10" t="s">
        <v>54</v>
      </c>
      <c r="H316" s="14" t="s">
        <v>122</v>
      </c>
    </row>
    <row r="317" spans="1:8" ht="63">
      <c r="A317" s="7">
        <f t="shared" si="12"/>
        <v>47</v>
      </c>
      <c r="B317" s="36" t="s">
        <v>755</v>
      </c>
      <c r="C317" s="9">
        <v>200000000</v>
      </c>
      <c r="D317" s="38" t="s">
        <v>305</v>
      </c>
      <c r="E317" s="10" t="s">
        <v>303</v>
      </c>
      <c r="F317" s="10" t="s">
        <v>306</v>
      </c>
      <c r="G317" s="10" t="s">
        <v>54</v>
      </c>
      <c r="H317" s="14" t="s">
        <v>122</v>
      </c>
    </row>
    <row r="318" spans="1:8" ht="63">
      <c r="A318" s="7">
        <f t="shared" si="12"/>
        <v>48</v>
      </c>
      <c r="B318" s="36" t="s">
        <v>756</v>
      </c>
      <c r="C318" s="9">
        <v>150000000</v>
      </c>
      <c r="D318" s="38" t="s">
        <v>307</v>
      </c>
      <c r="E318" s="10" t="s">
        <v>303</v>
      </c>
      <c r="F318" s="10" t="s">
        <v>306</v>
      </c>
      <c r="G318" s="10" t="s">
        <v>54</v>
      </c>
      <c r="H318" s="14" t="s">
        <v>122</v>
      </c>
    </row>
    <row r="319" spans="1:8" ht="47.25">
      <c r="A319" s="7">
        <f t="shared" si="12"/>
        <v>49</v>
      </c>
      <c r="B319" s="36" t="s">
        <v>757</v>
      </c>
      <c r="C319" s="9">
        <v>150000000</v>
      </c>
      <c r="D319" s="38" t="s">
        <v>308</v>
      </c>
      <c r="E319" s="10" t="s">
        <v>777</v>
      </c>
      <c r="F319" s="10" t="s">
        <v>309</v>
      </c>
      <c r="G319" s="10" t="s">
        <v>54</v>
      </c>
      <c r="H319" s="14" t="s">
        <v>122</v>
      </c>
    </row>
    <row r="320" spans="1:8" ht="31.5">
      <c r="A320" s="7">
        <f t="shared" si="12"/>
        <v>50</v>
      </c>
      <c r="B320" s="36" t="s">
        <v>758</v>
      </c>
      <c r="C320" s="9">
        <v>150000000</v>
      </c>
      <c r="D320" s="38" t="s">
        <v>310</v>
      </c>
      <c r="E320" s="10" t="s">
        <v>777</v>
      </c>
      <c r="F320" s="10" t="s">
        <v>311</v>
      </c>
      <c r="G320" s="10" t="s">
        <v>54</v>
      </c>
      <c r="H320" s="14" t="s">
        <v>122</v>
      </c>
    </row>
    <row r="321" spans="1:8" ht="47.25">
      <c r="A321" s="7">
        <f t="shared" si="12"/>
        <v>51</v>
      </c>
      <c r="B321" s="36" t="s">
        <v>759</v>
      </c>
      <c r="C321" s="9">
        <v>150000000</v>
      </c>
      <c r="D321" s="38" t="s">
        <v>312</v>
      </c>
      <c r="E321" s="10" t="s">
        <v>777</v>
      </c>
      <c r="F321" s="10" t="s">
        <v>313</v>
      </c>
      <c r="G321" s="10" t="s">
        <v>54</v>
      </c>
      <c r="H321" s="14" t="s">
        <v>122</v>
      </c>
    </row>
    <row r="322" spans="1:8" ht="63">
      <c r="A322" s="7">
        <f t="shared" si="12"/>
        <v>52</v>
      </c>
      <c r="B322" s="24" t="s">
        <v>760</v>
      </c>
      <c r="C322" s="9">
        <v>300000000</v>
      </c>
      <c r="D322" s="38" t="s">
        <v>314</v>
      </c>
      <c r="E322" s="10" t="s">
        <v>235</v>
      </c>
      <c r="F322" s="10" t="s">
        <v>315</v>
      </c>
      <c r="G322" s="10" t="s">
        <v>54</v>
      </c>
      <c r="H322" s="14" t="s">
        <v>122</v>
      </c>
    </row>
    <row r="323" spans="1:8" ht="63">
      <c r="A323" s="7">
        <f t="shared" si="12"/>
        <v>53</v>
      </c>
      <c r="B323" s="24" t="s">
        <v>761</v>
      </c>
      <c r="C323" s="9">
        <v>300000000</v>
      </c>
      <c r="D323" s="38" t="s">
        <v>316</v>
      </c>
      <c r="E323" s="10" t="s">
        <v>235</v>
      </c>
      <c r="F323" s="10" t="s">
        <v>313</v>
      </c>
      <c r="G323" s="10" t="s">
        <v>54</v>
      </c>
      <c r="H323" s="14" t="s">
        <v>122</v>
      </c>
    </row>
    <row r="324" spans="1:8" ht="63">
      <c r="A324" s="7">
        <f t="shared" si="12"/>
        <v>54</v>
      </c>
      <c r="B324" s="36" t="s">
        <v>762</v>
      </c>
      <c r="C324" s="9">
        <v>300000000</v>
      </c>
      <c r="D324" s="38" t="s">
        <v>317</v>
      </c>
      <c r="E324" s="10" t="s">
        <v>235</v>
      </c>
      <c r="F324" s="10" t="s">
        <v>318</v>
      </c>
      <c r="G324" s="10" t="s">
        <v>54</v>
      </c>
      <c r="H324" s="14" t="s">
        <v>122</v>
      </c>
    </row>
    <row r="325" spans="1:8" ht="63">
      <c r="A325" s="7">
        <f t="shared" si="12"/>
        <v>55</v>
      </c>
      <c r="B325" s="36" t="s">
        <v>763</v>
      </c>
      <c r="C325" s="9">
        <v>300000000</v>
      </c>
      <c r="D325" s="38" t="s">
        <v>319</v>
      </c>
      <c r="E325" s="10" t="s">
        <v>235</v>
      </c>
      <c r="F325" s="10" t="s">
        <v>320</v>
      </c>
      <c r="G325" s="10" t="s">
        <v>54</v>
      </c>
      <c r="H325" s="14" t="s">
        <v>122</v>
      </c>
    </row>
    <row r="326" spans="1:8" ht="63">
      <c r="A326" s="7">
        <f t="shared" si="12"/>
        <v>56</v>
      </c>
      <c r="B326" s="24" t="s">
        <v>764</v>
      </c>
      <c r="C326" s="9">
        <v>300000000</v>
      </c>
      <c r="D326" s="38" t="s">
        <v>321</v>
      </c>
      <c r="E326" s="10" t="s">
        <v>235</v>
      </c>
      <c r="F326" s="10" t="s">
        <v>306</v>
      </c>
      <c r="G326" s="10" t="s">
        <v>54</v>
      </c>
      <c r="H326" s="14" t="s">
        <v>122</v>
      </c>
    </row>
    <row r="327" spans="1:8" ht="47.25">
      <c r="A327" s="7">
        <f t="shared" si="12"/>
        <v>57</v>
      </c>
      <c r="B327" s="36" t="s">
        <v>765</v>
      </c>
      <c r="C327" s="9">
        <v>150000000</v>
      </c>
      <c r="D327" s="38" t="s">
        <v>322</v>
      </c>
      <c r="E327" s="10" t="s">
        <v>777</v>
      </c>
      <c r="F327" s="10" t="s">
        <v>323</v>
      </c>
      <c r="G327" s="10" t="s">
        <v>54</v>
      </c>
      <c r="H327" s="14" t="s">
        <v>122</v>
      </c>
    </row>
    <row r="328" spans="1:8" ht="63">
      <c r="A328" s="7">
        <f t="shared" si="12"/>
        <v>58</v>
      </c>
      <c r="B328" s="24" t="s">
        <v>766</v>
      </c>
      <c r="C328" s="9">
        <v>275000000</v>
      </c>
      <c r="D328" s="38" t="s">
        <v>324</v>
      </c>
      <c r="E328" s="10" t="s">
        <v>235</v>
      </c>
      <c r="F328" s="10" t="s">
        <v>325</v>
      </c>
      <c r="G328" s="10" t="s">
        <v>54</v>
      </c>
      <c r="H328" s="14" t="s">
        <v>122</v>
      </c>
    </row>
    <row r="329" spans="1:8" ht="63">
      <c r="A329" s="7">
        <f t="shared" si="12"/>
        <v>59</v>
      </c>
      <c r="B329" s="24" t="s">
        <v>767</v>
      </c>
      <c r="C329" s="9">
        <v>325000000</v>
      </c>
      <c r="D329" s="38" t="s">
        <v>326</v>
      </c>
      <c r="E329" s="10" t="s">
        <v>235</v>
      </c>
      <c r="F329" s="10" t="s">
        <v>313</v>
      </c>
      <c r="G329" s="10" t="s">
        <v>54</v>
      </c>
      <c r="H329" s="14" t="s">
        <v>122</v>
      </c>
    </row>
    <row r="330" spans="1:8" ht="63">
      <c r="A330" s="7">
        <f t="shared" si="12"/>
        <v>60</v>
      </c>
      <c r="B330" s="24" t="s">
        <v>768</v>
      </c>
      <c r="C330" s="9">
        <v>300000000</v>
      </c>
      <c r="D330" s="38" t="s">
        <v>327</v>
      </c>
      <c r="E330" s="10" t="s">
        <v>235</v>
      </c>
      <c r="F330" s="10" t="s">
        <v>328</v>
      </c>
      <c r="G330" s="10" t="s">
        <v>54</v>
      </c>
      <c r="H330" s="14" t="s">
        <v>122</v>
      </c>
    </row>
    <row r="331" spans="1:8" ht="63">
      <c r="A331" s="7">
        <f t="shared" si="12"/>
        <v>61</v>
      </c>
      <c r="B331" s="24" t="s">
        <v>769</v>
      </c>
      <c r="C331" s="9">
        <v>275000000</v>
      </c>
      <c r="D331" s="38" t="s">
        <v>329</v>
      </c>
      <c r="E331" s="10" t="s">
        <v>235</v>
      </c>
      <c r="F331" s="10" t="s">
        <v>330</v>
      </c>
      <c r="G331" s="10" t="s">
        <v>54</v>
      </c>
      <c r="H331" s="14" t="s">
        <v>122</v>
      </c>
    </row>
    <row r="332" spans="1:8" ht="63">
      <c r="A332" s="7">
        <f t="shared" si="12"/>
        <v>62</v>
      </c>
      <c r="B332" s="24" t="s">
        <v>770</v>
      </c>
      <c r="C332" s="9">
        <v>275000000</v>
      </c>
      <c r="D332" s="38" t="s">
        <v>331</v>
      </c>
      <c r="E332" s="10" t="s">
        <v>235</v>
      </c>
      <c r="F332" s="10" t="s">
        <v>332</v>
      </c>
      <c r="G332" s="10" t="s">
        <v>54</v>
      </c>
      <c r="H332" s="14" t="s">
        <v>122</v>
      </c>
    </row>
    <row r="333" spans="1:8" ht="63">
      <c r="A333" s="7">
        <f t="shared" si="12"/>
        <v>63</v>
      </c>
      <c r="B333" s="24" t="s">
        <v>771</v>
      </c>
      <c r="C333" s="9">
        <v>325000000</v>
      </c>
      <c r="D333" s="38" t="s">
        <v>333</v>
      </c>
      <c r="E333" s="10" t="s">
        <v>235</v>
      </c>
      <c r="F333" s="10" t="s">
        <v>334</v>
      </c>
      <c r="G333" s="10" t="s">
        <v>54</v>
      </c>
      <c r="H333" s="14" t="s">
        <v>122</v>
      </c>
    </row>
    <row r="334" spans="1:8" ht="47.25">
      <c r="A334" s="7">
        <f t="shared" si="12"/>
        <v>64</v>
      </c>
      <c r="B334" s="8" t="s">
        <v>772</v>
      </c>
      <c r="C334" s="9">
        <v>150000000</v>
      </c>
      <c r="D334" s="38" t="s">
        <v>335</v>
      </c>
      <c r="E334" s="10" t="s">
        <v>776</v>
      </c>
      <c r="F334" s="10" t="s">
        <v>336</v>
      </c>
      <c r="G334" s="10" t="s">
        <v>54</v>
      </c>
      <c r="H334" s="14" t="s">
        <v>122</v>
      </c>
    </row>
    <row r="335" spans="1:8" ht="47.25">
      <c r="A335" s="7">
        <f t="shared" si="12"/>
        <v>65</v>
      </c>
      <c r="B335" s="8" t="s">
        <v>773</v>
      </c>
      <c r="C335" s="9">
        <v>200000000</v>
      </c>
      <c r="D335" s="38" t="s">
        <v>337</v>
      </c>
      <c r="E335" s="10" t="s">
        <v>775</v>
      </c>
      <c r="F335" s="10" t="s">
        <v>338</v>
      </c>
      <c r="G335" s="10" t="s">
        <v>54</v>
      </c>
      <c r="H335" s="14" t="s">
        <v>122</v>
      </c>
    </row>
    <row r="336" spans="1:8" ht="39.75" customHeight="1">
      <c r="A336" s="7">
        <f t="shared" ref="A336" si="13">1+A335</f>
        <v>66</v>
      </c>
      <c r="B336" s="8" t="s">
        <v>774</v>
      </c>
      <c r="C336" s="9">
        <v>200000000</v>
      </c>
      <c r="D336" s="38" t="s">
        <v>339</v>
      </c>
      <c r="E336" s="10" t="s">
        <v>775</v>
      </c>
      <c r="F336" s="10" t="s">
        <v>340</v>
      </c>
      <c r="G336" s="10" t="s">
        <v>54</v>
      </c>
      <c r="H336" s="14" t="s">
        <v>122</v>
      </c>
    </row>
    <row r="337" spans="1:10" ht="20.25" customHeight="1">
      <c r="A337" s="7"/>
      <c r="B337" s="8"/>
      <c r="C337" s="9"/>
      <c r="D337" s="38"/>
      <c r="E337" s="10"/>
      <c r="F337" s="10"/>
      <c r="G337" s="10"/>
      <c r="H337" s="10"/>
    </row>
    <row r="338" spans="1:10" s="2" customFormat="1">
      <c r="A338" s="7" t="s">
        <v>344</v>
      </c>
      <c r="B338" s="11" t="s">
        <v>342</v>
      </c>
      <c r="C338" s="12">
        <f>SUM(C339:C344)</f>
        <v>3462900000</v>
      </c>
      <c r="D338" s="38"/>
      <c r="E338" s="7"/>
      <c r="F338" s="7"/>
      <c r="G338" s="7"/>
      <c r="H338" s="7"/>
    </row>
    <row r="339" spans="1:10" ht="33.75" customHeight="1">
      <c r="A339" s="7">
        <v>1</v>
      </c>
      <c r="B339" s="8" t="s">
        <v>782</v>
      </c>
      <c r="C339" s="9">
        <v>130000000</v>
      </c>
      <c r="D339" s="38" t="s">
        <v>343</v>
      </c>
      <c r="E339" s="10" t="s">
        <v>143</v>
      </c>
      <c r="F339" s="10" t="s">
        <v>192</v>
      </c>
      <c r="G339" s="13" t="s">
        <v>54</v>
      </c>
      <c r="H339" s="14" t="s">
        <v>121</v>
      </c>
    </row>
    <row r="340" spans="1:10" ht="33.75" customHeight="1">
      <c r="A340" s="7">
        <f t="shared" ref="A340:A342" si="14">1+A339</f>
        <v>2</v>
      </c>
      <c r="B340" s="15" t="s">
        <v>619</v>
      </c>
      <c r="C340" s="16">
        <v>825000000</v>
      </c>
      <c r="D340" s="15" t="s">
        <v>616</v>
      </c>
      <c r="E340" s="17">
        <v>3</v>
      </c>
      <c r="F340" s="10" t="s">
        <v>9</v>
      </c>
      <c r="G340" s="13" t="s">
        <v>54</v>
      </c>
      <c r="H340" s="18" t="s">
        <v>618</v>
      </c>
    </row>
    <row r="341" spans="1:10" ht="33.75" customHeight="1">
      <c r="A341" s="7">
        <f t="shared" si="14"/>
        <v>3</v>
      </c>
      <c r="B341" s="15" t="s">
        <v>620</v>
      </c>
      <c r="C341" s="16">
        <v>660000000</v>
      </c>
      <c r="D341" s="15" t="s">
        <v>617</v>
      </c>
      <c r="E341" s="17">
        <v>3</v>
      </c>
      <c r="F341" s="10" t="s">
        <v>9</v>
      </c>
      <c r="G341" s="13" t="s">
        <v>54</v>
      </c>
      <c r="H341" s="18" t="s">
        <v>618</v>
      </c>
    </row>
    <row r="342" spans="1:10" ht="51.75" customHeight="1">
      <c r="A342" s="7">
        <f t="shared" si="14"/>
        <v>4</v>
      </c>
      <c r="B342" s="15" t="s">
        <v>783</v>
      </c>
      <c r="C342" s="9">
        <v>225000000</v>
      </c>
      <c r="D342" s="15" t="s">
        <v>784</v>
      </c>
      <c r="E342" s="18" t="s">
        <v>785</v>
      </c>
      <c r="F342" s="10" t="s">
        <v>9</v>
      </c>
      <c r="G342" s="13" t="s">
        <v>54</v>
      </c>
      <c r="H342" s="18" t="s">
        <v>786</v>
      </c>
      <c r="J342" s="44"/>
    </row>
    <row r="343" spans="1:10" ht="33.75" customHeight="1">
      <c r="A343" s="7">
        <v>5</v>
      </c>
      <c r="B343" s="20" t="s">
        <v>622</v>
      </c>
      <c r="C343" s="19">
        <v>270000000</v>
      </c>
      <c r="D343" s="15" t="s">
        <v>787</v>
      </c>
      <c r="E343" s="10">
        <v>3</v>
      </c>
      <c r="F343" s="10" t="s">
        <v>9</v>
      </c>
      <c r="G343" s="13" t="s">
        <v>54</v>
      </c>
      <c r="H343" s="18" t="s">
        <v>621</v>
      </c>
      <c r="J343" s="44"/>
    </row>
    <row r="344" spans="1:10" ht="55.5" customHeight="1">
      <c r="A344" s="7">
        <v>6</v>
      </c>
      <c r="B344" s="20" t="s">
        <v>788</v>
      </c>
      <c r="C344" s="21">
        <v>1352900000</v>
      </c>
      <c r="D344" s="15" t="s">
        <v>789</v>
      </c>
      <c r="E344" s="10" t="s">
        <v>790</v>
      </c>
      <c r="F344" s="10" t="s">
        <v>9</v>
      </c>
      <c r="G344" s="13" t="s">
        <v>54</v>
      </c>
      <c r="H344" s="14" t="s">
        <v>121</v>
      </c>
      <c r="J344" s="44"/>
    </row>
    <row r="345" spans="1:10">
      <c r="A345" s="7"/>
      <c r="B345" s="8"/>
      <c r="C345" s="9"/>
      <c r="D345" s="38"/>
      <c r="E345" s="10"/>
      <c r="F345" s="10"/>
      <c r="G345" s="10"/>
      <c r="H345" s="10"/>
    </row>
    <row r="346" spans="1:10" s="2" customFormat="1" ht="31.5">
      <c r="A346" s="7" t="s">
        <v>348</v>
      </c>
      <c r="B346" s="11" t="s">
        <v>345</v>
      </c>
      <c r="C346" s="12">
        <f>SUM(C347)</f>
        <v>20000000</v>
      </c>
      <c r="D346" s="38"/>
      <c r="E346" s="7"/>
      <c r="F346" s="7"/>
      <c r="G346" s="7"/>
      <c r="H346" s="7"/>
    </row>
    <row r="347" spans="1:10" ht="31.5">
      <c r="A347" s="7">
        <v>1</v>
      </c>
      <c r="B347" s="8" t="s">
        <v>346</v>
      </c>
      <c r="C347" s="9">
        <v>20000000</v>
      </c>
      <c r="D347" s="38" t="s">
        <v>347</v>
      </c>
      <c r="E347" s="10" t="s">
        <v>174</v>
      </c>
      <c r="F347" s="10" t="s">
        <v>192</v>
      </c>
      <c r="G347" s="23" t="s">
        <v>54</v>
      </c>
      <c r="H347" s="14" t="s">
        <v>121</v>
      </c>
    </row>
    <row r="348" spans="1:10">
      <c r="A348" s="7"/>
      <c r="B348" s="8"/>
      <c r="C348" s="9"/>
      <c r="D348" s="38"/>
      <c r="E348" s="10"/>
      <c r="F348" s="10"/>
      <c r="G348" s="10"/>
      <c r="H348" s="10"/>
    </row>
    <row r="349" spans="1:10" s="2" customFormat="1" ht="31.5">
      <c r="A349" s="7" t="s">
        <v>353</v>
      </c>
      <c r="B349" s="11" t="s">
        <v>349</v>
      </c>
      <c r="C349" s="12">
        <f>SUM(C350)</f>
        <v>50000000</v>
      </c>
      <c r="D349" s="38"/>
      <c r="E349" s="7"/>
      <c r="F349" s="7"/>
      <c r="G349" s="7"/>
      <c r="H349" s="7"/>
    </row>
    <row r="350" spans="1:10" ht="31.5">
      <c r="A350" s="7">
        <v>1</v>
      </c>
      <c r="B350" s="8" t="s">
        <v>350</v>
      </c>
      <c r="C350" s="9">
        <v>50000000</v>
      </c>
      <c r="D350" s="38" t="s">
        <v>351</v>
      </c>
      <c r="E350" s="10" t="s">
        <v>352</v>
      </c>
      <c r="F350" s="10" t="s">
        <v>192</v>
      </c>
      <c r="G350" s="23" t="s">
        <v>54</v>
      </c>
      <c r="H350" s="14" t="s">
        <v>121</v>
      </c>
    </row>
    <row r="351" spans="1:10">
      <c r="A351" s="7"/>
      <c r="B351" s="8"/>
      <c r="C351" s="9"/>
      <c r="D351" s="38"/>
      <c r="E351" s="10"/>
      <c r="F351" s="10"/>
      <c r="G351" s="10"/>
      <c r="H351" s="10"/>
    </row>
    <row r="352" spans="1:10" s="2" customFormat="1">
      <c r="A352" s="7" t="s">
        <v>604</v>
      </c>
      <c r="B352" s="11" t="s">
        <v>354</v>
      </c>
      <c r="C352" s="12">
        <f>SUM(C353:C355)</f>
        <v>240000000</v>
      </c>
      <c r="D352" s="38"/>
      <c r="E352" s="7"/>
      <c r="F352" s="7"/>
      <c r="G352" s="7"/>
      <c r="H352" s="7"/>
    </row>
    <row r="353" spans="1:8" ht="31.5">
      <c r="A353" s="7">
        <v>1</v>
      </c>
      <c r="B353" s="8" t="s">
        <v>355</v>
      </c>
      <c r="C353" s="9">
        <v>200000000</v>
      </c>
      <c r="D353" s="38" t="s">
        <v>356</v>
      </c>
      <c r="E353" s="10" t="s">
        <v>174</v>
      </c>
      <c r="F353" s="10" t="s">
        <v>192</v>
      </c>
      <c r="G353" s="23" t="s">
        <v>54</v>
      </c>
      <c r="H353" s="14" t="s">
        <v>121</v>
      </c>
    </row>
    <row r="354" spans="1:8" ht="31.5">
      <c r="A354" s="7">
        <f>1+A353</f>
        <v>2</v>
      </c>
      <c r="B354" s="8" t="s">
        <v>357</v>
      </c>
      <c r="C354" s="9">
        <v>20000000</v>
      </c>
      <c r="D354" s="38" t="s">
        <v>358</v>
      </c>
      <c r="E354" s="10" t="s">
        <v>174</v>
      </c>
      <c r="F354" s="10" t="s">
        <v>192</v>
      </c>
      <c r="G354" s="23" t="s">
        <v>54</v>
      </c>
      <c r="H354" s="14" t="s">
        <v>121</v>
      </c>
    </row>
    <row r="355" spans="1:8" ht="31.5">
      <c r="A355" s="7">
        <v>3</v>
      </c>
      <c r="B355" s="8" t="s">
        <v>359</v>
      </c>
      <c r="C355" s="9">
        <v>20000000</v>
      </c>
      <c r="D355" s="38" t="s">
        <v>360</v>
      </c>
      <c r="E355" s="10" t="s">
        <v>174</v>
      </c>
      <c r="F355" s="10" t="s">
        <v>192</v>
      </c>
      <c r="G355" s="23" t="s">
        <v>54</v>
      </c>
      <c r="H355" s="14" t="s">
        <v>121</v>
      </c>
    </row>
    <row r="357" spans="1:8">
      <c r="D357" s="4" t="s">
        <v>361</v>
      </c>
    </row>
    <row r="358" spans="1:8">
      <c r="D358" s="4" t="s">
        <v>362</v>
      </c>
    </row>
    <row r="359" spans="1:8">
      <c r="D359" s="4"/>
    </row>
    <row r="360" spans="1:8">
      <c r="D360" s="4"/>
    </row>
    <row r="361" spans="1:8">
      <c r="D361" s="4"/>
    </row>
    <row r="362" spans="1:8">
      <c r="D362" s="6" t="s">
        <v>363</v>
      </c>
    </row>
    <row r="363" spans="1:8" ht="15.75" customHeight="1">
      <c r="D363" s="4" t="s">
        <v>364</v>
      </c>
    </row>
    <row r="364" spans="1:8" ht="15.75" customHeight="1">
      <c r="D364" s="4" t="s">
        <v>12</v>
      </c>
    </row>
    <row r="365" spans="1:8">
      <c r="D365" s="5"/>
    </row>
  </sheetData>
  <autoFilter ref="B6:B355"/>
  <pageMargins left="0.43307086614173229" right="0.23622047244094491" top="0.71" bottom="0.59" header="0.31496062992125984" footer="0.31496062992125984"/>
  <pageSetup paperSize="10000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renja 2018</vt:lpstr>
      <vt:lpstr>'renja 2018'!Print_Area</vt:lpstr>
      <vt:lpstr>'renja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PU</cp:lastModifiedBy>
  <cp:lastPrinted>2017-02-08T02:02:48Z</cp:lastPrinted>
  <dcterms:created xsi:type="dcterms:W3CDTF">2015-10-19T10:21:19Z</dcterms:created>
  <dcterms:modified xsi:type="dcterms:W3CDTF">2017-02-08T04:13:40Z</dcterms:modified>
</cp:coreProperties>
</file>