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330" windowWidth="18810" windowHeight="7110"/>
  </bookViews>
  <sheets>
    <sheet name="Renja 2018" sheetId="3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G5" i="3"/>
  <c r="G22"/>
  <c r="G47"/>
  <c r="G42"/>
  <c r="G41" s="1"/>
  <c r="G9"/>
  <c r="G71"/>
  <c r="G70" s="1"/>
  <c r="G65"/>
  <c r="G61"/>
  <c r="F8"/>
  <c r="G60" l="1"/>
</calcChain>
</file>

<file path=xl/sharedStrings.xml><?xml version="1.0" encoding="utf-8"?>
<sst xmlns="http://schemas.openxmlformats.org/spreadsheetml/2006/main" count="295" uniqueCount="134">
  <si>
    <t>NO</t>
  </si>
  <si>
    <t>URAIAN URUSAN, ORGANISASI,
PROGRAM DAN KEGIATAN</t>
  </si>
  <si>
    <t>INDIKATOR KELUARAN
(KELUARAN)</t>
  </si>
  <si>
    <t>VOLUME</t>
  </si>
  <si>
    <t>LOKASI</t>
  </si>
  <si>
    <t>1</t>
  </si>
  <si>
    <t>2</t>
  </si>
  <si>
    <t>4</t>
  </si>
  <si>
    <t>Urusan Pemerintahan Fungsi Penunjang</t>
  </si>
  <si>
    <t>4.01</t>
  </si>
  <si>
    <t>4.01.24</t>
  </si>
  <si>
    <t>Kecamatan Colomadu</t>
  </si>
  <si>
    <t>01</t>
  </si>
  <si>
    <t>Program Pelayanan Administrasi Perkantoran</t>
  </si>
  <si>
    <t>Penyediaan jasa surat menyurat</t>
  </si>
  <si>
    <t>02</t>
  </si>
  <si>
    <t>Penyediaan jasa komunikasi, sumber daya air dan listrik</t>
  </si>
  <si>
    <t>03</t>
  </si>
  <si>
    <t>Penyediaan jasa peralatan dan perlengkapan kantor</t>
  </si>
  <si>
    <t>10</t>
  </si>
  <si>
    <t>Penyediaan alat tulis kantor</t>
  </si>
  <si>
    <t>11</t>
  </si>
  <si>
    <t>Penyediaan barang cetakan dan penggandaan</t>
  </si>
  <si>
    <t>12</t>
  </si>
  <si>
    <t>Penyediaan komponen instalasi listrik/penerangan bangunan kantor</t>
  </si>
  <si>
    <t>14</t>
  </si>
  <si>
    <t>Penyediaan peralatan rumah tangga</t>
  </si>
  <si>
    <t>15</t>
  </si>
  <si>
    <t>Penyediaan bahan bacaan dan peraturan perundang-undangan</t>
  </si>
  <si>
    <t>16</t>
  </si>
  <si>
    <t>Penyediaan bahan logistik kantor</t>
  </si>
  <si>
    <t>17</t>
  </si>
  <si>
    <t>Penyediaan makanan dan minuman</t>
  </si>
  <si>
    <t>18</t>
  </si>
  <si>
    <t>Rapat-rapat koordinasi dan konsultasi ke dalam/luar daerah</t>
  </si>
  <si>
    <t>Program Peningkatan Sarana dan Prasarana Aparatur</t>
  </si>
  <si>
    <t>22</t>
  </si>
  <si>
    <t>Pemeliharaan rutin/berkala gedung kantor</t>
  </si>
  <si>
    <t>23</t>
  </si>
  <si>
    <t>Pemeliharaan rutin/berkala mobil jabatan</t>
  </si>
  <si>
    <t>29</t>
  </si>
  <si>
    <t>Pemeliharaan rutin/berkala mebeleur</t>
  </si>
  <si>
    <t>30</t>
  </si>
  <si>
    <t>Pemeliharaan komputer</t>
  </si>
  <si>
    <t>06</t>
  </si>
  <si>
    <t>Program peningkatan pengembangan sistem pelaporan capaian kinerja dan keuangan</t>
  </si>
  <si>
    <t>Penyusunan laporan capaian kinerja dan ikhtisar realisasi kinerja SKPD</t>
  </si>
  <si>
    <t>1.05</t>
  </si>
  <si>
    <t>Ketentraman dan Ketertiban Umum serta Perlindungan Masyarakat</t>
  </si>
  <si>
    <t>Program peningkatan keamanan dan kenyamanan lingkungan</t>
  </si>
  <si>
    <t>07</t>
  </si>
  <si>
    <t>Pembinaan Linmas/Kamtibmas</t>
  </si>
  <si>
    <t>08</t>
  </si>
  <si>
    <t>Pembinaan Wilayah/Daerah</t>
  </si>
  <si>
    <t>Program pengembangan wawasan kebangsaan</t>
  </si>
  <si>
    <t>05</t>
  </si>
  <si>
    <t>Fasilitasi Hubungan Kerja Dewan Penasehat FKUB</t>
  </si>
  <si>
    <t>24</t>
  </si>
  <si>
    <t>Fasilitasi Paskibraka Kecamatan</t>
  </si>
  <si>
    <t>2.02</t>
  </si>
  <si>
    <t>Pemberdayaan Perempuan dan Perlindungan Anak</t>
  </si>
  <si>
    <t>Program Peningkatan Kualitas Hidup dan Perlindungan Perempuan</t>
  </si>
  <si>
    <t>Pembinaan PKK Kecamatan</t>
  </si>
  <si>
    <t>2.07</t>
  </si>
  <si>
    <t>Pemberdayaan Masyarakat Desa</t>
  </si>
  <si>
    <t>Program peningkatan partisipasi masyarakat dalam membangun desa</t>
  </si>
  <si>
    <t>Pelaksanaan musyawarah pembangunan desa</t>
  </si>
  <si>
    <t>Evaluasi Pemberdayaan Masyarakat, Perlombaan desa/kelurahan</t>
  </si>
  <si>
    <t>Program peningkatan kapasitas aparatur pemerintah desa</t>
  </si>
  <si>
    <t>Pembinaan Perangkat Desa</t>
  </si>
  <si>
    <t>Pembinaan Kegiatan Administrasi Pemerintahan Desa</t>
  </si>
  <si>
    <t>Pembinaan pengurus RT dan RW</t>
  </si>
  <si>
    <t>2.12</t>
  </si>
  <si>
    <t>Penanaman Modal</t>
  </si>
  <si>
    <t>Program Peningkatan Iklim Investasi dan Realisasi Investasi</t>
  </si>
  <si>
    <t>21</t>
  </si>
  <si>
    <t>Fasilitasi Kegiatan PATEN Tingkat Kecamatan</t>
  </si>
  <si>
    <t>Kec.Colomadu</t>
  </si>
  <si>
    <t>12 bulan</t>
  </si>
  <si>
    <t>1 Tahun</t>
  </si>
  <si>
    <t>30 item</t>
  </si>
  <si>
    <t>7 item</t>
  </si>
  <si>
    <t>10 Item</t>
  </si>
  <si>
    <t>1 surat kabar</t>
  </si>
  <si>
    <t>1 Tahun`</t>
  </si>
  <si>
    <t xml:space="preserve">1 Tahun </t>
  </si>
  <si>
    <t>1 dan 4 buah</t>
  </si>
  <si>
    <t>60 buah</t>
  </si>
  <si>
    <t>Terwujudnya pemeliharaan Komputer</t>
  </si>
  <si>
    <t>Terkirimnya Surat keluar</t>
  </si>
  <si>
    <t>Tersedianya aliran Telepon,air,listrik,internet</t>
  </si>
  <si>
    <t>Tersedianya Bahan pembersih dan tenaga  kebersihan</t>
  </si>
  <si>
    <t>Tersedianya Alat Tulis Kantor`</t>
  </si>
  <si>
    <t>TersedianyaBarang Cetakan dan penggandaan</t>
  </si>
  <si>
    <t>Tersedianya Komponen instalasi listrik/penerangan bangunan kantor</t>
  </si>
  <si>
    <t>Tersedianya Peralatan Rumah Tangga</t>
  </si>
  <si>
    <t>Tersedianya Surat Kabar</t>
  </si>
  <si>
    <t>Tersedianya Bahan Logistik</t>
  </si>
  <si>
    <t>Tersedianya Makanan dan Minuman</t>
  </si>
  <si>
    <t>Terwujudnya Rakor kedalam dan luar daerah</t>
  </si>
  <si>
    <t>Terpelihara Gedung Kantor</t>
  </si>
  <si>
    <t>Terpeliharanya Kendaraan Dinas Roda 2 dan 4</t>
  </si>
  <si>
    <t>Terpeliharanya Mebeleur</t>
  </si>
  <si>
    <t>Tersusunnya Laporan keuangan</t>
  </si>
  <si>
    <t>Terlaksananya pembinaan LINMAS</t>
  </si>
  <si>
    <t>11 Desa</t>
  </si>
  <si>
    <t>Terlaksananya pembinaan Wilayah</t>
  </si>
  <si>
    <t>11 Desa`</t>
  </si>
  <si>
    <t>Terlaksananya FKUB</t>
  </si>
  <si>
    <t>Terlaksananya Upacara yang Khidmat</t>
  </si>
  <si>
    <t>1 Keg</t>
  </si>
  <si>
    <t>Terlaksananya PKK Kecamatan</t>
  </si>
  <si>
    <t>Terlaksananya Musrenbangdes/Musrenbangkec</t>
  </si>
  <si>
    <t>Terlaksananya Evaluasi Pemberdayaan masyarakat,Perlombaan Desa/Kelurahan</t>
  </si>
  <si>
    <t>Terbinanya perangkat desa</t>
  </si>
  <si>
    <t>Terbinanya Administrasi Pemerintahan Desa</t>
  </si>
  <si>
    <t>Terbinanya Pengurus RT/RW</t>
  </si>
  <si>
    <t>Terwujudnya Kegiatan PATEN Tingkat Kecamatan</t>
  </si>
  <si>
    <t>ANGGARAN
2018</t>
  </si>
  <si>
    <t>2000 surat</t>
  </si>
  <si>
    <t>31</t>
  </si>
  <si>
    <t>Pengadaan kursi</t>
  </si>
  <si>
    <t>Tersedianya sarana kursi</t>
  </si>
  <si>
    <t>45 buah</t>
  </si>
  <si>
    <t>09</t>
  </si>
  <si>
    <t>Pembinaan Forkompinca</t>
  </si>
  <si>
    <t>Terlaksananya Pembinaan Forkompinca</t>
  </si>
  <si>
    <t xml:space="preserve">Pengadaan komputer </t>
  </si>
  <si>
    <t>Tersedianya sarana komputer</t>
  </si>
  <si>
    <t>2 buah</t>
  </si>
  <si>
    <t xml:space="preserve">CAMAT COLOMADU </t>
  </si>
  <si>
    <t>YOPI EKO JATI WIBOWO,S.Sos,MM</t>
  </si>
  <si>
    <t>Pembina Tk.I</t>
  </si>
  <si>
    <t>NIP 19720125 199203 1 004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</si>
</sst>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7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Bookman Old Style"/>
      <family val="1"/>
    </font>
    <font>
      <sz val="12"/>
      <color indexed="8"/>
      <name val="Bookman Old Style"/>
      <family val="1"/>
    </font>
    <font>
      <b/>
      <i/>
      <sz val="12"/>
      <color indexed="8"/>
      <name val="Bookman Old Style"/>
      <family val="1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top"/>
    </xf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 vertical="top"/>
    </xf>
    <xf numFmtId="0" fontId="1" fillId="0" borderId="0">
      <alignment vertical="top"/>
    </xf>
  </cellStyleXfs>
  <cellXfs count="26">
    <xf numFmtId="0" fontId="0" fillId="0" borderId="0" xfId="0">
      <alignment vertical="top"/>
    </xf>
    <xf numFmtId="0" fontId="2" fillId="0" borderId="1" xfId="0" applyFont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>
      <alignment vertical="top"/>
    </xf>
    <xf numFmtId="0" fontId="3" fillId="0" borderId="1" xfId="0" applyFont="1" applyBorder="1">
      <alignment vertical="top"/>
    </xf>
    <xf numFmtId="49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41" fontId="2" fillId="0" borderId="1" xfId="1" applyFont="1" applyBorder="1" applyAlignment="1">
      <alignment horizontal="right" vertical="top"/>
    </xf>
    <xf numFmtId="0" fontId="2" fillId="0" borderId="1" xfId="0" applyFont="1" applyBorder="1">
      <alignment vertical="top"/>
    </xf>
    <xf numFmtId="0" fontId="2" fillId="0" borderId="0" xfId="0" applyFont="1">
      <alignment vertical="top"/>
    </xf>
    <xf numFmtId="0" fontId="4" fillId="0" borderId="1" xfId="0" applyFont="1" applyBorder="1" applyAlignment="1">
      <alignment vertical="top" wrapText="1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1" fontId="3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wrapText="1"/>
    </xf>
    <xf numFmtId="49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41" fontId="3" fillId="0" borderId="0" xfId="1" applyFont="1" applyBorder="1" applyAlignment="1">
      <alignment horizontal="right" vertical="top"/>
    </xf>
    <xf numFmtId="0" fontId="3" fillId="0" borderId="0" xfId="0" applyFont="1" applyBorder="1">
      <alignment vertical="top"/>
    </xf>
    <xf numFmtId="0" fontId="5" fillId="0" borderId="0" xfId="0" applyFont="1">
      <alignment vertical="top"/>
    </xf>
    <xf numFmtId="0" fontId="2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</cellXfs>
  <cellStyles count="5">
    <cellStyle name="Comma [0]" xfId="1" builtinId="6"/>
    <cellStyle name="Comma [0] 2 2" xfId="2"/>
    <cellStyle name="Normal" xfId="0" builtinId="0"/>
    <cellStyle name="Normal 2 2 29" xfId="3"/>
    <cellStyle name="Normal 2 3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/Sosialisasi%20APBD/Data%20APBD/edited/Bahan%20SOsi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ndapatan"/>
      <sheetName val="BL"/>
      <sheetName val="BTL (2)"/>
      <sheetName val="BTL (3)"/>
      <sheetName val="Rekap"/>
      <sheetName val="URUSAN"/>
      <sheetName val="BTL"/>
      <sheetName val="Rekap Asli"/>
      <sheetName val="Proyeksi"/>
      <sheetName val="BTL (4)"/>
      <sheetName val="PDK"/>
      <sheetName val="DKK"/>
      <sheetName val="RSUD"/>
      <sheetName val="PUPR"/>
      <sheetName val="SATPOL"/>
      <sheetName val="KESBANG"/>
      <sheetName val="BPBD"/>
      <sheetName val="DINSOS"/>
      <sheetName val="KB"/>
      <sheetName val="LH"/>
      <sheetName val="Capil"/>
      <sheetName val="PMD"/>
      <sheetName val="Dishub"/>
      <sheetName val="Kominfo"/>
      <sheetName val="DPMPTSP"/>
      <sheetName val="Arsip"/>
      <sheetName val="Diskannak"/>
      <sheetName val="Parpora"/>
      <sheetName val="Pertanngan"/>
      <sheetName val="Disdag"/>
      <sheetName val="Setda"/>
      <sheetName val="Setwan"/>
      <sheetName val="Jtpr"/>
      <sheetName val="Jtys"/>
      <sheetName val="Jmtn"/>
      <sheetName val="Jmpl"/>
      <sheetName val="mtsh"/>
      <sheetName val="TwMangu"/>
      <sheetName val="Ngyoso"/>
      <sheetName val="Krpandan"/>
      <sheetName val="Karanganyar"/>
      <sheetName val="Tsmadu"/>
      <sheetName val="Jaten"/>
      <sheetName val="Clmadu"/>
      <sheetName val="GdgRejo"/>
      <sheetName val="Mjgedang"/>
      <sheetName val="KbKramat"/>
      <sheetName val="Kerjo"/>
      <sheetName val="Jenawi"/>
      <sheetName val="Inspek"/>
      <sheetName val="BP3"/>
      <sheetName val="BKD"/>
      <sheetName val="BKPSDM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1.01</v>
          </cell>
          <cell r="E4" t="str">
            <v>Pendidikan</v>
          </cell>
        </row>
        <row r="5">
          <cell r="A5" t="str">
            <v>1.02</v>
          </cell>
          <cell r="E5" t="str">
            <v>Kesehatan</v>
          </cell>
        </row>
        <row r="6">
          <cell r="A6" t="str">
            <v>1.03</v>
          </cell>
          <cell r="E6" t="str">
            <v>Pekerjaan Umum dan Penataan Ruang</v>
          </cell>
        </row>
        <row r="7">
          <cell r="A7" t="str">
            <v>1.04</v>
          </cell>
          <cell r="E7" t="str">
            <v>Perumahan Rakyat dan Kawasan Pemukiman</v>
          </cell>
        </row>
        <row r="8">
          <cell r="A8" t="str">
            <v>1.05</v>
          </cell>
          <cell r="E8" t="str">
            <v>Ketentraman dan Ketertiban Umum serta Perlindungan Masyarakat</v>
          </cell>
        </row>
        <row r="9">
          <cell r="A9" t="str">
            <v>1.06</v>
          </cell>
          <cell r="E9" t="str">
            <v>Sosial</v>
          </cell>
        </row>
        <row r="10">
          <cell r="A10" t="str">
            <v>2</v>
          </cell>
          <cell r="E10" t="str">
            <v>Urusan Wajib Bukan Pelayanan Dasar</v>
          </cell>
        </row>
        <row r="11">
          <cell r="A11" t="str">
            <v>2.01</v>
          </cell>
          <cell r="E11" t="str">
            <v>Tenaga Kerja</v>
          </cell>
        </row>
        <row r="12">
          <cell r="A12" t="str">
            <v>2.02</v>
          </cell>
          <cell r="E12" t="str">
            <v>Pemberdayaan Perempuan dan Perlindungan Anak</v>
          </cell>
        </row>
        <row r="13">
          <cell r="A13" t="str">
            <v>2.04</v>
          </cell>
          <cell r="E13" t="str">
            <v>Pertanahan</v>
          </cell>
        </row>
        <row r="14">
          <cell r="A14" t="str">
            <v>2.05</v>
          </cell>
          <cell r="E14" t="str">
            <v>Lingkungan Hidup</v>
          </cell>
        </row>
        <row r="15">
          <cell r="A15" t="str">
            <v>2.06</v>
          </cell>
          <cell r="E15" t="str">
            <v>Administrasi Kependudukan dan Capil</v>
          </cell>
        </row>
        <row r="16">
          <cell r="A16" t="str">
            <v>2.07</v>
          </cell>
          <cell r="E16" t="str">
            <v>Pemberdayaan Masyarakat Desa</v>
          </cell>
        </row>
        <row r="17">
          <cell r="A17" t="str">
            <v>2.08</v>
          </cell>
          <cell r="E17" t="str">
            <v>Pengendalian Penduduk dan Keluarga Berencana</v>
          </cell>
        </row>
        <row r="18">
          <cell r="A18" t="str">
            <v>2.09</v>
          </cell>
          <cell r="E18" t="str">
            <v>Perhubungan</v>
          </cell>
        </row>
        <row r="19">
          <cell r="A19" t="str">
            <v>2.10</v>
          </cell>
          <cell r="E19" t="str">
            <v>Komunikasi dan Informatika</v>
          </cell>
        </row>
        <row r="20">
          <cell r="A20" t="str">
            <v>2.11</v>
          </cell>
          <cell r="E20" t="str">
            <v>Koperasi, Usaha Kecil dan Menengah</v>
          </cell>
        </row>
        <row r="21">
          <cell r="A21" t="str">
            <v>2.12</v>
          </cell>
          <cell r="E21" t="str">
            <v>Penanaman Modal</v>
          </cell>
        </row>
        <row r="22">
          <cell r="A22" t="str">
            <v>2.13</v>
          </cell>
          <cell r="E22" t="str">
            <v>Kepemudaan dan Olah Raga</v>
          </cell>
        </row>
        <row r="23">
          <cell r="A23" t="str">
            <v>2.16</v>
          </cell>
          <cell r="E23" t="str">
            <v>Kebudayaan</v>
          </cell>
        </row>
        <row r="24">
          <cell r="A24" t="str">
            <v>2.17</v>
          </cell>
          <cell r="E24" t="str">
            <v>Perpustakaan</v>
          </cell>
        </row>
        <row r="25">
          <cell r="A25" t="str">
            <v>2.18</v>
          </cell>
          <cell r="E25" t="str">
            <v>Kearsipan</v>
          </cell>
        </row>
        <row r="26">
          <cell r="A26" t="str">
            <v>3</v>
          </cell>
          <cell r="E26" t="str">
            <v>Urusan Pilihan</v>
          </cell>
        </row>
        <row r="27">
          <cell r="A27" t="str">
            <v>3.01</v>
          </cell>
          <cell r="E27" t="str">
            <v>Kelautan dan Perikanan</v>
          </cell>
        </row>
        <row r="28">
          <cell r="A28" t="str">
            <v>3.02</v>
          </cell>
          <cell r="E28" t="str">
            <v>Pariwisata</v>
          </cell>
        </row>
        <row r="29">
          <cell r="A29" t="str">
            <v>3.03</v>
          </cell>
          <cell r="E29" t="str">
            <v>Pertanian</v>
          </cell>
        </row>
        <row r="30">
          <cell r="A30" t="str">
            <v>3.05</v>
          </cell>
          <cell r="E30" t="str">
            <v>Energi dan Sumberdaya Mineral</v>
          </cell>
        </row>
        <row r="31">
          <cell r="A31" t="str">
            <v>3.06</v>
          </cell>
          <cell r="E31" t="str">
            <v>Perdagangan</v>
          </cell>
        </row>
        <row r="32">
          <cell r="A32" t="str">
            <v>3.07</v>
          </cell>
          <cell r="E32" t="str">
            <v>Perindustrian</v>
          </cell>
        </row>
        <row r="33">
          <cell r="A33" t="str">
            <v>3.08</v>
          </cell>
          <cell r="E33" t="str">
            <v>Transmigrasi</v>
          </cell>
        </row>
        <row r="34">
          <cell r="A34" t="str">
            <v>4</v>
          </cell>
          <cell r="E34" t="str">
            <v>Urusan Pemerintahan Fungsi Penunjang</v>
          </cell>
        </row>
        <row r="35">
          <cell r="A35" t="str">
            <v>4.01</v>
          </cell>
          <cell r="E35" t="str">
            <v>Administrasi Pemerintahan</v>
          </cell>
        </row>
        <row r="36">
          <cell r="A36" t="str">
            <v>4.02</v>
          </cell>
          <cell r="E36" t="str">
            <v>Pengawasan</v>
          </cell>
        </row>
        <row r="37">
          <cell r="A37" t="str">
            <v>4.03</v>
          </cell>
          <cell r="E37" t="str">
            <v>Perencanaan</v>
          </cell>
        </row>
        <row r="38">
          <cell r="A38" t="str">
            <v>4.04</v>
          </cell>
          <cell r="E38" t="str">
            <v>Keuangan</v>
          </cell>
        </row>
        <row r="39">
          <cell r="A39" t="str">
            <v>4.05</v>
          </cell>
          <cell r="E39" t="str">
            <v>Kepegawaian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temp_ASAPUtilities_colorschem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B2:K82"/>
  <sheetViews>
    <sheetView tabSelected="1" workbookViewId="0">
      <selection activeCell="F92" sqref="F92"/>
    </sheetView>
  </sheetViews>
  <sheetFormatPr defaultColWidth="8" defaultRowHeight="12.75"/>
  <cols>
    <col min="2" max="2" width="6.7109375" customWidth="1"/>
    <col min="3" max="3" width="10.7109375" customWidth="1"/>
    <col min="4" max="5" width="4.7109375" customWidth="1"/>
    <col min="6" max="6" width="51.42578125" customWidth="1"/>
    <col min="7" max="7" width="23.28515625" bestFit="1" customWidth="1"/>
    <col min="8" max="8" width="39.140625" customWidth="1"/>
    <col min="9" max="10" width="17.140625" customWidth="1"/>
    <col min="11" max="240" width="6.85546875" customWidth="1"/>
  </cols>
  <sheetData>
    <row r="2" spans="2:10" s="4" customFormat="1" ht="31.5">
      <c r="B2" s="23" t="s">
        <v>0</v>
      </c>
      <c r="C2" s="23"/>
      <c r="D2" s="23"/>
      <c r="E2" s="23"/>
      <c r="F2" s="1" t="s">
        <v>1</v>
      </c>
      <c r="G2" s="1" t="s">
        <v>118</v>
      </c>
      <c r="H2" s="2" t="s">
        <v>2</v>
      </c>
      <c r="I2" s="3" t="s">
        <v>3</v>
      </c>
      <c r="J2" s="3" t="s">
        <v>4</v>
      </c>
    </row>
    <row r="3" spans="2:10" s="4" customFormat="1" ht="15.75">
      <c r="B3" s="23" t="s">
        <v>5</v>
      </c>
      <c r="C3" s="23"/>
      <c r="D3" s="23"/>
      <c r="E3" s="23"/>
      <c r="F3" s="1" t="s">
        <v>6</v>
      </c>
      <c r="G3" s="1">
        <v>3</v>
      </c>
      <c r="H3" s="3">
        <v>4</v>
      </c>
      <c r="I3" s="3">
        <v>5</v>
      </c>
      <c r="J3" s="3">
        <v>6</v>
      </c>
    </row>
    <row r="4" spans="2:10" s="4" customFormat="1" ht="16.5" customHeight="1">
      <c r="B4" s="16"/>
      <c r="C4" s="16"/>
      <c r="D4" s="16"/>
      <c r="E4" s="16"/>
      <c r="F4" s="1"/>
      <c r="G4" s="1"/>
      <c r="H4" s="5"/>
      <c r="I4" s="5"/>
      <c r="J4" s="5"/>
    </row>
    <row r="5" spans="2:10" s="10" customFormat="1" ht="15.75">
      <c r="B5" s="6" t="s">
        <v>7</v>
      </c>
      <c r="C5" s="7"/>
      <c r="D5" s="7"/>
      <c r="E5" s="7"/>
      <c r="F5" s="7" t="s">
        <v>8</v>
      </c>
      <c r="G5" s="8">
        <f>SUM(G9,G22,G38,G41,G51,G60,G70)</f>
        <v>643956500</v>
      </c>
      <c r="H5" s="9"/>
      <c r="I5" s="9"/>
      <c r="J5" s="9"/>
    </row>
    <row r="6" spans="2:10" s="10" customFormat="1" ht="15.75">
      <c r="B6" s="6" t="s">
        <v>9</v>
      </c>
      <c r="C6" s="6" t="s">
        <v>10</v>
      </c>
      <c r="D6" s="7"/>
      <c r="E6" s="7"/>
      <c r="F6" s="7" t="s">
        <v>11</v>
      </c>
      <c r="G6" s="8"/>
      <c r="H6" s="9"/>
      <c r="I6" s="9"/>
      <c r="J6" s="9"/>
    </row>
    <row r="7" spans="2:10" s="10" customFormat="1" ht="15.75">
      <c r="B7" s="6"/>
      <c r="C7" s="6"/>
      <c r="D7" s="7"/>
      <c r="E7" s="7"/>
      <c r="F7" s="7"/>
      <c r="G7" s="8"/>
      <c r="H7" s="9"/>
      <c r="I7" s="9"/>
      <c r="J7" s="9"/>
    </row>
    <row r="8" spans="2:10" s="10" customFormat="1" ht="15.75">
      <c r="B8" s="6" t="s">
        <v>9</v>
      </c>
      <c r="C8" s="6"/>
      <c r="D8" s="7"/>
      <c r="E8" s="7"/>
      <c r="F8" s="7" t="str">
        <f>VLOOKUP(B9,[1]URUSAN!A4:E39,5,FALSE)</f>
        <v>Administrasi Pemerintahan</v>
      </c>
      <c r="G8" s="8"/>
      <c r="H8" s="9"/>
      <c r="I8" s="9"/>
      <c r="J8" s="9"/>
    </row>
    <row r="9" spans="2:10" s="10" customFormat="1" ht="31.5">
      <c r="B9" s="6" t="s">
        <v>9</v>
      </c>
      <c r="C9" s="6" t="s">
        <v>10</v>
      </c>
      <c r="D9" s="6" t="s">
        <v>12</v>
      </c>
      <c r="E9" s="7"/>
      <c r="F9" s="11" t="s">
        <v>13</v>
      </c>
      <c r="G9" s="8">
        <f>SUM(G10:G20)</f>
        <v>276500000</v>
      </c>
      <c r="H9" s="9"/>
      <c r="I9" s="9"/>
      <c r="J9" s="9"/>
    </row>
    <row r="10" spans="2:10" s="4" customFormat="1" ht="15.75">
      <c r="B10" s="12" t="s">
        <v>9</v>
      </c>
      <c r="C10" s="12" t="s">
        <v>10</v>
      </c>
      <c r="D10" s="12" t="s">
        <v>12</v>
      </c>
      <c r="E10" s="12" t="s">
        <v>12</v>
      </c>
      <c r="F10" s="13" t="s">
        <v>14</v>
      </c>
      <c r="G10" s="14">
        <v>3600000</v>
      </c>
      <c r="H10" s="5" t="s">
        <v>89</v>
      </c>
      <c r="I10" s="5" t="s">
        <v>119</v>
      </c>
      <c r="J10" s="5" t="s">
        <v>77</v>
      </c>
    </row>
    <row r="11" spans="2:10" s="4" customFormat="1" ht="31.5">
      <c r="B11" s="12" t="s">
        <v>9</v>
      </c>
      <c r="C11" s="12" t="s">
        <v>10</v>
      </c>
      <c r="D11" s="12" t="s">
        <v>12</v>
      </c>
      <c r="E11" s="12" t="s">
        <v>15</v>
      </c>
      <c r="F11" s="13" t="s">
        <v>16</v>
      </c>
      <c r="G11" s="14">
        <v>36000000</v>
      </c>
      <c r="H11" s="13" t="s">
        <v>90</v>
      </c>
      <c r="I11" s="5" t="s">
        <v>78</v>
      </c>
      <c r="J11" s="5" t="s">
        <v>77</v>
      </c>
    </row>
    <row r="12" spans="2:10" s="4" customFormat="1" ht="31.5">
      <c r="B12" s="12" t="s">
        <v>9</v>
      </c>
      <c r="C12" s="12" t="s">
        <v>10</v>
      </c>
      <c r="D12" s="12" t="s">
        <v>12</v>
      </c>
      <c r="E12" s="12" t="s">
        <v>17</v>
      </c>
      <c r="F12" s="13" t="s">
        <v>18</v>
      </c>
      <c r="G12" s="14">
        <v>75000000</v>
      </c>
      <c r="H12" s="17" t="s">
        <v>91</v>
      </c>
      <c r="I12" s="5" t="s">
        <v>79</v>
      </c>
      <c r="J12" s="5" t="s">
        <v>77</v>
      </c>
    </row>
    <row r="13" spans="2:10" s="4" customFormat="1" ht="15.75">
      <c r="B13" s="12" t="s">
        <v>9</v>
      </c>
      <c r="C13" s="12" t="s">
        <v>10</v>
      </c>
      <c r="D13" s="12" t="s">
        <v>12</v>
      </c>
      <c r="E13" s="12" t="s">
        <v>19</v>
      </c>
      <c r="F13" s="13" t="s">
        <v>20</v>
      </c>
      <c r="G13" s="14">
        <v>25000000</v>
      </c>
      <c r="H13" s="5" t="s">
        <v>92</v>
      </c>
      <c r="I13" s="5" t="s">
        <v>80</v>
      </c>
      <c r="J13" s="5" t="s">
        <v>77</v>
      </c>
    </row>
    <row r="14" spans="2:10" s="4" customFormat="1" ht="31.5">
      <c r="B14" s="12" t="s">
        <v>9</v>
      </c>
      <c r="C14" s="12" t="s">
        <v>10</v>
      </c>
      <c r="D14" s="12" t="s">
        <v>12</v>
      </c>
      <c r="E14" s="12" t="s">
        <v>21</v>
      </c>
      <c r="F14" s="13" t="s">
        <v>22</v>
      </c>
      <c r="G14" s="14">
        <v>14500000</v>
      </c>
      <c r="H14" s="13" t="s">
        <v>93</v>
      </c>
      <c r="I14" s="5" t="s">
        <v>79</v>
      </c>
      <c r="J14" s="5" t="s">
        <v>77</v>
      </c>
    </row>
    <row r="15" spans="2:10" s="4" customFormat="1" ht="47.25">
      <c r="B15" s="12" t="s">
        <v>9</v>
      </c>
      <c r="C15" s="12" t="s">
        <v>10</v>
      </c>
      <c r="D15" s="12" t="s">
        <v>12</v>
      </c>
      <c r="E15" s="12" t="s">
        <v>23</v>
      </c>
      <c r="F15" s="13" t="s">
        <v>24</v>
      </c>
      <c r="G15" s="14">
        <v>13500000</v>
      </c>
      <c r="H15" s="13" t="s">
        <v>94</v>
      </c>
      <c r="I15" s="5" t="s">
        <v>81</v>
      </c>
      <c r="J15" s="5" t="s">
        <v>77</v>
      </c>
    </row>
    <row r="16" spans="2:10" s="4" customFormat="1" ht="31.5">
      <c r="B16" s="12" t="s">
        <v>9</v>
      </c>
      <c r="C16" s="12" t="s">
        <v>10</v>
      </c>
      <c r="D16" s="12" t="s">
        <v>12</v>
      </c>
      <c r="E16" s="12" t="s">
        <v>25</v>
      </c>
      <c r="F16" s="13" t="s">
        <v>26</v>
      </c>
      <c r="G16" s="14">
        <v>24000000</v>
      </c>
      <c r="H16" s="13" t="s">
        <v>95</v>
      </c>
      <c r="I16" s="5" t="s">
        <v>82</v>
      </c>
      <c r="J16" s="5" t="s">
        <v>77</v>
      </c>
    </row>
    <row r="17" spans="2:11" s="4" customFormat="1" ht="31.5">
      <c r="B17" s="12" t="s">
        <v>9</v>
      </c>
      <c r="C17" s="12" t="s">
        <v>10</v>
      </c>
      <c r="D17" s="12" t="s">
        <v>12</v>
      </c>
      <c r="E17" s="12" t="s">
        <v>27</v>
      </c>
      <c r="F17" s="13" t="s">
        <v>28</v>
      </c>
      <c r="G17" s="14">
        <v>1400000</v>
      </c>
      <c r="H17" s="5" t="s">
        <v>96</v>
      </c>
      <c r="I17" s="5" t="s">
        <v>83</v>
      </c>
      <c r="J17" s="5" t="s">
        <v>77</v>
      </c>
    </row>
    <row r="18" spans="2:11" s="4" customFormat="1" ht="15.75">
      <c r="B18" s="12" t="s">
        <v>9</v>
      </c>
      <c r="C18" s="12" t="s">
        <v>10</v>
      </c>
      <c r="D18" s="12" t="s">
        <v>12</v>
      </c>
      <c r="E18" s="12" t="s">
        <v>29</v>
      </c>
      <c r="F18" s="13" t="s">
        <v>30</v>
      </c>
      <c r="G18" s="14">
        <v>24000000</v>
      </c>
      <c r="H18" s="5" t="s">
        <v>97</v>
      </c>
      <c r="I18" s="5" t="s">
        <v>78</v>
      </c>
      <c r="J18" s="5" t="s">
        <v>77</v>
      </c>
    </row>
    <row r="19" spans="2:11" s="4" customFormat="1" ht="31.5">
      <c r="B19" s="12" t="s">
        <v>9</v>
      </c>
      <c r="C19" s="12" t="s">
        <v>10</v>
      </c>
      <c r="D19" s="12" t="s">
        <v>12</v>
      </c>
      <c r="E19" s="12" t="s">
        <v>31</v>
      </c>
      <c r="F19" s="13" t="s">
        <v>32</v>
      </c>
      <c r="G19" s="14">
        <v>19500000</v>
      </c>
      <c r="H19" s="13" t="s">
        <v>98</v>
      </c>
      <c r="I19" s="5" t="s">
        <v>84</v>
      </c>
      <c r="J19" s="5" t="s">
        <v>77</v>
      </c>
    </row>
    <row r="20" spans="2:11" s="4" customFormat="1" ht="31.5">
      <c r="B20" s="12" t="s">
        <v>9</v>
      </c>
      <c r="C20" s="12" t="s">
        <v>10</v>
      </c>
      <c r="D20" s="12" t="s">
        <v>12</v>
      </c>
      <c r="E20" s="12" t="s">
        <v>33</v>
      </c>
      <c r="F20" s="13" t="s">
        <v>34</v>
      </c>
      <c r="G20" s="14">
        <v>40000000</v>
      </c>
      <c r="H20" s="13" t="s">
        <v>99</v>
      </c>
      <c r="I20" s="5" t="s">
        <v>79</v>
      </c>
      <c r="J20" s="5" t="s">
        <v>77</v>
      </c>
    </row>
    <row r="21" spans="2:11" s="4" customFormat="1" ht="15.75">
      <c r="B21" s="12"/>
      <c r="C21" s="12"/>
      <c r="D21" s="12"/>
      <c r="E21" s="12"/>
      <c r="F21" s="13"/>
      <c r="G21" s="14"/>
      <c r="H21" s="5"/>
      <c r="I21" s="5"/>
      <c r="J21" s="5"/>
    </row>
    <row r="22" spans="2:11" s="10" customFormat="1" ht="31.5">
      <c r="B22" s="6" t="s">
        <v>9</v>
      </c>
      <c r="C22" s="6" t="s">
        <v>10</v>
      </c>
      <c r="D22" s="6" t="s">
        <v>15</v>
      </c>
      <c r="E22" s="7"/>
      <c r="F22" s="11" t="s">
        <v>35</v>
      </c>
      <c r="G22" s="8">
        <f>SUM(G23:G36)</f>
        <v>88617500</v>
      </c>
      <c r="H22" s="9"/>
      <c r="I22" s="9"/>
      <c r="J22" s="9"/>
    </row>
    <row r="23" spans="2:11" s="4" customFormat="1" ht="31.5">
      <c r="B23" s="12" t="s">
        <v>9</v>
      </c>
      <c r="C23" s="12" t="s">
        <v>10</v>
      </c>
      <c r="D23" s="12" t="s">
        <v>15</v>
      </c>
      <c r="E23" s="12" t="s">
        <v>36</v>
      </c>
      <c r="F23" s="13" t="s">
        <v>37</v>
      </c>
      <c r="G23" s="14">
        <v>10262500</v>
      </c>
      <c r="H23" s="5" t="s">
        <v>100</v>
      </c>
      <c r="I23" s="5" t="s">
        <v>85</v>
      </c>
      <c r="J23" s="5" t="s">
        <v>77</v>
      </c>
    </row>
    <row r="24" spans="2:11" s="4" customFormat="1" ht="15.75">
      <c r="B24" s="12"/>
      <c r="C24" s="12"/>
      <c r="D24" s="12"/>
      <c r="E24" s="12"/>
      <c r="F24" s="13"/>
      <c r="G24" s="14"/>
      <c r="H24" s="5"/>
      <c r="I24" s="5"/>
      <c r="J24" s="5"/>
    </row>
    <row r="25" spans="2:11" s="4" customFormat="1" ht="15.75">
      <c r="B25" s="18"/>
      <c r="C25" s="18"/>
      <c r="D25" s="18"/>
      <c r="E25" s="18"/>
      <c r="F25" s="19"/>
      <c r="G25" s="20"/>
      <c r="H25" s="21"/>
      <c r="I25" s="21"/>
      <c r="J25" s="21"/>
      <c r="K25" s="21"/>
    </row>
    <row r="26" spans="2:11" s="4" customFormat="1" ht="15.75">
      <c r="B26" s="18"/>
      <c r="C26" s="18"/>
      <c r="D26" s="18"/>
      <c r="E26" s="18"/>
      <c r="F26" s="19"/>
      <c r="G26" s="20"/>
      <c r="H26" s="21"/>
      <c r="I26" s="21"/>
      <c r="J26" s="21"/>
      <c r="K26" s="21"/>
    </row>
    <row r="27" spans="2:11" s="4" customFormat="1" ht="15.75">
      <c r="B27" s="18"/>
      <c r="C27" s="18"/>
      <c r="D27" s="18"/>
      <c r="E27" s="18"/>
      <c r="F27" s="19"/>
      <c r="G27" s="20"/>
      <c r="H27" s="21"/>
      <c r="I27" s="21"/>
      <c r="J27" s="21"/>
      <c r="K27" s="21"/>
    </row>
    <row r="28" spans="2:11" s="4" customFormat="1" ht="15.75">
      <c r="B28" s="18"/>
      <c r="C28" s="18"/>
      <c r="D28" s="18"/>
      <c r="E28" s="18"/>
      <c r="F28" s="19"/>
      <c r="G28" s="20"/>
      <c r="H28" s="21"/>
      <c r="I28" s="21"/>
      <c r="J28" s="21"/>
      <c r="K28" s="21"/>
    </row>
    <row r="29" spans="2:11" s="4" customFormat="1" ht="15.75">
      <c r="B29" s="18"/>
      <c r="C29" s="18"/>
      <c r="D29" s="18"/>
      <c r="E29" s="18"/>
      <c r="F29" s="19"/>
      <c r="G29" s="20"/>
      <c r="H29" s="21"/>
      <c r="I29" s="21"/>
      <c r="J29" s="21"/>
      <c r="K29" s="21"/>
    </row>
    <row r="30" spans="2:11" s="4" customFormat="1" ht="15.75">
      <c r="B30" s="18"/>
      <c r="C30" s="18"/>
      <c r="D30" s="18"/>
      <c r="E30" s="18"/>
      <c r="F30" s="19"/>
      <c r="G30" s="20"/>
      <c r="H30" s="21"/>
      <c r="I30" s="21"/>
      <c r="J30" s="21"/>
      <c r="K30" s="21"/>
    </row>
    <row r="31" spans="2:11" s="4" customFormat="1" ht="15.75">
      <c r="B31" s="12"/>
      <c r="C31" s="12"/>
      <c r="D31" s="12"/>
      <c r="E31" s="12"/>
      <c r="F31" s="13"/>
      <c r="G31" s="14"/>
      <c r="H31" s="5"/>
      <c r="I31" s="5"/>
      <c r="J31" s="5"/>
      <c r="K31" s="21"/>
    </row>
    <row r="32" spans="2:11" s="4" customFormat="1" ht="31.5">
      <c r="B32" s="12" t="s">
        <v>9</v>
      </c>
      <c r="C32" s="12" t="s">
        <v>10</v>
      </c>
      <c r="D32" s="12" t="s">
        <v>15</v>
      </c>
      <c r="E32" s="12" t="s">
        <v>38</v>
      </c>
      <c r="F32" s="13" t="s">
        <v>39</v>
      </c>
      <c r="G32" s="14">
        <v>31110000</v>
      </c>
      <c r="H32" s="13" t="s">
        <v>101</v>
      </c>
      <c r="I32" s="5" t="s">
        <v>86</v>
      </c>
      <c r="J32" s="5" t="s">
        <v>77</v>
      </c>
    </row>
    <row r="33" spans="2:10" s="4" customFormat="1" ht="15.75">
      <c r="B33" s="12" t="s">
        <v>9</v>
      </c>
      <c r="C33" s="12" t="s">
        <v>10</v>
      </c>
      <c r="D33" s="12" t="s">
        <v>15</v>
      </c>
      <c r="E33" s="12" t="s">
        <v>40</v>
      </c>
      <c r="F33" s="13" t="s">
        <v>41</v>
      </c>
      <c r="G33" s="14">
        <v>9645000</v>
      </c>
      <c r="H33" s="5" t="s">
        <v>102</v>
      </c>
      <c r="I33" s="5" t="s">
        <v>87</v>
      </c>
      <c r="J33" s="5" t="s">
        <v>77</v>
      </c>
    </row>
    <row r="34" spans="2:10" s="4" customFormat="1" ht="31.5">
      <c r="B34" s="12" t="s">
        <v>9</v>
      </c>
      <c r="C34" s="12" t="s">
        <v>10</v>
      </c>
      <c r="D34" s="12" t="s">
        <v>15</v>
      </c>
      <c r="E34" s="12" t="s">
        <v>42</v>
      </c>
      <c r="F34" s="13" t="s">
        <v>43</v>
      </c>
      <c r="G34" s="14">
        <v>6250000</v>
      </c>
      <c r="H34" s="13" t="s">
        <v>88</v>
      </c>
      <c r="I34" s="5" t="s">
        <v>85</v>
      </c>
      <c r="J34" s="5" t="s">
        <v>77</v>
      </c>
    </row>
    <row r="35" spans="2:10" s="4" customFormat="1" ht="15.75">
      <c r="B35" s="12" t="s">
        <v>9</v>
      </c>
      <c r="C35" s="12" t="s">
        <v>10</v>
      </c>
      <c r="D35" s="12" t="s">
        <v>15</v>
      </c>
      <c r="E35" s="12" t="s">
        <v>120</v>
      </c>
      <c r="F35" s="13" t="s">
        <v>121</v>
      </c>
      <c r="G35" s="14">
        <v>19350000</v>
      </c>
      <c r="H35" s="13" t="s">
        <v>122</v>
      </c>
      <c r="I35" s="5" t="s">
        <v>123</v>
      </c>
      <c r="J35" s="5" t="s">
        <v>77</v>
      </c>
    </row>
    <row r="36" spans="2:10" s="4" customFormat="1" ht="15.75">
      <c r="B36" s="12" t="s">
        <v>9</v>
      </c>
      <c r="C36" s="12" t="s">
        <v>10</v>
      </c>
      <c r="D36" s="12" t="s">
        <v>15</v>
      </c>
      <c r="E36" s="12" t="s">
        <v>120</v>
      </c>
      <c r="F36" s="13" t="s">
        <v>127</v>
      </c>
      <c r="G36" s="14">
        <v>12000000</v>
      </c>
      <c r="H36" s="13" t="s">
        <v>128</v>
      </c>
      <c r="I36" s="5" t="s">
        <v>129</v>
      </c>
      <c r="J36" s="5" t="s">
        <v>77</v>
      </c>
    </row>
    <row r="37" spans="2:10" s="4" customFormat="1" ht="15.75">
      <c r="B37" s="12"/>
      <c r="C37" s="12"/>
      <c r="D37" s="12"/>
      <c r="E37" s="12"/>
      <c r="F37" s="13"/>
      <c r="G37" s="14"/>
      <c r="H37" s="5"/>
      <c r="I37" s="5"/>
      <c r="J37" s="5"/>
    </row>
    <row r="38" spans="2:10" s="10" customFormat="1" ht="47.25">
      <c r="B38" s="6" t="s">
        <v>9</v>
      </c>
      <c r="C38" s="6" t="s">
        <v>10</v>
      </c>
      <c r="D38" s="6" t="s">
        <v>44</v>
      </c>
      <c r="E38" s="7"/>
      <c r="F38" s="15" t="s">
        <v>45</v>
      </c>
      <c r="G38" s="8">
        <v>40924000</v>
      </c>
      <c r="H38" s="9"/>
      <c r="I38" s="9"/>
      <c r="J38" s="9"/>
    </row>
    <row r="39" spans="2:10" s="4" customFormat="1" ht="31.5">
      <c r="B39" s="12" t="s">
        <v>9</v>
      </c>
      <c r="C39" s="12" t="s">
        <v>10</v>
      </c>
      <c r="D39" s="12" t="s">
        <v>44</v>
      </c>
      <c r="E39" s="12" t="s">
        <v>12</v>
      </c>
      <c r="F39" s="13" t="s">
        <v>46</v>
      </c>
      <c r="G39" s="14">
        <v>40924000</v>
      </c>
      <c r="H39" s="5" t="s">
        <v>103</v>
      </c>
      <c r="I39" s="5" t="s">
        <v>78</v>
      </c>
      <c r="J39" s="5" t="s">
        <v>77</v>
      </c>
    </row>
    <row r="40" spans="2:10" s="4" customFormat="1" ht="15.75">
      <c r="B40" s="12"/>
      <c r="C40" s="12"/>
      <c r="D40" s="12"/>
      <c r="E40" s="12"/>
      <c r="F40" s="13"/>
      <c r="G40" s="14"/>
      <c r="H40" s="5"/>
      <c r="I40" s="5"/>
      <c r="J40" s="5"/>
    </row>
    <row r="41" spans="2:10" s="10" customFormat="1" ht="31.5">
      <c r="B41" s="6" t="s">
        <v>47</v>
      </c>
      <c r="C41" s="6"/>
      <c r="D41" s="7"/>
      <c r="E41" s="7"/>
      <c r="F41" s="7" t="s">
        <v>48</v>
      </c>
      <c r="G41" s="8">
        <f>G42+G47</f>
        <v>123690000</v>
      </c>
      <c r="H41" s="9"/>
      <c r="I41" s="9"/>
      <c r="J41" s="9"/>
    </row>
    <row r="42" spans="2:10" s="10" customFormat="1" ht="31.5">
      <c r="B42" s="6" t="s">
        <v>47</v>
      </c>
      <c r="C42" s="6" t="s">
        <v>10</v>
      </c>
      <c r="D42" s="6" t="s">
        <v>27</v>
      </c>
      <c r="E42" s="7"/>
      <c r="F42" s="11" t="s">
        <v>49</v>
      </c>
      <c r="G42" s="8">
        <f>SUM(G43:G45)</f>
        <v>73190000</v>
      </c>
      <c r="H42" s="9"/>
      <c r="I42" s="9"/>
      <c r="J42" s="9"/>
    </row>
    <row r="43" spans="2:10" s="4" customFormat="1" ht="31.5">
      <c r="B43" s="12" t="s">
        <v>47</v>
      </c>
      <c r="C43" s="12" t="s">
        <v>10</v>
      </c>
      <c r="D43" s="12" t="s">
        <v>27</v>
      </c>
      <c r="E43" s="12" t="s">
        <v>50</v>
      </c>
      <c r="F43" s="13" t="s">
        <v>51</v>
      </c>
      <c r="G43" s="14">
        <v>22600000</v>
      </c>
      <c r="H43" s="13" t="s">
        <v>104</v>
      </c>
      <c r="I43" s="5" t="s">
        <v>105</v>
      </c>
      <c r="J43" s="5" t="s">
        <v>77</v>
      </c>
    </row>
    <row r="44" spans="2:10" s="4" customFormat="1" ht="31.5">
      <c r="B44" s="12" t="s">
        <v>47</v>
      </c>
      <c r="C44" s="12" t="s">
        <v>10</v>
      </c>
      <c r="D44" s="12" t="s">
        <v>27</v>
      </c>
      <c r="E44" s="12" t="s">
        <v>52</v>
      </c>
      <c r="F44" s="13" t="s">
        <v>53</v>
      </c>
      <c r="G44" s="14">
        <v>28490000</v>
      </c>
      <c r="H44" s="13" t="s">
        <v>106</v>
      </c>
      <c r="I44" s="5" t="s">
        <v>105</v>
      </c>
      <c r="J44" s="5" t="s">
        <v>77</v>
      </c>
    </row>
    <row r="45" spans="2:10" s="4" customFormat="1" ht="31.5">
      <c r="B45" s="12" t="s">
        <v>47</v>
      </c>
      <c r="C45" s="12" t="s">
        <v>10</v>
      </c>
      <c r="D45" s="12" t="s">
        <v>27</v>
      </c>
      <c r="E45" s="12" t="s">
        <v>124</v>
      </c>
      <c r="F45" s="13" t="s">
        <v>125</v>
      </c>
      <c r="G45" s="14">
        <v>22100000</v>
      </c>
      <c r="H45" s="13" t="s">
        <v>126</v>
      </c>
      <c r="I45" s="5" t="s">
        <v>105</v>
      </c>
      <c r="J45" s="5" t="s">
        <v>77</v>
      </c>
    </row>
    <row r="46" spans="2:10" s="4" customFormat="1" ht="15.75">
      <c r="B46" s="12"/>
      <c r="C46" s="12"/>
      <c r="D46" s="12"/>
      <c r="E46" s="12"/>
      <c r="F46" s="13"/>
      <c r="G46" s="14"/>
      <c r="H46" s="5"/>
      <c r="I46" s="5"/>
      <c r="J46" s="5"/>
    </row>
    <row r="47" spans="2:10" s="10" customFormat="1" ht="31.5">
      <c r="B47" s="6" t="s">
        <v>47</v>
      </c>
      <c r="C47" s="6" t="s">
        <v>10</v>
      </c>
      <c r="D47" s="6" t="s">
        <v>31</v>
      </c>
      <c r="E47" s="7"/>
      <c r="F47" s="11" t="s">
        <v>54</v>
      </c>
      <c r="G47" s="8">
        <f>SUM(G48:G49)</f>
        <v>50500000</v>
      </c>
      <c r="H47" s="9"/>
      <c r="I47" s="9"/>
      <c r="J47" s="9"/>
    </row>
    <row r="48" spans="2:10" s="4" customFormat="1" ht="31.5">
      <c r="B48" s="12" t="s">
        <v>47</v>
      </c>
      <c r="C48" s="12" t="s">
        <v>10</v>
      </c>
      <c r="D48" s="12" t="s">
        <v>31</v>
      </c>
      <c r="E48" s="12" t="s">
        <v>55</v>
      </c>
      <c r="F48" s="13" t="s">
        <v>56</v>
      </c>
      <c r="G48" s="14">
        <v>10500000</v>
      </c>
      <c r="H48" s="5" t="s">
        <v>108</v>
      </c>
      <c r="I48" s="5" t="s">
        <v>107</v>
      </c>
      <c r="J48" s="5" t="s">
        <v>77</v>
      </c>
    </row>
    <row r="49" spans="2:10" s="4" customFormat="1" ht="31.5">
      <c r="B49" s="12" t="s">
        <v>47</v>
      </c>
      <c r="C49" s="12" t="s">
        <v>10</v>
      </c>
      <c r="D49" s="12" t="s">
        <v>31</v>
      </c>
      <c r="E49" s="12" t="s">
        <v>57</v>
      </c>
      <c r="F49" s="13" t="s">
        <v>58</v>
      </c>
      <c r="G49" s="14">
        <v>40000000</v>
      </c>
      <c r="H49" s="13" t="s">
        <v>109</v>
      </c>
      <c r="I49" s="5" t="s">
        <v>110</v>
      </c>
      <c r="J49" s="5" t="s">
        <v>77</v>
      </c>
    </row>
    <row r="50" spans="2:10" s="4" customFormat="1" ht="15.75">
      <c r="B50" s="12"/>
      <c r="C50" s="12"/>
      <c r="D50" s="12"/>
      <c r="E50" s="12"/>
      <c r="F50" s="13"/>
      <c r="G50" s="14"/>
      <c r="H50" s="5"/>
      <c r="I50" s="5"/>
      <c r="J50" s="5"/>
    </row>
    <row r="51" spans="2:10" s="10" customFormat="1" ht="31.5">
      <c r="B51" s="6" t="s">
        <v>59</v>
      </c>
      <c r="C51" s="6"/>
      <c r="D51" s="7"/>
      <c r="E51" s="7"/>
      <c r="F51" s="7" t="s">
        <v>60</v>
      </c>
      <c r="G51" s="8">
        <v>15000000</v>
      </c>
      <c r="H51" s="9"/>
      <c r="I51" s="9"/>
      <c r="J51" s="9"/>
    </row>
    <row r="52" spans="2:10" s="10" customFormat="1" ht="31.5">
      <c r="B52" s="6" t="s">
        <v>59</v>
      </c>
      <c r="C52" s="6" t="s">
        <v>10</v>
      </c>
      <c r="D52" s="6" t="s">
        <v>31</v>
      </c>
      <c r="E52" s="7"/>
      <c r="F52" s="11" t="s">
        <v>61</v>
      </c>
      <c r="G52" s="8">
        <v>15000000</v>
      </c>
      <c r="H52" s="9"/>
      <c r="I52" s="9"/>
      <c r="J52" s="9"/>
    </row>
    <row r="53" spans="2:10" s="4" customFormat="1" ht="15.75">
      <c r="B53" s="12" t="s">
        <v>59</v>
      </c>
      <c r="C53" s="12" t="s">
        <v>10</v>
      </c>
      <c r="D53" s="12" t="s">
        <v>31</v>
      </c>
      <c r="E53" s="12" t="s">
        <v>25</v>
      </c>
      <c r="F53" s="13" t="s">
        <v>62</v>
      </c>
      <c r="G53" s="14">
        <v>15000000</v>
      </c>
      <c r="H53" s="5" t="s">
        <v>111</v>
      </c>
      <c r="I53" s="5" t="s">
        <v>79</v>
      </c>
      <c r="J53" s="5" t="s">
        <v>77</v>
      </c>
    </row>
    <row r="54" spans="2:10" s="4" customFormat="1" ht="15.75">
      <c r="B54" s="12"/>
      <c r="C54" s="12"/>
      <c r="D54" s="12"/>
      <c r="E54" s="12"/>
      <c r="F54" s="13"/>
      <c r="G54" s="14"/>
      <c r="H54" s="5"/>
      <c r="I54" s="5"/>
      <c r="J54" s="5"/>
    </row>
    <row r="55" spans="2:10" s="4" customFormat="1" ht="15.75">
      <c r="B55" s="18"/>
      <c r="C55" s="18"/>
      <c r="D55" s="18"/>
      <c r="E55" s="18"/>
      <c r="F55" s="19"/>
      <c r="G55" s="20"/>
      <c r="H55" s="21"/>
      <c r="I55" s="21"/>
      <c r="J55" s="21"/>
    </row>
    <row r="56" spans="2:10" s="4" customFormat="1" ht="15.75">
      <c r="B56" s="18"/>
      <c r="C56" s="18"/>
      <c r="D56" s="18"/>
      <c r="E56" s="18"/>
      <c r="F56" s="19"/>
      <c r="G56" s="20"/>
      <c r="H56" s="21"/>
      <c r="I56" s="21"/>
      <c r="J56" s="21"/>
    </row>
    <row r="57" spans="2:10" s="4" customFormat="1" ht="15.75">
      <c r="B57" s="18"/>
      <c r="C57" s="18"/>
      <c r="D57" s="18"/>
      <c r="E57" s="18"/>
      <c r="F57" s="19"/>
      <c r="G57" s="20"/>
      <c r="H57" s="21"/>
      <c r="I57" s="21"/>
      <c r="J57" s="21"/>
    </row>
    <row r="58" spans="2:10" s="4" customFormat="1" ht="15.75">
      <c r="B58" s="18"/>
      <c r="C58" s="18"/>
      <c r="D58" s="18"/>
      <c r="E58" s="18"/>
      <c r="F58" s="19"/>
      <c r="G58" s="20"/>
      <c r="H58" s="21"/>
      <c r="I58" s="21"/>
      <c r="J58" s="21"/>
    </row>
    <row r="59" spans="2:10" s="4" customFormat="1" ht="15.75">
      <c r="B59" s="12"/>
      <c r="C59" s="12"/>
      <c r="D59" s="12"/>
      <c r="E59" s="12"/>
      <c r="F59" s="13"/>
      <c r="G59" s="14"/>
      <c r="H59" s="5"/>
      <c r="I59" s="5"/>
      <c r="J59" s="5"/>
    </row>
    <row r="60" spans="2:10" s="10" customFormat="1" ht="15.75">
      <c r="B60" s="6" t="s">
        <v>63</v>
      </c>
      <c r="C60" s="6"/>
      <c r="D60" s="7"/>
      <c r="E60" s="7"/>
      <c r="F60" s="7" t="s">
        <v>64</v>
      </c>
      <c r="G60" s="8">
        <f>SUM(G61,G65)</f>
        <v>83825000</v>
      </c>
      <c r="H60" s="9"/>
      <c r="I60" s="9"/>
      <c r="J60" s="9"/>
    </row>
    <row r="61" spans="2:10" s="10" customFormat="1" ht="31.5">
      <c r="B61" s="6" t="s">
        <v>63</v>
      </c>
      <c r="C61" s="6" t="s">
        <v>10</v>
      </c>
      <c r="D61" s="6" t="s">
        <v>31</v>
      </c>
      <c r="E61" s="7"/>
      <c r="F61" s="11" t="s">
        <v>65</v>
      </c>
      <c r="G61" s="8">
        <f>SUM(G62:G63)</f>
        <v>28875000</v>
      </c>
      <c r="H61" s="9"/>
      <c r="I61" s="9"/>
      <c r="J61" s="9"/>
    </row>
    <row r="62" spans="2:10" s="4" customFormat="1" ht="47.25">
      <c r="B62" s="12" t="s">
        <v>63</v>
      </c>
      <c r="C62" s="12" t="s">
        <v>10</v>
      </c>
      <c r="D62" s="12" t="s">
        <v>31</v>
      </c>
      <c r="E62" s="12" t="s">
        <v>15</v>
      </c>
      <c r="F62" s="13" t="s">
        <v>66</v>
      </c>
      <c r="G62" s="14">
        <v>15375000</v>
      </c>
      <c r="H62" s="13" t="s">
        <v>112</v>
      </c>
      <c r="I62" s="5" t="s">
        <v>105</v>
      </c>
      <c r="J62" s="5" t="s">
        <v>77</v>
      </c>
    </row>
    <row r="63" spans="2:10" s="4" customFormat="1" ht="63">
      <c r="B63" s="12" t="s">
        <v>63</v>
      </c>
      <c r="C63" s="12" t="s">
        <v>10</v>
      </c>
      <c r="D63" s="12" t="s">
        <v>31</v>
      </c>
      <c r="E63" s="12" t="s">
        <v>27</v>
      </c>
      <c r="F63" s="13" t="s">
        <v>67</v>
      </c>
      <c r="G63" s="14">
        <v>13500000</v>
      </c>
      <c r="H63" s="13" t="s">
        <v>113</v>
      </c>
      <c r="I63" s="5" t="s">
        <v>105</v>
      </c>
      <c r="J63" s="5" t="s">
        <v>77</v>
      </c>
    </row>
    <row r="64" spans="2:10" s="4" customFormat="1" ht="15.75">
      <c r="B64" s="12"/>
      <c r="C64" s="12"/>
      <c r="D64" s="12"/>
      <c r="E64" s="12"/>
      <c r="F64" s="13"/>
      <c r="G64" s="14"/>
      <c r="H64" s="5"/>
      <c r="I64" s="5"/>
      <c r="J64" s="5"/>
    </row>
    <row r="65" spans="2:10" s="10" customFormat="1" ht="31.5">
      <c r="B65" s="6" t="s">
        <v>63</v>
      </c>
      <c r="C65" s="6" t="s">
        <v>10</v>
      </c>
      <c r="D65" s="6" t="s">
        <v>33</v>
      </c>
      <c r="E65" s="7"/>
      <c r="F65" s="11" t="s">
        <v>68</v>
      </c>
      <c r="G65" s="8">
        <f>SUM(G66:G68)</f>
        <v>54950000</v>
      </c>
      <c r="H65" s="9"/>
      <c r="I65" s="9"/>
      <c r="J65" s="9"/>
    </row>
    <row r="66" spans="2:10" s="4" customFormat="1" ht="15.75">
      <c r="B66" s="12" t="s">
        <v>63</v>
      </c>
      <c r="C66" s="12" t="s">
        <v>10</v>
      </c>
      <c r="D66" s="12" t="s">
        <v>33</v>
      </c>
      <c r="E66" s="12" t="s">
        <v>55</v>
      </c>
      <c r="F66" s="13" t="s">
        <v>69</v>
      </c>
      <c r="G66" s="14">
        <v>18500000</v>
      </c>
      <c r="H66" s="5" t="s">
        <v>114</v>
      </c>
      <c r="I66" s="5" t="s">
        <v>105</v>
      </c>
      <c r="J66" s="5"/>
    </row>
    <row r="67" spans="2:10" s="4" customFormat="1" ht="31.5">
      <c r="B67" s="12" t="s">
        <v>63</v>
      </c>
      <c r="C67" s="12" t="s">
        <v>10</v>
      </c>
      <c r="D67" s="12" t="s">
        <v>33</v>
      </c>
      <c r="E67" s="12" t="s">
        <v>44</v>
      </c>
      <c r="F67" s="13" t="s">
        <v>70</v>
      </c>
      <c r="G67" s="14">
        <v>19500000</v>
      </c>
      <c r="H67" s="13" t="s">
        <v>115</v>
      </c>
      <c r="I67" s="5"/>
      <c r="J67" s="5"/>
    </row>
    <row r="68" spans="2:10" s="4" customFormat="1" ht="15.75">
      <c r="B68" s="12" t="s">
        <v>63</v>
      </c>
      <c r="C68" s="12" t="s">
        <v>10</v>
      </c>
      <c r="D68" s="12" t="s">
        <v>33</v>
      </c>
      <c r="E68" s="12" t="s">
        <v>25</v>
      </c>
      <c r="F68" s="13" t="s">
        <v>71</v>
      </c>
      <c r="G68" s="14">
        <v>16950000</v>
      </c>
      <c r="H68" s="5" t="s">
        <v>116</v>
      </c>
      <c r="I68" s="5"/>
      <c r="J68" s="5"/>
    </row>
    <row r="69" spans="2:10" s="4" customFormat="1" ht="15.75">
      <c r="B69" s="12"/>
      <c r="C69" s="12"/>
      <c r="D69" s="12"/>
      <c r="E69" s="12"/>
      <c r="F69" s="13"/>
      <c r="G69" s="14"/>
      <c r="H69" s="5"/>
      <c r="I69" s="5"/>
      <c r="J69" s="5"/>
    </row>
    <row r="70" spans="2:10" s="10" customFormat="1" ht="15.75">
      <c r="B70" s="6" t="s">
        <v>72</v>
      </c>
      <c r="C70" s="6"/>
      <c r="D70" s="7"/>
      <c r="E70" s="7"/>
      <c r="F70" s="7" t="s">
        <v>73</v>
      </c>
      <c r="G70" s="8">
        <f>SUM(G71)</f>
        <v>15400000</v>
      </c>
      <c r="H70" s="9"/>
      <c r="I70" s="9"/>
      <c r="J70" s="9"/>
    </row>
    <row r="71" spans="2:10" s="10" customFormat="1" ht="31.5">
      <c r="B71" s="6" t="s">
        <v>72</v>
      </c>
      <c r="C71" s="6" t="s">
        <v>10</v>
      </c>
      <c r="D71" s="6" t="s">
        <v>29</v>
      </c>
      <c r="E71" s="7"/>
      <c r="F71" s="11" t="s">
        <v>74</v>
      </c>
      <c r="G71" s="8">
        <f>SUM(G72)</f>
        <v>15400000</v>
      </c>
      <c r="H71" s="9"/>
      <c r="I71" s="9"/>
      <c r="J71" s="9"/>
    </row>
    <row r="72" spans="2:10" s="4" customFormat="1" ht="31.5">
      <c r="B72" s="12" t="s">
        <v>72</v>
      </c>
      <c r="C72" s="12" t="s">
        <v>10</v>
      </c>
      <c r="D72" s="12" t="s">
        <v>29</v>
      </c>
      <c r="E72" s="12" t="s">
        <v>75</v>
      </c>
      <c r="F72" s="13" t="s">
        <v>76</v>
      </c>
      <c r="G72" s="14">
        <v>15400000</v>
      </c>
      <c r="H72" s="13" t="s">
        <v>117</v>
      </c>
      <c r="I72" s="5"/>
      <c r="J72" s="5"/>
    </row>
    <row r="76" spans="2:10">
      <c r="I76" s="24" t="s">
        <v>130</v>
      </c>
      <c r="J76" s="24"/>
    </row>
    <row r="77" spans="2:10">
      <c r="I77" s="22"/>
      <c r="J77" s="22"/>
    </row>
    <row r="78" spans="2:10">
      <c r="I78" s="22"/>
      <c r="J78" s="22"/>
    </row>
    <row r="79" spans="2:10">
      <c r="I79" s="22"/>
      <c r="J79" s="22"/>
    </row>
    <row r="80" spans="2:10">
      <c r="I80" s="25" t="s">
        <v>131</v>
      </c>
      <c r="J80" s="25"/>
    </row>
    <row r="81" spans="9:10">
      <c r="I81" s="24" t="s">
        <v>132</v>
      </c>
      <c r="J81" s="24"/>
    </row>
    <row r="82" spans="9:10">
      <c r="I82" s="24" t="s">
        <v>133</v>
      </c>
      <c r="J82" s="24"/>
    </row>
  </sheetData>
  <mergeCells count="6">
    <mergeCell ref="I82:J82"/>
    <mergeCell ref="B2:E2"/>
    <mergeCell ref="B3:E3"/>
    <mergeCell ref="I76:J76"/>
    <mergeCell ref="I80:J80"/>
    <mergeCell ref="I81:J81"/>
  </mergeCells>
  <printOptions horizontalCentered="1"/>
  <pageMargins left="0.39370078740157483" right="0.39370078740157483" top="0.19685039370078741" bottom="0.19685039370078741" header="0.31496062992125984" footer="0.31496062992125984"/>
  <pageSetup paperSize="5"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Renja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cpu</dc:creator>
  <cp:lastModifiedBy>user</cp:lastModifiedBy>
  <cp:lastPrinted>2017-02-02T03:23:42Z</cp:lastPrinted>
  <dcterms:created xsi:type="dcterms:W3CDTF">2017-01-05T06:35:58Z</dcterms:created>
  <dcterms:modified xsi:type="dcterms:W3CDTF">2017-02-02T03:42:34Z</dcterms:modified>
</cp:coreProperties>
</file>