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1. KESRA (1 MAR 2023)\1. FASILITASI\4. BUKTI TRANSFER BENDAHARA\"/>
    </mc:Choice>
  </mc:AlternateContent>
  <bookViews>
    <workbookView xWindow="240" yWindow="60" windowWidth="20115" windowHeight="8010"/>
  </bookViews>
  <sheets>
    <sheet name="7.MEI (FIX)" sheetId="22" r:id="rId1"/>
    <sheet name="6.APRIL" sheetId="16" r:id="rId2"/>
    <sheet name="5.MAR 2" sheetId="12" r:id="rId3"/>
    <sheet name="4.MAR" sheetId="7" r:id="rId4"/>
    <sheet name="3.FEB 2" sheetId="5" r:id="rId5"/>
    <sheet name="2.FEB" sheetId="1" r:id="rId6"/>
    <sheet name="1.JAN " sheetId="3" r:id="rId7"/>
  </sheets>
  <definedNames>
    <definedName name="_xlnm._FilterDatabase" localSheetId="6" hidden="1">'1.JAN '!$A$1:$B$42</definedName>
    <definedName name="_xlnm._FilterDatabase" localSheetId="4" hidden="1">'3.FEB 2'!$D$1:$D$23</definedName>
    <definedName name="_xlnm._FilterDatabase" localSheetId="3" hidden="1">'4.MAR'!$D$1:$D$24</definedName>
    <definedName name="_xlnm._FilterDatabase" localSheetId="2" hidden="1">'5.MAR 2'!$D$1:$D$27</definedName>
    <definedName name="_xlnm._FilterDatabase" localSheetId="1" hidden="1">'6.APRIL'!$D$1:$D$40</definedName>
    <definedName name="_xlnm._FilterDatabase" localSheetId="0" hidden="1">'7.MEI (FIX)'!$D$1:$D$43</definedName>
    <definedName name="_xlnm.Print_Area" localSheetId="6">'1.JAN '!$G$6:$I$34</definedName>
    <definedName name="_xlnm.Print_Area" localSheetId="5">'2.FEB'!$G$7:$K$20</definedName>
  </definedNames>
  <calcPr calcId="152511"/>
</workbook>
</file>

<file path=xl/calcChain.xml><?xml version="1.0" encoding="utf-8"?>
<calcChain xmlns="http://schemas.openxmlformats.org/spreadsheetml/2006/main">
  <c r="L33" i="16" l="1"/>
  <c r="M33" i="16"/>
  <c r="N33" i="16"/>
  <c r="O33" i="16"/>
  <c r="P33" i="16"/>
  <c r="Q33" i="16"/>
  <c r="R33" i="16"/>
  <c r="S33" i="16"/>
  <c r="T33" i="16"/>
  <c r="U33" i="16"/>
  <c r="V33" i="16"/>
  <c r="L36" i="22" l="1"/>
  <c r="M36" i="22"/>
  <c r="N36" i="22"/>
  <c r="O36" i="22"/>
  <c r="S36" i="22"/>
  <c r="T36" i="22"/>
  <c r="K36" i="22"/>
  <c r="U35" i="22"/>
  <c r="U36" i="22" s="1"/>
  <c r="P35" i="22"/>
  <c r="P36" i="22" s="1"/>
  <c r="O35" i="22"/>
  <c r="Q35" i="22" s="1"/>
  <c r="R35" i="22" s="1"/>
  <c r="R36" i="22" s="1"/>
  <c r="T34" i="22"/>
  <c r="P34" i="22"/>
  <c r="O34" i="22"/>
  <c r="T33" i="22"/>
  <c r="P33" i="22"/>
  <c r="O33" i="22"/>
  <c r="U32" i="22"/>
  <c r="P32" i="22"/>
  <c r="O32" i="22"/>
  <c r="U31" i="22"/>
  <c r="P31" i="22"/>
  <c r="O31" i="22"/>
  <c r="T30" i="22"/>
  <c r="P30" i="22"/>
  <c r="O30" i="22"/>
  <c r="U29" i="22"/>
  <c r="P29" i="22"/>
  <c r="Q29" i="22" s="1"/>
  <c r="R29" i="22" s="1"/>
  <c r="O29" i="22"/>
  <c r="U28" i="22"/>
  <c r="P28" i="22"/>
  <c r="O28" i="22"/>
  <c r="T27" i="22"/>
  <c r="P27" i="22"/>
  <c r="O27" i="22"/>
  <c r="U26" i="22"/>
  <c r="P26" i="22"/>
  <c r="O26" i="22"/>
  <c r="T25" i="22"/>
  <c r="P25" i="22"/>
  <c r="O25" i="22"/>
  <c r="U24" i="22"/>
  <c r="P24" i="22"/>
  <c r="Q24" i="22" s="1"/>
  <c r="R24" i="22" s="1"/>
  <c r="O24" i="22"/>
  <c r="T23" i="22"/>
  <c r="P23" i="22"/>
  <c r="O23" i="22"/>
  <c r="T22" i="22"/>
  <c r="P22" i="22"/>
  <c r="O22" i="22"/>
  <c r="T21" i="22"/>
  <c r="P21" i="22"/>
  <c r="O21" i="22"/>
  <c r="Q21" i="22" s="1"/>
  <c r="R21" i="22" s="1"/>
  <c r="T20" i="22"/>
  <c r="P20" i="22"/>
  <c r="O20" i="22"/>
  <c r="T19" i="22"/>
  <c r="P19" i="22"/>
  <c r="O19" i="22"/>
  <c r="T18" i="22"/>
  <c r="P18" i="22"/>
  <c r="O18" i="22"/>
  <c r="T17" i="22"/>
  <c r="P17" i="22"/>
  <c r="O17" i="22"/>
  <c r="U16" i="22"/>
  <c r="P16" i="22"/>
  <c r="O16" i="22"/>
  <c r="T15" i="22"/>
  <c r="P15" i="22"/>
  <c r="O15" i="22"/>
  <c r="T14" i="22"/>
  <c r="P14" i="22"/>
  <c r="O14" i="22"/>
  <c r="T13" i="22"/>
  <c r="P13" i="22"/>
  <c r="O13" i="22"/>
  <c r="Q13" i="22" s="1"/>
  <c r="R13" i="22" s="1"/>
  <c r="T12" i="22"/>
  <c r="P12" i="22"/>
  <c r="O12" i="22"/>
  <c r="T11" i="22"/>
  <c r="P11" i="22"/>
  <c r="O11" i="22"/>
  <c r="T10" i="22"/>
  <c r="P10" i="22"/>
  <c r="O10" i="22"/>
  <c r="T9" i="22"/>
  <c r="P9" i="22"/>
  <c r="O9" i="22"/>
  <c r="U8" i="22"/>
  <c r="P8" i="22"/>
  <c r="O8" i="22"/>
  <c r="U7" i="22"/>
  <c r="P7" i="22"/>
  <c r="O7" i="22"/>
  <c r="Q36" i="22" l="1"/>
  <c r="Q28" i="22"/>
  <c r="R28" i="22" s="1"/>
  <c r="Q33" i="22"/>
  <c r="R33" i="22" s="1"/>
  <c r="Q12" i="22"/>
  <c r="R12" i="22" s="1"/>
  <c r="Q16" i="22"/>
  <c r="R16" i="22" s="1"/>
  <c r="Q20" i="22"/>
  <c r="R20" i="22" s="1"/>
  <c r="Q25" i="22"/>
  <c r="R25" i="22" s="1"/>
  <c r="Q30" i="22"/>
  <c r="R30" i="22" s="1"/>
  <c r="Q11" i="22"/>
  <c r="R11" i="22" s="1"/>
  <c r="Q17" i="22"/>
  <c r="R17" i="22" s="1"/>
  <c r="Q15" i="22"/>
  <c r="R15" i="22" s="1"/>
  <c r="Q19" i="22"/>
  <c r="R19" i="22" s="1"/>
  <c r="Q8" i="22"/>
  <c r="R8" i="22" s="1"/>
  <c r="Q14" i="22"/>
  <c r="R14" i="22" s="1"/>
  <c r="Q22" i="22"/>
  <c r="R22" i="22" s="1"/>
  <c r="Q27" i="22"/>
  <c r="R27" i="22" s="1"/>
  <c r="Q32" i="22"/>
  <c r="R32" i="22" s="1"/>
  <c r="Q18" i="22"/>
  <c r="R18" i="22" s="1"/>
  <c r="Q31" i="22"/>
  <c r="R31" i="22" s="1"/>
  <c r="Q34" i="22"/>
  <c r="R34" i="22" s="1"/>
  <c r="Q7" i="22"/>
  <c r="R7" i="22" s="1"/>
  <c r="Q9" i="22"/>
  <c r="R9" i="22" s="1"/>
  <c r="Q10" i="22"/>
  <c r="R10" i="22" s="1"/>
  <c r="Q23" i="22"/>
  <c r="R23" i="22" s="1"/>
  <c r="Q26" i="22"/>
  <c r="R26" i="22" s="1"/>
  <c r="K33" i="16" l="1"/>
  <c r="U32" i="16"/>
  <c r="P32" i="16"/>
  <c r="O32" i="16"/>
  <c r="Q32" i="16" s="1"/>
  <c r="R32" i="16" s="1"/>
  <c r="U31" i="16"/>
  <c r="P31" i="16"/>
  <c r="O31" i="16"/>
  <c r="Q31" i="16" s="1"/>
  <c r="R31" i="16" s="1"/>
  <c r="U30" i="16"/>
  <c r="P30" i="16"/>
  <c r="O30" i="16"/>
  <c r="U29" i="16"/>
  <c r="P29" i="16"/>
  <c r="O29" i="16"/>
  <c r="T28" i="16"/>
  <c r="P28" i="16"/>
  <c r="O28" i="16"/>
  <c r="Q28" i="16" s="1"/>
  <c r="R28" i="16" s="1"/>
  <c r="U20" i="16"/>
  <c r="P20" i="16"/>
  <c r="O20" i="16"/>
  <c r="Q20" i="16" s="1"/>
  <c r="R20" i="16" s="1"/>
  <c r="T27" i="16"/>
  <c r="P27" i="16"/>
  <c r="O27" i="16"/>
  <c r="T26" i="16"/>
  <c r="P26" i="16"/>
  <c r="O26" i="16"/>
  <c r="U25" i="16"/>
  <c r="P25" i="16"/>
  <c r="O25" i="16"/>
  <c r="T24" i="16"/>
  <c r="P24" i="16"/>
  <c r="O24" i="16"/>
  <c r="T23" i="16"/>
  <c r="P23" i="16"/>
  <c r="O23" i="16"/>
  <c r="U22" i="16"/>
  <c r="P22" i="16"/>
  <c r="O22" i="16"/>
  <c r="T21" i="16"/>
  <c r="P21" i="16"/>
  <c r="O21" i="16"/>
  <c r="T19" i="16"/>
  <c r="P19" i="16"/>
  <c r="O19" i="16"/>
  <c r="U18" i="16"/>
  <c r="P18" i="16"/>
  <c r="O18" i="16"/>
  <c r="T17" i="16"/>
  <c r="P17" i="16"/>
  <c r="O17" i="16"/>
  <c r="T16" i="16"/>
  <c r="P16" i="16"/>
  <c r="O16" i="16"/>
  <c r="T15" i="16"/>
  <c r="P15" i="16"/>
  <c r="O15" i="16"/>
  <c r="T14" i="16"/>
  <c r="P14" i="16"/>
  <c r="O14" i="16"/>
  <c r="T13" i="16"/>
  <c r="P13" i="16"/>
  <c r="O13" i="16"/>
  <c r="T12" i="16"/>
  <c r="P12" i="16"/>
  <c r="O12" i="16"/>
  <c r="T11" i="16"/>
  <c r="P11" i="16"/>
  <c r="O11" i="16"/>
  <c r="T10" i="16"/>
  <c r="P10" i="16"/>
  <c r="O10" i="16"/>
  <c r="T9" i="16"/>
  <c r="P9" i="16"/>
  <c r="O9" i="16"/>
  <c r="T8" i="16"/>
  <c r="P8" i="16"/>
  <c r="O8" i="16"/>
  <c r="T7" i="16"/>
  <c r="P7" i="16"/>
  <c r="O7" i="16"/>
  <c r="Q7" i="16" s="1"/>
  <c r="R7" i="16" s="1"/>
  <c r="Q21" i="16" l="1"/>
  <c r="R21" i="16" s="1"/>
  <c r="Q29" i="16"/>
  <c r="R29" i="16" s="1"/>
  <c r="Q30" i="16"/>
  <c r="R30" i="16" s="1"/>
  <c r="Q10" i="16"/>
  <c r="R10" i="16" s="1"/>
  <c r="Q14" i="16"/>
  <c r="R14" i="16" s="1"/>
  <c r="Q23" i="16"/>
  <c r="R23" i="16" s="1"/>
  <c r="Q11" i="16"/>
  <c r="R11" i="16" s="1"/>
  <c r="Q9" i="16"/>
  <c r="R9" i="16" s="1"/>
  <c r="Q26" i="16"/>
  <c r="R26" i="16" s="1"/>
  <c r="Q24" i="16"/>
  <c r="R24" i="16" s="1"/>
  <c r="Q27" i="16"/>
  <c r="R27" i="16" s="1"/>
  <c r="Q8" i="16"/>
  <c r="Q12" i="16"/>
  <c r="R12" i="16" s="1"/>
  <c r="Q15" i="16"/>
  <c r="R15" i="16" s="1"/>
  <c r="Q19" i="16"/>
  <c r="R19" i="16" s="1"/>
  <c r="Q25" i="16"/>
  <c r="R25" i="16" s="1"/>
  <c r="Q16" i="16"/>
  <c r="R16" i="16" s="1"/>
  <c r="Q13" i="16"/>
  <c r="R13" i="16" s="1"/>
  <c r="Q18" i="16"/>
  <c r="R18" i="16" s="1"/>
  <c r="Q17" i="16"/>
  <c r="R17" i="16" s="1"/>
  <c r="Q22" i="16"/>
  <c r="R22" i="16" s="1"/>
  <c r="R8" i="16" l="1"/>
  <c r="L20" i="12" l="1"/>
  <c r="M20" i="12"/>
  <c r="N20" i="12"/>
  <c r="O20" i="12"/>
  <c r="P20" i="12"/>
  <c r="Q20" i="12"/>
  <c r="R20" i="12"/>
  <c r="S20" i="12"/>
  <c r="T20" i="12"/>
  <c r="U20" i="12"/>
  <c r="V20" i="12"/>
  <c r="K20" i="12"/>
  <c r="U19" i="12"/>
  <c r="P19" i="12"/>
  <c r="O19" i="12"/>
  <c r="Q19" i="12" s="1"/>
  <c r="R19" i="12" s="1"/>
  <c r="T10" i="12"/>
  <c r="P10" i="12"/>
  <c r="O10" i="12"/>
  <c r="Q10" i="12" s="1"/>
  <c r="R10" i="12" s="1"/>
  <c r="T18" i="12" l="1"/>
  <c r="P18" i="12"/>
  <c r="O18" i="12"/>
  <c r="T17" i="12"/>
  <c r="P17" i="12"/>
  <c r="O17" i="12"/>
  <c r="Q17" i="12" l="1"/>
  <c r="R17" i="12" s="1"/>
  <c r="Q18" i="12"/>
  <c r="R18" i="12" s="1"/>
  <c r="T9" i="12" l="1"/>
  <c r="P9" i="12"/>
  <c r="O9" i="12"/>
  <c r="U8" i="12"/>
  <c r="P8" i="12"/>
  <c r="O8" i="12"/>
  <c r="Q9" i="12" l="1"/>
  <c r="R9" i="12" s="1"/>
  <c r="Q8" i="12"/>
  <c r="R8" i="12" s="1"/>
  <c r="R11" i="12" l="1"/>
  <c r="O11" i="12"/>
  <c r="Q11" i="12" s="1"/>
  <c r="P11" i="12"/>
  <c r="T16" i="12" l="1"/>
  <c r="P16" i="12"/>
  <c r="O16" i="12"/>
  <c r="Q16" i="12" s="1"/>
  <c r="R16" i="12" s="1"/>
  <c r="T15" i="12"/>
  <c r="P15" i="12"/>
  <c r="O15" i="12"/>
  <c r="Q15" i="12" l="1"/>
  <c r="R15" i="12" l="1"/>
  <c r="T14" i="12"/>
  <c r="P14" i="12"/>
  <c r="O14" i="12"/>
  <c r="T13" i="12"/>
  <c r="P13" i="12"/>
  <c r="O13" i="12"/>
  <c r="T12" i="12"/>
  <c r="P12" i="12"/>
  <c r="O12" i="12"/>
  <c r="T11" i="12"/>
  <c r="U7" i="12"/>
  <c r="P7" i="12"/>
  <c r="O7" i="12"/>
  <c r="Q14" i="12" l="1"/>
  <c r="R14" i="12" s="1"/>
  <c r="Q12" i="12"/>
  <c r="R12" i="12" s="1"/>
  <c r="Q7" i="12"/>
  <c r="Q13" i="12"/>
  <c r="R13" i="12" s="1"/>
  <c r="R7" i="12" l="1"/>
  <c r="V17" i="7" l="1"/>
  <c r="W16" i="5"/>
  <c r="V16" i="5"/>
  <c r="L17" i="7" l="1"/>
  <c r="M17" i="7"/>
  <c r="N17" i="7"/>
  <c r="S17" i="7"/>
  <c r="K17" i="7"/>
  <c r="T16" i="7" l="1"/>
  <c r="P16" i="7"/>
  <c r="O16" i="7"/>
  <c r="T15" i="7"/>
  <c r="P15" i="7"/>
  <c r="O15" i="7"/>
  <c r="T14" i="7"/>
  <c r="P14" i="7"/>
  <c r="O14" i="7"/>
  <c r="T13" i="7"/>
  <c r="P13" i="7"/>
  <c r="O13" i="7"/>
  <c r="U12" i="7"/>
  <c r="P12" i="7"/>
  <c r="O12" i="7"/>
  <c r="T11" i="7"/>
  <c r="P11" i="7"/>
  <c r="O11" i="7"/>
  <c r="U10" i="7"/>
  <c r="P10" i="7"/>
  <c r="O10" i="7"/>
  <c r="T9" i="7"/>
  <c r="P9" i="7"/>
  <c r="O9" i="7"/>
  <c r="T8" i="7"/>
  <c r="P8" i="7"/>
  <c r="O8" i="7"/>
  <c r="U7" i="7"/>
  <c r="P7" i="7"/>
  <c r="O7" i="7"/>
  <c r="O17" i="7" s="1"/>
  <c r="P17" i="7" l="1"/>
  <c r="T17" i="7"/>
  <c r="U17" i="7"/>
  <c r="Q7" i="7"/>
  <c r="Q11" i="7"/>
  <c r="R11" i="7" s="1"/>
  <c r="Q16" i="7"/>
  <c r="R16" i="7" s="1"/>
  <c r="Q9" i="7"/>
  <c r="R9" i="7" s="1"/>
  <c r="Q10" i="7"/>
  <c r="R10" i="7" s="1"/>
  <c r="Q14" i="7"/>
  <c r="R14" i="7" s="1"/>
  <c r="Q12" i="7"/>
  <c r="R12" i="7" s="1"/>
  <c r="Q13" i="7"/>
  <c r="R13" i="7" s="1"/>
  <c r="Q8" i="7"/>
  <c r="R8" i="7" s="1"/>
  <c r="Q15" i="7"/>
  <c r="R15" i="7" s="1"/>
  <c r="R7" i="7" l="1"/>
  <c r="R17" i="7" s="1"/>
  <c r="Q17" i="7"/>
  <c r="L16" i="5" l="1"/>
  <c r="M16" i="5"/>
  <c r="N16" i="5"/>
  <c r="S16" i="5"/>
  <c r="K16" i="5"/>
  <c r="T15" i="5"/>
  <c r="P15" i="5"/>
  <c r="O15" i="5"/>
  <c r="Q15" i="5" s="1"/>
  <c r="R15" i="5" s="1"/>
  <c r="T14" i="5"/>
  <c r="P14" i="5"/>
  <c r="O14" i="5"/>
  <c r="T13" i="5"/>
  <c r="P13" i="5"/>
  <c r="O13" i="5"/>
  <c r="Q13" i="5" s="1"/>
  <c r="R13" i="5" s="1"/>
  <c r="Q14" i="5" l="1"/>
  <c r="R14" i="5" s="1"/>
  <c r="T12" i="5" l="1"/>
  <c r="P12" i="5"/>
  <c r="O12" i="5"/>
  <c r="T11" i="5"/>
  <c r="P11" i="5"/>
  <c r="O11" i="5"/>
  <c r="T10" i="5"/>
  <c r="P10" i="5"/>
  <c r="O10" i="5"/>
  <c r="T9" i="5"/>
  <c r="P9" i="5"/>
  <c r="O9" i="5"/>
  <c r="U8" i="5"/>
  <c r="U16" i="5" s="1"/>
  <c r="P8" i="5"/>
  <c r="O8" i="5"/>
  <c r="T7" i="5"/>
  <c r="P7" i="5"/>
  <c r="P16" i="5" s="1"/>
  <c r="O7" i="5"/>
  <c r="O16" i="5" s="1"/>
  <c r="T16" i="5" l="1"/>
  <c r="Q11" i="5"/>
  <c r="R11" i="5" s="1"/>
  <c r="Q12" i="5"/>
  <c r="R12" i="5" s="1"/>
  <c r="Q7" i="5"/>
  <c r="Q8" i="5"/>
  <c r="R8" i="5" s="1"/>
  <c r="Q9" i="5"/>
  <c r="R9" i="5" s="1"/>
  <c r="Q10" i="5"/>
  <c r="R7" i="5" l="1"/>
  <c r="R16" i="5" s="1"/>
  <c r="Q16" i="5"/>
  <c r="R10" i="5"/>
  <c r="L21" i="1" l="1"/>
  <c r="M21" i="1"/>
  <c r="N21" i="1"/>
  <c r="S21" i="1"/>
  <c r="V21" i="1"/>
  <c r="W21" i="1" l="1"/>
  <c r="L35" i="3" l="1"/>
  <c r="M35" i="3"/>
  <c r="N35" i="3"/>
  <c r="S35" i="3"/>
  <c r="V35" i="3"/>
  <c r="W35" i="3"/>
  <c r="K21" i="1" l="1"/>
  <c r="O20" i="1"/>
  <c r="P20" i="1"/>
  <c r="T20" i="1"/>
  <c r="T19" i="1"/>
  <c r="O19" i="1"/>
  <c r="P19" i="1"/>
  <c r="Q19" i="1" l="1"/>
  <c r="R19" i="1" s="1"/>
  <c r="Q20" i="1"/>
  <c r="R20" i="1" s="1"/>
  <c r="K35" i="3"/>
  <c r="O34" i="3"/>
  <c r="Q34" i="3" s="1"/>
  <c r="R34" i="3" s="1"/>
  <c r="P34" i="3"/>
  <c r="T34" i="3"/>
  <c r="T7" i="3"/>
  <c r="O7" i="3"/>
  <c r="P7" i="3"/>
  <c r="T10" i="3"/>
  <c r="O10" i="3"/>
  <c r="P10" i="3"/>
  <c r="T8" i="3"/>
  <c r="O8" i="3"/>
  <c r="P8" i="3"/>
  <c r="Q8" i="3" s="1"/>
  <c r="R8" i="3" s="1"/>
  <c r="T11" i="3"/>
  <c r="O11" i="3"/>
  <c r="P11" i="3"/>
  <c r="T33" i="3"/>
  <c r="P33" i="3"/>
  <c r="O33" i="3"/>
  <c r="T32" i="3"/>
  <c r="P32" i="3"/>
  <c r="O32" i="3"/>
  <c r="T31" i="3"/>
  <c r="P31" i="3"/>
  <c r="O31" i="3"/>
  <c r="T30" i="3"/>
  <c r="P30" i="3"/>
  <c r="O30" i="3"/>
  <c r="T29" i="3"/>
  <c r="P29" i="3"/>
  <c r="O29" i="3"/>
  <c r="T28" i="3"/>
  <c r="P28" i="3"/>
  <c r="O28" i="3"/>
  <c r="U27" i="3"/>
  <c r="P27" i="3"/>
  <c r="O27" i="3"/>
  <c r="T26" i="3"/>
  <c r="P26" i="3"/>
  <c r="O26" i="3"/>
  <c r="T25" i="3"/>
  <c r="P25" i="3"/>
  <c r="O25" i="3"/>
  <c r="T24" i="3"/>
  <c r="P24" i="3"/>
  <c r="O24" i="3"/>
  <c r="T23" i="3"/>
  <c r="P23" i="3"/>
  <c r="O23" i="3"/>
  <c r="T22" i="3"/>
  <c r="P22" i="3"/>
  <c r="O22" i="3"/>
  <c r="T21" i="3"/>
  <c r="P21" i="3"/>
  <c r="O21" i="3"/>
  <c r="U20" i="3"/>
  <c r="P20" i="3"/>
  <c r="O20" i="3"/>
  <c r="T19" i="3"/>
  <c r="P19" i="3"/>
  <c r="O19" i="3"/>
  <c r="T18" i="3"/>
  <c r="P18" i="3"/>
  <c r="O18" i="3"/>
  <c r="U17" i="3"/>
  <c r="P17" i="3"/>
  <c r="O17" i="3"/>
  <c r="U16" i="3"/>
  <c r="P16" i="3"/>
  <c r="O16" i="3"/>
  <c r="T15" i="3"/>
  <c r="P15" i="3"/>
  <c r="O15" i="3"/>
  <c r="T14" i="3"/>
  <c r="P14" i="3"/>
  <c r="O14" i="3"/>
  <c r="U13" i="3"/>
  <c r="U35" i="3" s="1"/>
  <c r="P13" i="3"/>
  <c r="O13" i="3"/>
  <c r="T12" i="3"/>
  <c r="P12" i="3"/>
  <c r="O12" i="3"/>
  <c r="T9" i="3"/>
  <c r="P9" i="3"/>
  <c r="O9" i="3"/>
  <c r="P35" i="3" l="1"/>
  <c r="T35" i="3"/>
  <c r="O35" i="3"/>
  <c r="Q10" i="3"/>
  <c r="R10" i="3" s="1"/>
  <c r="Q7" i="3"/>
  <c r="Q11" i="3"/>
  <c r="R11" i="3" s="1"/>
  <c r="Q13" i="3"/>
  <c r="R13" i="3" s="1"/>
  <c r="Q22" i="3"/>
  <c r="R22" i="3" s="1"/>
  <c r="Q25" i="3"/>
  <c r="R25" i="3" s="1"/>
  <c r="Q31" i="3"/>
  <c r="R31" i="3" s="1"/>
  <c r="Q24" i="3"/>
  <c r="R24" i="3" s="1"/>
  <c r="Q29" i="3"/>
  <c r="R29" i="3" s="1"/>
  <c r="Q9" i="3"/>
  <c r="Q17" i="3"/>
  <c r="R17" i="3" s="1"/>
  <c r="Q28" i="3"/>
  <c r="R28" i="3" s="1"/>
  <c r="Q32" i="3"/>
  <c r="R32" i="3" s="1"/>
  <c r="Q12" i="3"/>
  <c r="R12" i="3" s="1"/>
  <c r="Q16" i="3"/>
  <c r="R16" i="3" s="1"/>
  <c r="Q23" i="3"/>
  <c r="R23" i="3" s="1"/>
  <c r="Q30" i="3"/>
  <c r="R30" i="3" s="1"/>
  <c r="Q14" i="3"/>
  <c r="R14" i="3" s="1"/>
  <c r="Q19" i="3"/>
  <c r="R19" i="3" s="1"/>
  <c r="Q33" i="3"/>
  <c r="R33" i="3" s="1"/>
  <c r="Q18" i="3"/>
  <c r="R18" i="3" s="1"/>
  <c r="Q15" i="3"/>
  <c r="R15" i="3" s="1"/>
  <c r="Q20" i="3"/>
  <c r="R20" i="3" s="1"/>
  <c r="Q21" i="3"/>
  <c r="R21" i="3" s="1"/>
  <c r="Q26" i="3"/>
  <c r="R26" i="3" s="1"/>
  <c r="Q27" i="3"/>
  <c r="R27" i="3" s="1"/>
  <c r="U18" i="1"/>
  <c r="O18" i="1"/>
  <c r="P18" i="1"/>
  <c r="Q35" i="3" l="1"/>
  <c r="Q18" i="1"/>
  <c r="R18" i="1" s="1"/>
  <c r="R7" i="3"/>
  <c r="R9" i="3"/>
  <c r="R35" i="3" l="1"/>
  <c r="T17" i="1"/>
  <c r="O17" i="1"/>
  <c r="P17" i="1"/>
  <c r="O16" i="1"/>
  <c r="P16" i="1"/>
  <c r="T16" i="1"/>
  <c r="O15" i="1"/>
  <c r="P15" i="1"/>
  <c r="T15" i="1"/>
  <c r="Q16" i="1" l="1"/>
  <c r="R16" i="1" s="1"/>
  <c r="Q17" i="1"/>
  <c r="R17" i="1" s="1"/>
  <c r="Q15" i="1"/>
  <c r="O14" i="1"/>
  <c r="P14" i="1"/>
  <c r="T14" i="1"/>
  <c r="O13" i="1"/>
  <c r="P13" i="1"/>
  <c r="T13" i="1"/>
  <c r="Q13" i="1" l="1"/>
  <c r="R13" i="1" s="1"/>
  <c r="Q14" i="1"/>
  <c r="R14" i="1" s="1"/>
  <c r="R15" i="1"/>
  <c r="T12" i="1" l="1"/>
  <c r="O12" i="1"/>
  <c r="P12" i="1"/>
  <c r="T11" i="1"/>
  <c r="O11" i="1"/>
  <c r="P11" i="1"/>
  <c r="T10" i="1"/>
  <c r="O10" i="1"/>
  <c r="P10" i="1"/>
  <c r="Q12" i="1" l="1"/>
  <c r="R12" i="1" s="1"/>
  <c r="Q10" i="1"/>
  <c r="R10" i="1" s="1"/>
  <c r="Q11" i="1"/>
  <c r="R11" i="1" s="1"/>
  <c r="T9" i="1" l="1"/>
  <c r="T8" i="1"/>
  <c r="U7" i="1"/>
  <c r="U21" i="1" s="1"/>
  <c r="O7" i="1"/>
  <c r="P7" i="1"/>
  <c r="O8" i="1"/>
  <c r="P8" i="1"/>
  <c r="O9" i="1"/>
  <c r="P9" i="1"/>
  <c r="P21" i="1" l="1"/>
  <c r="Q7" i="1"/>
  <c r="O21" i="1"/>
  <c r="T21" i="1"/>
  <c r="Q9" i="1"/>
  <c r="R9" i="1" s="1"/>
  <c r="Q8" i="1"/>
  <c r="R8" i="1" s="1"/>
  <c r="R7" i="1"/>
  <c r="R21" i="1" l="1"/>
  <c r="Q21" i="1"/>
</calcChain>
</file>

<file path=xl/sharedStrings.xml><?xml version="1.0" encoding="utf-8"?>
<sst xmlns="http://schemas.openxmlformats.org/spreadsheetml/2006/main" count="1299" uniqueCount="729">
  <si>
    <t xml:space="preserve">DAFTAR FASILITASI SUBAG BINA MENTAL </t>
  </si>
  <si>
    <t>NO.</t>
  </si>
  <si>
    <t>PELAKSANAAN KEGIATAN</t>
  </si>
  <si>
    <t xml:space="preserve">PENERIMA </t>
  </si>
  <si>
    <t>BANK</t>
  </si>
  <si>
    <t>JUMLAH       Rp</t>
  </si>
  <si>
    <t>PAJAK</t>
  </si>
  <si>
    <t xml:space="preserve">Pengaian </t>
  </si>
  <si>
    <t xml:space="preserve">URAIAN KEGIATAN </t>
  </si>
  <si>
    <t xml:space="preserve">BANTUAN </t>
  </si>
  <si>
    <t xml:space="preserve">JENIS BANTUAN </t>
  </si>
  <si>
    <t xml:space="preserve">YANG MENGHADIRI </t>
  </si>
  <si>
    <t>PPN</t>
  </si>
  <si>
    <t>PPh21</t>
  </si>
  <si>
    <t>PPh22</t>
  </si>
  <si>
    <t>PPh23</t>
  </si>
  <si>
    <t>PAJAK DAERAH</t>
  </si>
  <si>
    <t>JUMLAH</t>
  </si>
  <si>
    <t>SNACK</t>
  </si>
  <si>
    <t xml:space="preserve">MAKAN </t>
  </si>
  <si>
    <t xml:space="preserve">HARI </t>
  </si>
  <si>
    <t>TANGGAL</t>
  </si>
  <si>
    <t>PUKUL</t>
  </si>
  <si>
    <t>TEMPAT</t>
  </si>
  <si>
    <t xml:space="preserve">NAMA </t>
  </si>
  <si>
    <t>NAMA REKENING</t>
  </si>
  <si>
    <t>NO REK</t>
  </si>
  <si>
    <t>BUPATI</t>
  </si>
  <si>
    <t>WABUP</t>
  </si>
  <si>
    <t>(@ Rp. 15.000.-)</t>
  </si>
  <si>
    <t>(@ Rp. 25.000.-)</t>
  </si>
  <si>
    <t>(@ Rp. 26.000.-)</t>
  </si>
  <si>
    <t>(@ Rp. 36.000.-)</t>
  </si>
  <si>
    <t>Bank Jateng</t>
  </si>
  <si>
    <t xml:space="preserve">Minggu </t>
  </si>
  <si>
    <t xml:space="preserve">Pkl. 07.30 WIB - Selesai </t>
  </si>
  <si>
    <t xml:space="preserve">Masjid Al Mu'min Celep Kidul, Dagen, Jaten </t>
  </si>
  <si>
    <t xml:space="preserve">BADKO LPQ Desa Dagen </t>
  </si>
  <si>
    <t xml:space="preserve">Oktavia Istikomah </t>
  </si>
  <si>
    <t>2-019-20583-8</t>
  </si>
  <si>
    <t xml:space="preserve">Belanja mamin fasilitasi kegiatan daerah dalam kegiatan keagamaan, Fetival Anak Sholeh Indonesia (FASI) BADKO LPQ Desa Dagen dalam memperingati Maulid Nabi Muhammad SAW </t>
  </si>
  <si>
    <t xml:space="preserve">Ranting NU Desa Ngargoyoso </t>
  </si>
  <si>
    <t xml:space="preserve">Suparno </t>
  </si>
  <si>
    <t>2-116-06509-9</t>
  </si>
  <si>
    <t xml:space="preserve">Jum'at </t>
  </si>
  <si>
    <t xml:space="preserve">Pkl. 19.30 WIB - Selesai </t>
  </si>
  <si>
    <t>Halaman Rumah Bp. Timbul Jaya ( Timur Kelurahan Tugu)</t>
  </si>
  <si>
    <t xml:space="preserve">Pengurus Ranting Nu Desa Tugu </t>
  </si>
  <si>
    <t xml:space="preserve">Triyani </t>
  </si>
  <si>
    <t>3-019-26407-5</t>
  </si>
  <si>
    <t xml:space="preserve">Belanja mamin fasilitasi kegiatan daerah dalam kegiatan keagamaan,  Pengajian Akbar dan Pelantikan Pengurus Ranting NU Desa Tugu </t>
  </si>
  <si>
    <t xml:space="preserve">Sabtu </t>
  </si>
  <si>
    <t xml:space="preserve">Pkl. 19.00 WIB </t>
  </si>
  <si>
    <t xml:space="preserve">Masjid Baitul Jannah </t>
  </si>
  <si>
    <t xml:space="preserve">Sugiyanto </t>
  </si>
  <si>
    <t>3-019-10549-0</t>
  </si>
  <si>
    <t xml:space="preserve">Pkl. 19.30 WIB  </t>
  </si>
  <si>
    <t xml:space="preserve">Masjid Jami' At Taqwa Dusun Wonosari </t>
  </si>
  <si>
    <t xml:space="preserve">Masjid Jami' At Taqwa Dusun Wonosari Gondangrejo </t>
  </si>
  <si>
    <t xml:space="preserve">Yamsiyatin </t>
  </si>
  <si>
    <t>3-170-01610-5</t>
  </si>
  <si>
    <t xml:space="preserve">Pkl. 19.30 WIB  - Selesai </t>
  </si>
  <si>
    <t xml:space="preserve">Fattaid Fina, Bantar, Sroyo, Jaten </t>
  </si>
  <si>
    <t xml:space="preserve">Fattaid Fina </t>
  </si>
  <si>
    <t xml:space="preserve">Ngatmin </t>
  </si>
  <si>
    <t>2-019-24107-9</t>
  </si>
  <si>
    <t xml:space="preserve">Belanja mamin fasilitasi kegiatan daerah dalam kegiatan keagamaan, Wisuda Khotmil Qur'an Angkatan ke 3 dan Pengajian Akbar Tasyakur Lil Ikhtitam Fattaid Fina </t>
  </si>
  <si>
    <t xml:space="preserve">Pkl. 10.00 - 12.00 WIB </t>
  </si>
  <si>
    <t xml:space="preserve">Ponpes Darul Amal, Ngantirejo, Beruk Jatiyoso </t>
  </si>
  <si>
    <t xml:space="preserve">JMQH Kab Karanganyar </t>
  </si>
  <si>
    <t xml:space="preserve">Belanja mamin fasilitasi kegiatan daerah dalam kegiatan keagamaan, Khataman Al quran 30 Juz dan Harlah JMQH ke 1 </t>
  </si>
  <si>
    <t xml:space="preserve">Kamis </t>
  </si>
  <si>
    <t xml:space="preserve">Pkl. 19.00 WIB - Selesai </t>
  </si>
  <si>
    <t xml:space="preserve">Gedung Noto Joyo </t>
  </si>
  <si>
    <t xml:space="preserve">Jumat Berkah Pasar Sayur Karangpandan </t>
  </si>
  <si>
    <t xml:space="preserve">Didik Prajoko </t>
  </si>
  <si>
    <t xml:space="preserve">2-116-05819-0 </t>
  </si>
  <si>
    <t xml:space="preserve">Pkl. 13.00 WIB </t>
  </si>
  <si>
    <t xml:space="preserve">Balai Desa Jatirejo Ngargoyoso </t>
  </si>
  <si>
    <t xml:space="preserve">Road Show Sholawat Adiba Kabupaten Karanganyar </t>
  </si>
  <si>
    <t xml:space="preserve">Wakhid </t>
  </si>
  <si>
    <t>2-116-05982-0</t>
  </si>
  <si>
    <t xml:space="preserve">Masjid Al Jami'ah Dukuh Tugu Jumantono </t>
  </si>
  <si>
    <t>Masjid Al Jami'ah Tugu Jumantono</t>
  </si>
  <si>
    <t xml:space="preserve">Supandi </t>
  </si>
  <si>
    <t>3-019-07157-9</t>
  </si>
  <si>
    <t xml:space="preserve">Pkl. 08.30 - 11.15 WIB </t>
  </si>
  <si>
    <t xml:space="preserve">Aula Knator Kecamatan Jenawi </t>
  </si>
  <si>
    <t xml:space="preserve">BADKO LPQ Kecamatan Jenawi </t>
  </si>
  <si>
    <t xml:space="preserve">Belanja mamin fasilitasi kegiatan daerah dalam kegiatan keagamaan, Pelatihan Guru TPQ se Kecamatan Jenawi diselenggarakan oleh BADKO LPQ Kecamatan Jenawi </t>
  </si>
  <si>
    <t xml:space="preserve">Pkl. 07.00 WIB - Selesai </t>
  </si>
  <si>
    <t xml:space="preserve">Masjid Al Maming </t>
  </si>
  <si>
    <t xml:space="preserve">BADKO LPQ Kecamatan Jaten </t>
  </si>
  <si>
    <t xml:space="preserve">Yusuf Afandi </t>
  </si>
  <si>
    <t xml:space="preserve">Pkl. 12.30 WIB </t>
  </si>
  <si>
    <t xml:space="preserve">Pendopo Rumah Joglo </t>
  </si>
  <si>
    <t xml:space="preserve">PAC Muslimat NU Kecamatan Tasikmadu </t>
  </si>
  <si>
    <t xml:space="preserve">Luh Ika Nurhayati </t>
  </si>
  <si>
    <t>3-019-31735-7</t>
  </si>
  <si>
    <t xml:space="preserve">Belanja mamin fasilitasi kegiatan daerah dalam kegiatan keagamaan, Road Show Muslimat PAC Kecamatan Tasikmadu </t>
  </si>
  <si>
    <t xml:space="preserve">Mushola Al Hidayah Dadapan Jatikuwung Gondangrejo </t>
  </si>
  <si>
    <t xml:space="preserve">Mushola Al Hidayah </t>
  </si>
  <si>
    <t xml:space="preserve">Mushola Al Hidayah Jatikuwung Gondangrejo </t>
  </si>
  <si>
    <t xml:space="preserve">Pkl. 09.00 WIB - Selesai </t>
  </si>
  <si>
    <t xml:space="preserve">Aula Kantor Kecamatan Jaten </t>
  </si>
  <si>
    <t xml:space="preserve">Asif Ahmad Ubaidillah </t>
  </si>
  <si>
    <t>2-019-16047-8</t>
  </si>
  <si>
    <t xml:space="preserve">Belanja mamin fasilitasi kegiatan daerah dalam kegiatan keagamaan, Pembukaan Konferensi MWC NU Jaten </t>
  </si>
  <si>
    <t xml:space="preserve">MWC NU Kecamatan Jaten </t>
  </si>
  <si>
    <t xml:space="preserve">Pkl. 19.30 WIB </t>
  </si>
  <si>
    <t xml:space="preserve">Masjid Tasnim Bonosari Brujul Jaten </t>
  </si>
  <si>
    <t xml:space="preserve">Majelis Taklim dan Dzikir Tahlil Istiqhotsah At Taslimiyyah </t>
  </si>
  <si>
    <t xml:space="preserve">Hendhi Purnomo </t>
  </si>
  <si>
    <t>3-019-36049-0</t>
  </si>
  <si>
    <t>Belanja mamin fasilitasi kegiatan daerah dalam kegiatan keagamaan, Peringatan Haul Shohibul Istighotsah Mbah Yai Taslim Ke 10, Haul Leluhur Brujul dan Haul Sak Jagad Kerat ke 3</t>
  </si>
  <si>
    <t xml:space="preserve">Dusun Wonolopo, Tasikmadu </t>
  </si>
  <si>
    <t xml:space="preserve">JAROMI </t>
  </si>
  <si>
    <t xml:space="preserve">Pkl. 19.30 WIB -Selesai </t>
  </si>
  <si>
    <t xml:space="preserve">Mushola Al Hidayah Kemuning Ngargoyoso </t>
  </si>
  <si>
    <t xml:space="preserve">Mushola Al Hidayah Puton Rt 02/03 Kemuning Ngargoyoso </t>
  </si>
  <si>
    <t>3-116-08016-7</t>
  </si>
  <si>
    <t xml:space="preserve">Belanja mamin fasilitasi kegiatan daerah dalam kegiatan keagamaan, Peresmian Mushola Al Hidayah Dusun Puton Rt 02/03 Desa Kemuning Ngargoyoso </t>
  </si>
  <si>
    <t xml:space="preserve">Pkl. 19.00 WIB -Selesai </t>
  </si>
  <si>
    <t xml:space="preserve">Halaman Villa Kemuning Beji Tawangmangu </t>
  </si>
  <si>
    <t xml:space="preserve">Nur Kholisi </t>
  </si>
  <si>
    <t>2-019-17728-1</t>
  </si>
  <si>
    <t xml:space="preserve">Majelis Dzikir Ratibul Haddad Beji Tawangmangu </t>
  </si>
  <si>
    <t xml:space="preserve">Selasa </t>
  </si>
  <si>
    <t xml:space="preserve">Lapangan Kelurahan Desa Kebak Jumantono </t>
  </si>
  <si>
    <t xml:space="preserve">PSHT Ranting Jumantono </t>
  </si>
  <si>
    <t xml:space="preserve">Sutaryo </t>
  </si>
  <si>
    <t>3-019-22422-7</t>
  </si>
  <si>
    <t xml:space="preserve">Belanja mamin fasilitasi kegiatan daerah dalam kegiatan keagamaan, Pengajian Akbar dalam rangka Memperingati Satu Abad PSHT diselenggarakan oleh PSHT Ranting Jumantono </t>
  </si>
  <si>
    <t xml:space="preserve">Halaman Masjid Ar Rohman Wonoketi Ngemplak Karangpandan </t>
  </si>
  <si>
    <t xml:space="preserve">Takmir Masjid Ar Rohman Wonoketi Ngemplak Karangpandan </t>
  </si>
  <si>
    <t xml:space="preserve">Eko Supriyanto </t>
  </si>
  <si>
    <t>3-116-08443-0</t>
  </si>
  <si>
    <t xml:space="preserve">Belanja mamin fasilitasi kegiatan daerah dalam kegiatan keagamaan, Pengajian Akbar Masjid Ar Rohman Wonoketi Ngemplak Karangpandan </t>
  </si>
  <si>
    <t xml:space="preserve">sudah revisi </t>
  </si>
  <si>
    <t xml:space="preserve">belum revisi </t>
  </si>
  <si>
    <t xml:space="preserve">Belanja mamin fasilitasi kegiatan daerah dalam kegiatan keagamaan,  Pengajian Akbar Masjid Jami' At Taqwa Dusun Wonosari Gondangrejo </t>
  </si>
  <si>
    <t xml:space="preserve">Belanja mamin fasilitasi kegiatan daerah dalam kegiatan keagamaan,  Pengajian Ahad Pagi BADKO LPQ Kecamatan Jaten </t>
  </si>
  <si>
    <t xml:space="preserve">Belanja mamin fasilitasi kegiatan daerah dalam kegiatan keagamaan, Tablig Akbar Tawangmangu Nersholawat Majelis Dzikir Ratibul Haddad Beji Tawangmangu </t>
  </si>
  <si>
    <t xml:space="preserve">Aula Balai Desa Matesih </t>
  </si>
  <si>
    <t xml:space="preserve">MWC NU Kecamatan Matesih </t>
  </si>
  <si>
    <t xml:space="preserve">Hartono </t>
  </si>
  <si>
    <t>3-019-34211-4</t>
  </si>
  <si>
    <t xml:space="preserve">Bank Jateng </t>
  </si>
  <si>
    <t xml:space="preserve">Samino </t>
  </si>
  <si>
    <t>2-019-13550-3</t>
  </si>
  <si>
    <t xml:space="preserve">Belanja mamin fasilitasi kegiatan daerah dalam kegiatan keagamaan,  Pengajian Ahad Pagi Mushola Al Hidayah Dadapan Jatikuwung Gondangrejo </t>
  </si>
  <si>
    <t>Belanja mamin fasilitasi kegiatan daerah dalam kegiatan keagamaan, Pengajian Akbar dan Pelantikan Pengurus MWC NU Kecamatan Matesih, PAC MUSLIMAT, PAC FATAYAT</t>
  </si>
  <si>
    <t xml:space="preserve">Halaman Masjid Baitussalam Suruhkalang Jaten </t>
  </si>
  <si>
    <t xml:space="preserve">Takmir Masjid Baitussalam Suruhkalang Jaten </t>
  </si>
  <si>
    <t xml:space="preserve">Sutrisno </t>
  </si>
  <si>
    <t xml:space="preserve">Rabu </t>
  </si>
  <si>
    <t xml:space="preserve">Gedung PGRI Nangsri Kebakkramat </t>
  </si>
  <si>
    <t>2-019-22189-2</t>
  </si>
  <si>
    <t xml:space="preserve">Belanja mamin fasilitasi kegiatan daerah dalam kegiatan keagamaan, Pengajian ASN yang diselenggarakan oleh MTNI Kecamatan Kebakkramat </t>
  </si>
  <si>
    <t xml:space="preserve">Aula Gedung DPRD Karanganyar </t>
  </si>
  <si>
    <t xml:space="preserve">PC Fatayat NU Karanganyar </t>
  </si>
  <si>
    <t xml:space="preserve">Wiyati </t>
  </si>
  <si>
    <t>3-019-27974-9</t>
  </si>
  <si>
    <t xml:space="preserve">Belanja mamin fasilitasi kegiatan daerah dalam kegiatan keagamaan, Pengukuhan GAPFA (Garda Fatayat) NU Kabupaten Karanganyar </t>
  </si>
  <si>
    <t xml:space="preserve">Pkl. 08.00 s.d 11.15 WIB </t>
  </si>
  <si>
    <t xml:space="preserve">Ponpes Tahfizhul Qur'an Nurul Iman Rejosari Plesungan Gondangrejo </t>
  </si>
  <si>
    <t xml:space="preserve">Ponpes Tahfizhul Qur'an Nurul Iman Gondangrejo </t>
  </si>
  <si>
    <t xml:space="preserve">Suyatman </t>
  </si>
  <si>
    <t xml:space="preserve">Belanja mamin fasilitasi kegiatan daerah dalam kegiatan keagamaan, Tabligh Akbar Ponpes Tahfizhul Qur'an Nurul Iman Rejosari Plesungan Gondangrejo </t>
  </si>
  <si>
    <t xml:space="preserve">Pkl. 12.30 WIB - Selesai </t>
  </si>
  <si>
    <t xml:space="preserve">Aula Masjid Agung Madaniyah Karanganyar </t>
  </si>
  <si>
    <t xml:space="preserve">Pemerintah Kecamatan Karanganyar </t>
  </si>
  <si>
    <t xml:space="preserve">Sri Purwaningsih </t>
  </si>
  <si>
    <t>3-019-06996-5</t>
  </si>
  <si>
    <t xml:space="preserve">Belanja mamin fasilitasi kegiatan daerah dalam kegiatan keagamaan, Pengajian dan Pengukuhan Pengurus MTNI Kecamatan Karanganyar </t>
  </si>
  <si>
    <t xml:space="preserve">Pkl. 10.00 WIB </t>
  </si>
  <si>
    <t xml:space="preserve">Islamic Center Ngadiluwih </t>
  </si>
  <si>
    <t xml:space="preserve">Majelis Taklim Al Kahfi 512 </t>
  </si>
  <si>
    <t>3-019-33515-1</t>
  </si>
  <si>
    <t xml:space="preserve">Tri Suwarno </t>
  </si>
  <si>
    <t xml:space="preserve">Balai Desa Kebak Kebakkramat </t>
  </si>
  <si>
    <t xml:space="preserve">Pemerintah Kecamatan Kebakkramat </t>
  </si>
  <si>
    <t xml:space="preserve">Suparni </t>
  </si>
  <si>
    <t>3-123-01338-6</t>
  </si>
  <si>
    <t xml:space="preserve">Pkl. 19.30 - 23. 00 WIB </t>
  </si>
  <si>
    <t xml:space="preserve">Aula TPQ Al Khusnaini Masjid Nurul Hidayah Matesih </t>
  </si>
  <si>
    <t xml:space="preserve">Majelis Dzikir Ratibul Haddad Bacak Matesih </t>
  </si>
  <si>
    <t xml:space="preserve">Daroni </t>
  </si>
  <si>
    <t xml:space="preserve">Pkl. 09.30 WIB </t>
  </si>
  <si>
    <t xml:space="preserve">Aula Kantor Kecamatan Matesih </t>
  </si>
  <si>
    <t xml:space="preserve">MTNI Kecamatan Matesih </t>
  </si>
  <si>
    <t xml:space="preserve">Parwoto </t>
  </si>
  <si>
    <t>3-116-02537-9</t>
  </si>
  <si>
    <t>Belanja mamin fasilitasi kegiatan daerah dalam kegiatan keagamaan, Pengajian MTNI Kecamatan Matesih</t>
  </si>
  <si>
    <t xml:space="preserve">Pkl.10.00 WIB </t>
  </si>
  <si>
    <t xml:space="preserve">GKAI Plesungan Gondangrejo </t>
  </si>
  <si>
    <t xml:space="preserve">Panitia Natal API Karanganyar </t>
  </si>
  <si>
    <t xml:space="preserve">Belanja mamin fasilitasi kegiatan daerah dalam kegiatan keagamaan, Perayaan dan Ibadah Natal 2022 diselenggarakan Oleh Panitia Natal API Karanganyar </t>
  </si>
  <si>
    <t xml:space="preserve">Aula Kecamatan Mojogedang </t>
  </si>
  <si>
    <t xml:space="preserve">MTNI Kecamatan Mojogedang </t>
  </si>
  <si>
    <t>2-019-18555-1</t>
  </si>
  <si>
    <t xml:space="preserve">Belanja mamin fasilitasi kegiatan daerah dalam kegiatan keagamaan, Pengajian MTNI Kecamatan Mojogedang </t>
  </si>
  <si>
    <t xml:space="preserve">Pkl. 08.00 WIB </t>
  </si>
  <si>
    <t xml:space="preserve">Aula Wira Pratama 1 Polres Karanganyar </t>
  </si>
  <si>
    <t xml:space="preserve">Forum Gembala Kamtibmas (FKG) Karanganyar </t>
  </si>
  <si>
    <t xml:space="preserve">Forum Gembala Kamtibmas </t>
  </si>
  <si>
    <t>3-019-33686-6</t>
  </si>
  <si>
    <t>Belanja mamin fasilitasi kegiatan daerah dalam kegiatan keagamaan, Pembinaan dan Perayaan Natal Bersama anggota Forum Gembala Kamtibmas (FKG) karanganyar tahun 2022</t>
  </si>
  <si>
    <t xml:space="preserve">Masjid Musdzalifah Jetis Etan Jetis Jaten </t>
  </si>
  <si>
    <t>Masjid Musdzalifah Jetis Etan Jetis Jaten</t>
  </si>
  <si>
    <t xml:space="preserve">Masjid Baitul Mutaqim Pulosari Kebakkramat </t>
  </si>
  <si>
    <t xml:space="preserve">Muhtarom </t>
  </si>
  <si>
    <t>2-019-26450-8</t>
  </si>
  <si>
    <t xml:space="preserve">Aula Kantor Kecamatan Jumapolo </t>
  </si>
  <si>
    <t xml:space="preserve">MTNI Kecamatan Jumapolo </t>
  </si>
  <si>
    <t xml:space="preserve">Mariyo </t>
  </si>
  <si>
    <t>3-140-00636-9</t>
  </si>
  <si>
    <t xml:space="preserve">Belanja mamin fasilitasi kegiatan daerah dalam kegiatan keagamaan,Pengajian MTNI Kecamatan Jumapolo </t>
  </si>
  <si>
    <t xml:space="preserve">Pkl. 07.30 -12.00 WIB </t>
  </si>
  <si>
    <t xml:space="preserve">SMA Muhammadiyah 1 Karanganyar </t>
  </si>
  <si>
    <t xml:space="preserve">Wira Waskita Jati </t>
  </si>
  <si>
    <t xml:space="preserve">Belanja mamin fasilitasi kegiatan daerah dalam kegiatan keagamaan, Peringatan Milad SMA Muhammadiyah 1 Karanganyar Ke 46 </t>
  </si>
  <si>
    <t xml:space="preserve">Padepokan Browijoyo PSHT Ranting Jatiyoso </t>
  </si>
  <si>
    <t>PSHT Ranting Jatiyoso</t>
  </si>
  <si>
    <t xml:space="preserve">Dhadhang Hawari </t>
  </si>
  <si>
    <t>3-019-29233-8</t>
  </si>
  <si>
    <t xml:space="preserve">Belanja mamin fasilitasi kegiatan daerah dalam kegiatan keagamaan, Pengajian Akbar 1 Abat Terate Emas PSHT Ranting Jatiyoso </t>
  </si>
  <si>
    <t xml:space="preserve">Halaman Kompleks Kantor Kecamatan Mojogedang </t>
  </si>
  <si>
    <t xml:space="preserve">Panitia Silaturahmi Akbar Masyarakat Kecamatan Mojogedang </t>
  </si>
  <si>
    <t xml:space="preserve">Sumpana </t>
  </si>
  <si>
    <t>3-019-34354-4</t>
  </si>
  <si>
    <t xml:space="preserve">Belanja mamin fasilitasi kegiatan daerah dalam kegiatan keagamaan,Silaturahmi dan Pengajian Akbar Masyarakat Kecamatan Mojogedang </t>
  </si>
  <si>
    <t xml:space="preserve">Pkl. 06.00 WIB - Selesai </t>
  </si>
  <si>
    <t xml:space="preserve">Halama Masjid Al Hidayah Padangan Jungke </t>
  </si>
  <si>
    <t xml:space="preserve">Masjid Al Hidayah Padangan Jungke </t>
  </si>
  <si>
    <t xml:space="preserve">Taslimin </t>
  </si>
  <si>
    <t>3-019-06706-1</t>
  </si>
  <si>
    <t xml:space="preserve">Belanja mamin fasilitasi kegiatan daerah dalam kegiatan keagamaan, Kajian Rutin Ahad Pagi Masjid Al Hidayah Padangan Jungke </t>
  </si>
  <si>
    <t xml:space="preserve">Mabar Wuryandari </t>
  </si>
  <si>
    <t>3-123-04605-5</t>
  </si>
  <si>
    <t xml:space="preserve">Pkl. 20.00 WIB -Selesai </t>
  </si>
  <si>
    <t xml:space="preserve">Ponpes Washoya Imaniyah,  Wonolopo Buntar  Mojogedang </t>
  </si>
  <si>
    <t xml:space="preserve">Suparyanti </t>
  </si>
  <si>
    <t>3-142-00583-1</t>
  </si>
  <si>
    <t xml:space="preserve">Belanja mamin fasilitasi kegiatan daerah dalam kegiatan keagamaan, Pengajian akbar dalam rangka Haul ke 3 Abah H Suratno di Ponpes Washoya Imaniyah Wonolopo Buntar Mojogedang </t>
  </si>
  <si>
    <t xml:space="preserve">Pkl. 15.00 WIB </t>
  </si>
  <si>
    <t xml:space="preserve">Aula Kecamatan Jatipuro </t>
  </si>
  <si>
    <t>Paguyuban Antar Gereja Se- Jatipuro (PAGERJATI)</t>
  </si>
  <si>
    <t xml:space="preserve">Yusak Sarno </t>
  </si>
  <si>
    <t>2-140-04263-6</t>
  </si>
  <si>
    <t xml:space="preserve">Belanja mamin fasilitasi kegiatan daerah dalam kegiatan keagamaan, Perayaan Natal Tahun 2022 Bersama Paguyuban Antar Gereja Se-Jatipuro (PAGERJATI) </t>
  </si>
  <si>
    <t xml:space="preserve">Belanja mamin fasilitasi kegiatan daerah dalam kegiatan keagamaan, Pengajian dalam rangka tasyukuran Peresmian Masjid Baitussalam Suruhkalang Jaten </t>
  </si>
  <si>
    <t xml:space="preserve">Majelis Taklim Al Kahfi Ngadiluwih Matesih </t>
  </si>
  <si>
    <t xml:space="preserve">Belanja mamin fasilitasi kegiatan daerah dalam kegiatan keagamaan, Pembukaan Pasar Rakyat, Bazar UMKM desa Ngadiluwih, Penyerahan Santunan Dhuafa dan Anak Yatim dalam rangka Milad ke 6 Majelis Taklim Al Kahfi Ngadiluwih Matesih </t>
  </si>
  <si>
    <t xml:space="preserve">Pkl. 20.00 Wib  </t>
  </si>
  <si>
    <t xml:space="preserve">Masjid Mujahidin Banaran Ngringo Jaten </t>
  </si>
  <si>
    <t xml:space="preserve">Dwi Puji Widayati </t>
  </si>
  <si>
    <t>3-002-04874-3</t>
  </si>
  <si>
    <t xml:space="preserve">Belanja mamin fasilitasi kegiatan daerah dalam kegiatan keagamaan, Peresmian Masjid Mujahidin Banaran Ngringo Jaten  Oleh Bapak Bupati Karanganyar </t>
  </si>
  <si>
    <t xml:space="preserve">Pkl. 06.30 WIB - Selesai </t>
  </si>
  <si>
    <t xml:space="preserve">Pendopo Ex Kawedanan Karangpandan </t>
  </si>
  <si>
    <t xml:space="preserve">Yayasan Nurul Ummah Karanganyar </t>
  </si>
  <si>
    <t>Suygiyatno</t>
  </si>
  <si>
    <t xml:space="preserve">Belanja mamin fasilitasi kegiatan daerah dalam kegiatan keagamaan, Kajian Ahad Pagi dan Peringatan HARLAH ke VI Kajian Ahad Pagi Aswaja Nurul Ummah Kalimas </t>
  </si>
  <si>
    <t xml:space="preserve">Pkl. 16.00 WIB </t>
  </si>
  <si>
    <t xml:space="preserve">Dandang Gulo Cafe Sradon Desa Karang </t>
  </si>
  <si>
    <t xml:space="preserve">PSHT Rayon Karang </t>
  </si>
  <si>
    <t xml:space="preserve">Belanja mamin fasilitasi kegiatan daerah dalam kegiatan keagamaan, Silaturohmi dan Pengajian Warga PSHT Rayon Karang Karangpandan </t>
  </si>
  <si>
    <t xml:space="preserve">Jinahwi Pertiwiningsih </t>
  </si>
  <si>
    <t>2-019-02875-8</t>
  </si>
  <si>
    <t xml:space="preserve">Pkl. 17.00 - 19.00 WIB </t>
  </si>
  <si>
    <t xml:space="preserve">Belanja mamin fasilitasi kegiatan daerah dalam kegiatan keagamaan, Perayaan Natal Tahun 2022 GKJ Kismorejo Jaten </t>
  </si>
  <si>
    <t xml:space="preserve">GKJ Kismorejo Jaten </t>
  </si>
  <si>
    <t xml:space="preserve">Pkl. 019.30  WIB - Selesai </t>
  </si>
  <si>
    <t xml:space="preserve">Lapangan Dk Ngilo Ngargoyoso </t>
  </si>
  <si>
    <t xml:space="preserve">Belanja mamin fasilitasi kegiatan daerah dalam kegiatan keagamaan, Pengajian Akbar Isrok Miroj Nabi Muhammad SAW diselelnggarakan oleh NU Desa Ngargoyoso </t>
  </si>
  <si>
    <t xml:space="preserve">Ponpes Washoya Imaniyah Wonolopo Buntar Mojogedang </t>
  </si>
  <si>
    <t xml:space="preserve">Belanja mamin fasilitasi kegiatan daerah dalam kegiatan keagamaan, Pengajian Akbar Masjid Al Jami'ah Tugu Jumantono </t>
  </si>
  <si>
    <t xml:space="preserve">TANGGAL </t>
  </si>
  <si>
    <t xml:space="preserve">no berkas </t>
  </si>
  <si>
    <t xml:space="preserve">MTNI Kebakkramat </t>
  </si>
  <si>
    <t>2-019-22510-3</t>
  </si>
  <si>
    <t>3-019-36461-4</t>
  </si>
  <si>
    <t xml:space="preserve">Imanuel Suwardi </t>
  </si>
  <si>
    <t xml:space="preserve">Belanja mamin fasilitasi kegiatan daerah dalam kegiatan keagamaan,  Pengajian dalam rangka Pembukaan Kegiatan Masjid Baitul Jannah serta Do'a Bersama mulai penggunaan kegiatan keagamaan di Masjid Baitul Jannah Mencon Kulon Kalijirak Tasikmadu </t>
  </si>
  <si>
    <t xml:space="preserve">Belanja mamin fasilitasi kegiatan daerah dalam kegiatan keagamaan, Pengajian dilanjutkan Pembinaan Kepala Desa dan Perangkat Desa se-Kecamatan Kebakkramat  </t>
  </si>
  <si>
    <t xml:space="preserve">Belanja mamin fasilitasi kegiatan daerah dalam kegiatan keagamaan, Pengajian Akbar diselenggrakan Majelis Dzikir Ratibul Haddad Bacak Matesih </t>
  </si>
  <si>
    <t xml:space="preserve">Pkl. 20.00 WIB </t>
  </si>
  <si>
    <t xml:space="preserve">Masjid At Taqwa Segorogunung Ngargoyoso </t>
  </si>
  <si>
    <t xml:space="preserve">sri yanto </t>
  </si>
  <si>
    <t>2-116-03931-4</t>
  </si>
  <si>
    <t xml:space="preserve">Belanja mamin fasilitasi kegiatan daerah dalam kegiatan keagamaan, Peresmian Masjid At Taqwa Segorogunung Ngargoyoso </t>
  </si>
  <si>
    <t xml:space="preserve">Pkl. 15.00 WIB - Selesai </t>
  </si>
  <si>
    <t xml:space="preserve">Gedung Aula Kecamatan Jatiyoso </t>
  </si>
  <si>
    <t xml:space="preserve">FKUKJ Kecamatan Jatiyoso </t>
  </si>
  <si>
    <t xml:space="preserve">Tri Mahanani </t>
  </si>
  <si>
    <t>2-140-00710-5</t>
  </si>
  <si>
    <t>Belanja mamin fasilitasi kegiatan daerah dalam kegiatan keagamaan, Perayaan Natal FKUKJ Kecamatan Jatiyoso Tahun 2022</t>
  </si>
  <si>
    <t xml:space="preserve">Slamet </t>
  </si>
  <si>
    <t>3-116-08537-1</t>
  </si>
  <si>
    <t xml:space="preserve">Belanja mamin fasilitasi kegiatan daerah dalam kegiatan keagamaan, Pengajian Akbar Ahad Pagi bersama Habib Muh Syafi'i bin Idrus Alaydrus (Solo) dan Gus Mbodo (Purwodadi) diselenggarakan oleh JAROMI </t>
  </si>
  <si>
    <t xml:space="preserve">Pkl. 06.00 Wib </t>
  </si>
  <si>
    <t xml:space="preserve">Pkl. 08.00 WIB - Selesai </t>
  </si>
  <si>
    <t xml:space="preserve">Belanja mamin fasilitasi kegiatan daerah dalam kegiatan keagamaan, Pengajian Masjid Muszdalifah Jetis Etan Jetis Jaten </t>
  </si>
  <si>
    <t xml:space="preserve">NO BERKAS </t>
  </si>
  <si>
    <t xml:space="preserve">NO </t>
  </si>
  <si>
    <t xml:space="preserve">Ponpes Al Inshof Plesungan Karanganyar </t>
  </si>
  <si>
    <t xml:space="preserve">Panitia Maulid Akbar Ponpes Al Inshof Plesungan Gondangrejo </t>
  </si>
  <si>
    <t xml:space="preserve">Arif Purwanto </t>
  </si>
  <si>
    <t>3-110-07560-9</t>
  </si>
  <si>
    <t xml:space="preserve">Belanja mamin fasilitasi kegiatan daerah dalam kegiatan keagamaan, Tabarrukan Habaib Para Kyai dan Umara Maulid Akbar, Haul Auliya Wal Masyayikh Ponpes Al Inshof Plesungan Gondangrejo </t>
  </si>
  <si>
    <t xml:space="preserve">Pkl. 10.00 WIB - Selesai </t>
  </si>
  <si>
    <t xml:space="preserve">GPSI Jaten </t>
  </si>
  <si>
    <t xml:space="preserve">PGPI-P DPK Karanganyar </t>
  </si>
  <si>
    <t>Immanuel Yunus Blisins</t>
  </si>
  <si>
    <t>2-123-06689-1</t>
  </si>
  <si>
    <t xml:space="preserve">Belanja mamin fasilitasi kegiatan daerah dalam kegiatan keagamaan, Perayaa Natal dan Ibadah PGPI-P DPK Karanganyar </t>
  </si>
  <si>
    <t xml:space="preserve">Belanja mamin fasilitasi kegiatan daerah dalam kegiatan keagamaan,  Pengajian dan Silaturahmu Jum'at Berkah JB Pasar Sayur Karangpandan </t>
  </si>
  <si>
    <t xml:space="preserve">Pkl. 08.00 WIB -Selesai </t>
  </si>
  <si>
    <t xml:space="preserve">Masjid Al Fajar Brujul, Brujul Jaten </t>
  </si>
  <si>
    <t xml:space="preserve">BADKO LPQ Jaten </t>
  </si>
  <si>
    <t xml:space="preserve">Belanja mamin fasilitasi kegiatan daerah dalam kegiatan keagamaan, Ujian Pengambilan Syahadat Guru TPQ se kecamatan Jaten yang diselenggarakan oleh BADKO LPQ Jaten </t>
  </si>
  <si>
    <t>3-01f9-04858-5</t>
  </si>
  <si>
    <t>Noberkas</t>
  </si>
  <si>
    <t>NO</t>
  </si>
  <si>
    <t xml:space="preserve">Mushola Al Ikhlas Suruhkalang Jaten </t>
  </si>
  <si>
    <t xml:space="preserve">Majelis Dzikir Ratibul Haddad Suruh Kalang Jaten </t>
  </si>
  <si>
    <t xml:space="preserve">Rizal Agus Budi Prasetya </t>
  </si>
  <si>
    <t>3-019-29556-6</t>
  </si>
  <si>
    <t>Belanja mamin fasilitasi kegiatan daerah dalam kegiatan keagamaan, Pengajian Akbar dalam rangka Harlah NU ke 97, Launcing Ambulance dan Pelantikan IPNU dan IPPNU ranting Banjarharjo Kebakkramat</t>
  </si>
  <si>
    <t xml:space="preserve">Parjono </t>
  </si>
  <si>
    <t>2-131-03720-4</t>
  </si>
  <si>
    <t xml:space="preserve">Belanja mamin fasilitasi kegiatan daerah dalam kegiatan keagamaan, Pengajian dalam rangka Haul K.H Dimyati Muslim Suruhkalang Jaten </t>
  </si>
  <si>
    <t xml:space="preserve">Balai desa Banjarharjo, Kebakkramat </t>
  </si>
  <si>
    <t xml:space="preserve">NU Ranting Banjarharjo Kebakkramat </t>
  </si>
  <si>
    <t xml:space="preserve">Pkl. 09.00 - 11.00 WIB </t>
  </si>
  <si>
    <t xml:space="preserve">Balai Desa Ngadirejo Mojogedang </t>
  </si>
  <si>
    <t xml:space="preserve">Panitia Pelaksana Kegiatan PAC IPNU IPPNU Mojogedang </t>
  </si>
  <si>
    <t xml:space="preserve">Belanja mamin fasilitasi kegiatan daerah dalam kegiatan keagamaan, Pelantikan Pengurus PAC IPNU IPPNU Mojogedang dan Memperingati Satu Abad NU </t>
  </si>
  <si>
    <t xml:space="preserve">Masjid Al Huda Talpitu Ngemplak Karangpandan </t>
  </si>
  <si>
    <t xml:space="preserve">Yusuf Mustofa </t>
  </si>
  <si>
    <t>3-019-19196-5</t>
  </si>
  <si>
    <t xml:space="preserve">Belanja mamin fasilitasi kegiatan daerah dalam kegiatan keagamaan, Pengajian Rutin Malam Jum'at Kliwon Masjid Al Huda Talpitu Ngemplak Karangpandan </t>
  </si>
  <si>
    <t xml:space="preserve">Masjid Al Irsyad Kerten Rt 01/08 Jantiharjo </t>
  </si>
  <si>
    <t xml:space="preserve">Masjid Al Irsyad Kerten Jantiharjo </t>
  </si>
  <si>
    <t xml:space="preserve">Sujiyanto </t>
  </si>
  <si>
    <t>3-019-23437-1</t>
  </si>
  <si>
    <t xml:space="preserve">Belanja mamin fasilitasi kegiatan daerah dalam kegiatan keagamaan, Pengajian DMI Ranting Jantiharjo di Masjid Al Irsyad Kerten Jantiharjo </t>
  </si>
  <si>
    <t>TANGGAL 13 FEBRUARI 2023</t>
  </si>
  <si>
    <t>TANGGAL 27 JANUARI 2023</t>
  </si>
  <si>
    <t xml:space="preserve">Pkl. 15.30 WIB </t>
  </si>
  <si>
    <t xml:space="preserve">Rumah Ibu Wawan Desa Girimulyo Ngargoyoso </t>
  </si>
  <si>
    <t xml:space="preserve">Kelmpok Pengajian Al Husna Karanganyar </t>
  </si>
  <si>
    <t xml:space="preserve">Desy Febri Sari </t>
  </si>
  <si>
    <t>3-019-20000-0</t>
  </si>
  <si>
    <t xml:space="preserve">Belanja mamin fasilitasi kegiatan daerah dalam kegiatan keagamaan, Pengajian Rutin Kelompok Pengajian Al Husna Karanganyar </t>
  </si>
  <si>
    <t xml:space="preserve">Belanja mamin fasilitasi kegiatan daerah dalam kegiatan keagamaan, Pengajian Akbar Masjida Al Hidayah Jomboran, Banaran, Ngringo, Jaten </t>
  </si>
  <si>
    <t xml:space="preserve">Masjid Al Hidayah Jomboran, Banaran, Ngringo, Jaten </t>
  </si>
  <si>
    <t>Masjid Al Hidayah Jomboran, Banaran, Ngringo, Jaten</t>
  </si>
  <si>
    <t xml:space="preserve">Engelina Nanda Monica </t>
  </si>
  <si>
    <t>3-019-35321-3</t>
  </si>
  <si>
    <t xml:space="preserve">Nurhayati </t>
  </si>
  <si>
    <t>2-019-26097-9</t>
  </si>
  <si>
    <t xml:space="preserve">Tunai Pak Kabag </t>
  </si>
  <si>
    <t>TANGGAL 23 FEBRUARI 2023</t>
  </si>
  <si>
    <t xml:space="preserve">Aula Masjid Ar Rohman, Ngamban Tasikmadu </t>
  </si>
  <si>
    <t xml:space="preserve">Masjid Ar Rohman Ngamban, Buran Tasikmadu </t>
  </si>
  <si>
    <t xml:space="preserve">Suseno </t>
  </si>
  <si>
    <t>3-059-13815-3</t>
  </si>
  <si>
    <t xml:space="preserve">Belanja mamin fasilitasi kegiatan daerah dalam kegiatan keagamaan, Peringatan Isra' mi'raj Nabi Muhammad SAW Masjid Ar Rohman Ngamban Buran Tasikmadu </t>
  </si>
  <si>
    <t>Pkl. 19.30 WIB</t>
  </si>
  <si>
    <t xml:space="preserve">Lapangan Gedung Pertemuan Sambirejo Jetis Jaten </t>
  </si>
  <si>
    <t xml:space="preserve">Muhammad Rezal Saugi </t>
  </si>
  <si>
    <t>2-123-07071-5</t>
  </si>
  <si>
    <t xml:space="preserve">Belanja mamin fasilitasi kegiatan daerah dalam kegiatan keagamaan,  Pengajian Peringatan Isra Mi'raj Nabi Muhammad SAW 1444H Pengurus Muda Mudi Sambi Makmur Sambirejo Jetis Jaten </t>
  </si>
  <si>
    <t xml:space="preserve">Pengurus Muda Mudi Sambi Makmur Ds Sambirejo Jetis Jaten </t>
  </si>
  <si>
    <t xml:space="preserve">Lapangan Voli Jetak Rw 4 Wonorejo Gondangrejo </t>
  </si>
  <si>
    <t xml:space="preserve">Majelis Dzikir Dan Sholawat Muroqobah Jetak Wonorejo Gondangrejo </t>
  </si>
  <si>
    <t xml:space="preserve">Sugiyatmi </t>
  </si>
  <si>
    <t>3-170-00077-2</t>
  </si>
  <si>
    <t xml:space="preserve">Belanja mamin fasilitasi kegiatan daerah dalam kegiatan keagamaan, Pengajian Akbar dan Pelantikan Ranting NU Wonorejo diselenggarakan oleh Majelis Dzikir dan Sholawat Muroqobah Jetak Wonorejo Gondangrejo </t>
  </si>
  <si>
    <t>Pkl. 12.30 WIB</t>
  </si>
  <si>
    <t xml:space="preserve">Balai Desa Girimulyo </t>
  </si>
  <si>
    <t xml:space="preserve">KKG-PAI Kecamatan Ngargoyoso </t>
  </si>
  <si>
    <t xml:space="preserve">Sholikhin </t>
  </si>
  <si>
    <t>2-116-04476-8</t>
  </si>
  <si>
    <t xml:space="preserve">Belanja mamin fasilitasi kegiatan daerah dalam kegiatan keagamaan, Pengaian Akbar Memperingati Isra' Mi'raj Nabi Muhammad diselenggarakan KKG PAI Kecamatan Ngargoyoso </t>
  </si>
  <si>
    <t xml:space="preserve">Masjid Masyitoh, Karandon, Jatirejo, jumapolo </t>
  </si>
  <si>
    <t xml:space="preserve">PKN12B Desa Jantirejo IIM Surakarta </t>
  </si>
  <si>
    <t xml:space="preserve">Sri Wiyanto </t>
  </si>
  <si>
    <t>3-140-00863-9</t>
  </si>
  <si>
    <t xml:space="preserve">Belanja mamin fasilitasi kegiatan daerah dalam kegiatan keagamaan, Pengajian Peringatan Isra' Mi'raj Nabi Muhammad SAW diselenggarakan PKN12B Desa Jatirejo IIM Surakarta </t>
  </si>
  <si>
    <t xml:space="preserve">Pkl.19,30WIB - Selesai </t>
  </si>
  <si>
    <t xml:space="preserve">Masjid Nurul Iman Semberejo Waru Kebakkramat </t>
  </si>
  <si>
    <t xml:space="preserve">Novi Nur Handayani </t>
  </si>
  <si>
    <t>3-002-22689-7</t>
  </si>
  <si>
    <t xml:space="preserve">Belanja mamin fasilitasi kegiatan daerah dalam kegiatan keagamaan, Peresmian Masjid Nurul Iman Semberejo Waru Kebakkramat  </t>
  </si>
  <si>
    <t>-</t>
  </si>
  <si>
    <t xml:space="preserve">Pkl.20.00 WIB - Selesai </t>
  </si>
  <si>
    <t xml:space="preserve">Lapangan Desa Gaum </t>
  </si>
  <si>
    <t xml:space="preserve">Karang Taruna "Taruna Bhakti" Gaum Tasikmadu </t>
  </si>
  <si>
    <t xml:space="preserve">Sunarmanto </t>
  </si>
  <si>
    <t>2-019-12384-1</t>
  </si>
  <si>
    <t xml:space="preserve">Belanja mamin fasilitasi kegiatan daerah dalam kegiatan keagamaan, Pengajian Akbar dalam rangka Memperingati Isra' Mi'raj Nabi Muhammad SAW diselenggarakan Karang Taruna'Taruna Bhakti" Gaum Tasikmadu </t>
  </si>
  <si>
    <t>Senin</t>
  </si>
  <si>
    <t xml:space="preserve">Jatikuwung Kidul Rt 02/05 Jatikuwung Gondangrejo </t>
  </si>
  <si>
    <t xml:space="preserve">Masjid An Nuur Jatikuwung Gondangrejo </t>
  </si>
  <si>
    <t>Masjid An Nuur Jatikuwung</t>
  </si>
  <si>
    <t>3-059-26627-5</t>
  </si>
  <si>
    <t>Belanja mamin fasilitasi kegiatan daerah dalam kegiatan keagamaan, Peresmian Masjid dan Gedung Yayasan Pendidikan Islam An Nuur Jatikuwung Gondangrejo</t>
  </si>
  <si>
    <t xml:space="preserve">Jalaman Ponpes Baitul Jami Jatirejo Rt 2/2 Ngargoyoso </t>
  </si>
  <si>
    <t>Ari Widoyo</t>
  </si>
  <si>
    <t>3-019-26252-8</t>
  </si>
  <si>
    <t>Belanja mamin fasilitasi kegiatan daerah dalam kegiatan keagamaan, Pengajian Umum dalam rangka Haflah Akhirusanah &amp; Haul K.H. Ahmad dan K.H. Ishaq Al Hafidz PP Baitul Jami</t>
  </si>
  <si>
    <t>Ponpes Baitul Jami Jatirejo Ngargoyoso</t>
  </si>
  <si>
    <t xml:space="preserve">Halaman SDN 4 Jaten </t>
  </si>
  <si>
    <t xml:space="preserve">Panitia Pengajian Isra' Mi'raj SDN 4 Jaten </t>
  </si>
  <si>
    <t>Edi Pamiluwardi</t>
  </si>
  <si>
    <t>2-123-07388-9</t>
  </si>
  <si>
    <t xml:space="preserve">Belanja mamin fasilitasi kegiatan daerah dalam kegiatan keagamaan, Pengajian Akbar dalam menyambut Isra' Mi'raj di SDN 4 Jaten </t>
  </si>
  <si>
    <t xml:space="preserve">Belanja mamin fasilitasi kegiatan daerah dalam kegiatan keagamaan, Pengajian Road Show Sholawat Adiba' Kabupaten Karanganyar </t>
  </si>
  <si>
    <t>NO BERKAS</t>
  </si>
  <si>
    <t xml:space="preserve">Pkl. 06.30 WIB  </t>
  </si>
  <si>
    <t xml:space="preserve">Balai Desa Dagen </t>
  </si>
  <si>
    <t xml:space="preserve">FOSIPIDA </t>
  </si>
  <si>
    <t xml:space="preserve">Agus Santoso </t>
  </si>
  <si>
    <t xml:space="preserve">Belanja mamin fasilitasi kegiatan daerah dalam kegiatan keagamaan, Pengajian Umum Isra' Mi'raj diselenggarakn oleh FOSIPIDA  </t>
  </si>
  <si>
    <t xml:space="preserve">Pkl. 06.00-07.00 WIB </t>
  </si>
  <si>
    <t xml:space="preserve">Balai Kelurahan Popongan </t>
  </si>
  <si>
    <t xml:space="preserve">Pengurus Pengajian Ahad Pagi Kelurahan Popongan </t>
  </si>
  <si>
    <t>Sumanto</t>
  </si>
  <si>
    <t>3-140-00897-3</t>
  </si>
  <si>
    <t xml:space="preserve">Belanja mamin fasilitasi kegiatan daerah dalam kegiatan keagamaan, Pengajian dalam rangka Milad ke 8 Pengajian Ahad Pagi Kelurahan  Popongan </t>
  </si>
  <si>
    <t>TANGGAL 8 Maret 2023</t>
  </si>
  <si>
    <t xml:space="preserve">Pkl.13.30 WIB - Selesai </t>
  </si>
  <si>
    <t xml:space="preserve">Balai Desa Pulosari </t>
  </si>
  <si>
    <t xml:space="preserve">Belanja mamin fasilitasi kegiatan daerah dalam kegiatan keagamaan, Peletakan Batu Pertama Pembangunan Masjid Baitul Mutaqim Pulosari Kebakkramat </t>
  </si>
  <si>
    <t xml:space="preserve">Pemerintah Desa Wonokeling Jatiyoso </t>
  </si>
  <si>
    <t xml:space="preserve">Pkl. 20.30 WIB </t>
  </si>
  <si>
    <t xml:space="preserve">Rumah Bapak Tukino (Kepala Desa) Ngesep Lor Wonokeling Jatiyoso </t>
  </si>
  <si>
    <t xml:space="preserve">Ganang Putu Pradana </t>
  </si>
  <si>
    <t>3-019-23336-6</t>
  </si>
  <si>
    <t xml:space="preserve">HalamanPenggilingan Padi Kedunjangan Ngadirejo </t>
  </si>
  <si>
    <t xml:space="preserve">Belanja mamin fasilitasi kegiatan daerah dalam kegiatan keagamaan, Pengajian Tingkat Dusun Ngasep Lor Wonokeling Jatiyoso </t>
  </si>
  <si>
    <t xml:space="preserve">Pengurus Ranting NU Desa Ngadirejo Mojogedang </t>
  </si>
  <si>
    <t>Rosidi</t>
  </si>
  <si>
    <t>2-142-02912-2</t>
  </si>
  <si>
    <t xml:space="preserve">Belanja mamin fasilitasi kegiatan daerah dalam kegiatan keagamaan, Pengajian dalam rangka Peringatan Isra' Mi'raj Pengurus ranting NU Desa Ngadirejo Mojogedang </t>
  </si>
  <si>
    <t xml:space="preserve">Pkl. 15.30 WIB - Selesai </t>
  </si>
  <si>
    <t xml:space="preserve">Masjid Ar Rohmah Kadipiro RW 10 Bejen </t>
  </si>
  <si>
    <t xml:space="preserve">Masjid Ar Rohmah Kadipiro Bejen </t>
  </si>
  <si>
    <t xml:space="preserve">Masjid Ar Rohmah </t>
  </si>
  <si>
    <t>3-019-36001-5</t>
  </si>
  <si>
    <t xml:space="preserve">Belanja mamin fasilitasi kegiatan daerah dalam kegiatan keagamaan, Peremian Masjid Ar Rohmah Kadipiro Bejen Karanganyar </t>
  </si>
  <si>
    <t>Pkl.19.30 WIB</t>
  </si>
  <si>
    <t xml:space="preserve">Gedung Balai Desa Gaum Tasikmadu </t>
  </si>
  <si>
    <t xml:space="preserve">Pengurus Ranting NU Gaum Tasikmadu </t>
  </si>
  <si>
    <t xml:space="preserve">Syaiful Ali Nurdin </t>
  </si>
  <si>
    <t>2-019-22253-8</t>
  </si>
  <si>
    <t xml:space="preserve">Belanja mamin fasilitasi kegiatan daerah dalam kegiatan keagamaan,Pengajian Akbar Memperingati Harlah NU Menuju 1 Abad diselenggarakan oleh Pengurus Ranting Nu Gaum Tasikmadu </t>
  </si>
  <si>
    <t xml:space="preserve">                                                                                                                                                                                                                                                                                                                                                                                                                                                                                                                                                                                                                                                                                                                                                                                                                                                                                                                                                                                                                                                                                                                                                                                                                                                                                                                                                                                                                                                                                                                                                                                                                                                                                                                                                                                                                                                                                                                                                                                                                                                                                                                                                                                                                                                                                                                                                                                                                                                                                                                                                                                                                                                                                                                                                                                                                                                                                                                                                                                                                                                                                                                                                                                                                                                                                                                                                                                                                                                                                                                                                                                                                                                                                                                                                                                                                                                                                                                                                                                                                                                                                                                                                                                                                                                                                                                                                                                                                                                                                                                                                                                                                                                                                                                                                                                                                                                                                                                                                                                                                                                                                                                                                                                                                                                                                                                                                                                                                                                                                                                                                                                                                                                                                                                                                                                                                                                                                                                                                                                                                                                                                                                                                                                                                                                                                                                                                                                                                                                                                                                                                                                                                                                                                                                                                                                                                                                                                                                                                                                                                                                                                                                                                                                                                                                                                                                                                                                                                                                                                                                                                                                                                                                                                                                                                                                                                                                                                                                                                                                                                                                                                                                                                                                                                                                                                                                                                                                                                                                                                                                                                                                                                                                                                                                                                                                                                                                                                                                                                                                                                                                                                                                                                                                                                                                                                                                                                                                                                                                                                                                                                                                                                                                                                                                                                                                                                                                                                                                                                                                                                                                                                                                                                                                                                                                                                                                                                                                                                                                                                                                                                                                                                                                                                                                                                                                                                                                                                                                                                                                                                                                                                                                                                                                                                                                                                           </t>
  </si>
  <si>
    <t xml:space="preserve">Pondok Pesantren Salafiyyah Darul Mubtadi-ien Jomblang Kaliwuluh Kebakkramat </t>
  </si>
  <si>
    <t>Sutarno</t>
  </si>
  <si>
    <t>3-019-02867-3</t>
  </si>
  <si>
    <t xml:space="preserve">Belanja mamin fasilitasi kegiatan daerah dalam kegiatan keagamaan, Pengajian Akbar dalam rangka Ruwahan dan Akhirussanah Ponpes Salafiyyah Darul Mubtadi-Ien Jomblang Kaliwuluh kebakkramat </t>
  </si>
  <si>
    <t xml:space="preserve">Pondok Modern Daarul Muta'allimiin Pulosari Kebakkramat </t>
  </si>
  <si>
    <t>Sudaryanto</t>
  </si>
  <si>
    <t>2-011-17709-6</t>
  </si>
  <si>
    <t xml:space="preserve">Belanja mamin fasilitasi kegiatan daerah dalam kegiatan keagamaan, Haflah Tasyakkur Akhirussanah Ponpes Daarul Muta'allimiin Pulosari Kebakkramat </t>
  </si>
  <si>
    <t xml:space="preserve">Komplek Ponpes Daarul Muta'allimiin Pulosari Kebakkramat </t>
  </si>
  <si>
    <t xml:space="preserve">        </t>
  </si>
  <si>
    <t xml:space="preserve">Halaman TPQ/ Madin Nurul Ummah Karanganyar </t>
  </si>
  <si>
    <t xml:space="preserve">Panitia Pengajian Akbar Dzikir Rotib Al Haddad Yayasan Nurul Ummah Karanganyar </t>
  </si>
  <si>
    <t xml:space="preserve">Yayasan NurulUmmah </t>
  </si>
  <si>
    <t>3-019-01335-8</t>
  </si>
  <si>
    <t xml:space="preserve">Belanja mamin fasilitasi kegiatan daerah dalam kegiatan keagamaan, Pengajian Akbar Dzikir Ratib Al Haddad dalamrangka Haflah Akhirussanah,Santunan Yatim Dhuafa dan Silaturahmi Antar Majelis </t>
  </si>
  <si>
    <t xml:space="preserve">Pkl.12.30 WIB - Selesai </t>
  </si>
  <si>
    <t xml:space="preserve">Rumah Qur'an MTNI Karanganyar </t>
  </si>
  <si>
    <t xml:space="preserve">MTNI Karanganyar </t>
  </si>
  <si>
    <t xml:space="preserve">Majelis Taklim Nurul Iman Kra </t>
  </si>
  <si>
    <t>3-019-36692-7</t>
  </si>
  <si>
    <t xml:space="preserve">Belanja mamin fasilitasi kegiatan daerah dalam kegiatan keagamaan, Peremian Rumah Qur'an, Rumah Riset MTNI Karanganyar </t>
  </si>
  <si>
    <t xml:space="preserve">Jl. Raya Solo Tawangmangu Km 20 (Domas Rt 2/9 Popongan Karanganyar) </t>
  </si>
  <si>
    <t xml:space="preserve">Panitia Pembangunan Masjid Al Musafir Domas Popongan </t>
  </si>
  <si>
    <t>Suwarno</t>
  </si>
  <si>
    <t>3-019-11910-5</t>
  </si>
  <si>
    <t xml:space="preserve">Belanja mamin fasilitasi kegiatan daerah dalam kegiatan keagamaan, Peletakan batu Pertama Pembangunan Masjid Al Musafir Domas Popongan karanganyar </t>
  </si>
  <si>
    <t xml:space="preserve">Indri Purwaningsih </t>
  </si>
  <si>
    <t>3-030-40240-4</t>
  </si>
  <si>
    <t xml:space="preserve">Belanja mamin fasilitasi kegiatan daerah dalam kegiatan keagamaan, Wisuda TPQ &amp; Pengajian Menyambut Bulan Ramadhan di Masjid Musdzalifah Jetis Etan Jetis Jaten </t>
  </si>
  <si>
    <t xml:space="preserve">Pkl. 08.30 WIB- Selesai </t>
  </si>
  <si>
    <t xml:space="preserve">Masjid Al Mukhlis Wonorejo Bejen </t>
  </si>
  <si>
    <t xml:space="preserve">BADKO LPQ Kelurahan Bejen </t>
  </si>
  <si>
    <t xml:space="preserve">Nur Maulida Khasanah </t>
  </si>
  <si>
    <t>2-116-05241-8</t>
  </si>
  <si>
    <t xml:space="preserve">Belanja mamin fasilitasi kegiatan daerah dalam kegiatan keagamaan, Silaturahmi Santri TPQ se- Kecamatan Karanganyar " Persiapkan Diri Menyambut Ramadhan 1444H" BADKO LPQ Kelurahan Jaten </t>
  </si>
  <si>
    <t xml:space="preserve">Masjid Nur Huda Kayuapak Wonolopo, Tasikmadu </t>
  </si>
  <si>
    <t xml:space="preserve">Muhamad Dwi Ariyanto </t>
  </si>
  <si>
    <t>3-019-29786-1</t>
  </si>
  <si>
    <t xml:space="preserve">Belanja mamin fasilitasi kegiatan daerah dalam kegiatan keagamaan, Pengajian Akbar dalam rangka Khataman Al-Quran dan Ruwahan diselenggarakan oleh Masjid Nur Huda Kayuapak Wonolopo Tasikmadu </t>
  </si>
  <si>
    <t xml:space="preserve">Pkl. 19.00 -23.00 WIB </t>
  </si>
  <si>
    <t xml:space="preserve">PonpesMahirul Hikam Assalafi Karangpandan </t>
  </si>
  <si>
    <t>Totok Suharto</t>
  </si>
  <si>
    <t>3-019-21285-7</t>
  </si>
  <si>
    <t>Belanja mamin fasilitasi kegiatan daerah dalam kegiatan keagamaan, Haflah Akhirussanah PonpesMahirul Hikam Assalafi Karangpandan  Tahun 1444 H/ 2023 M</t>
  </si>
  <si>
    <t xml:space="preserve">Pkl. 07.00 WIB  </t>
  </si>
  <si>
    <t>Tegalasri Rt 02/08 Bejen Karanganyar</t>
  </si>
  <si>
    <t xml:space="preserve">Panitia Pembangunan TPA Masjid Al Ikhlas Tegalasri Bejen </t>
  </si>
  <si>
    <t xml:space="preserve">Sumardi </t>
  </si>
  <si>
    <t>2-019-26709-4</t>
  </si>
  <si>
    <t xml:space="preserve">Belanja mamin fasilitasi kegiatan daerah dalam kegiatan keagamaan, Peletakan Batu Pertama Pembangunan TPA Serbaguna Masjid Al Ikhlas Tegalasri Bejen </t>
  </si>
  <si>
    <t xml:space="preserve">Masjid Hubussalam Serut Ngringo Jaten </t>
  </si>
  <si>
    <t xml:space="preserve">Pimpinan Ranting Majelis Dzikir dan Sholawatan Rijalul Ansor Ngringo </t>
  </si>
  <si>
    <t>Karmi</t>
  </si>
  <si>
    <t>2-123-07184-3</t>
  </si>
  <si>
    <t xml:space="preserve">Belanja mamin fasilitasi kegiatan daerah dalam kegiatan keagamaan, Pengajian Rutin Rijalul Ansor GP Ansor Ngringo </t>
  </si>
  <si>
    <t xml:space="preserve">Pkl. 20.00 WIB - Selesai </t>
  </si>
  <si>
    <t xml:space="preserve">Masjid Baitus Syukur Pancan Ngasem Colomadu </t>
  </si>
  <si>
    <t>Heru Suyoko</t>
  </si>
  <si>
    <t>3-019-34255-6</t>
  </si>
  <si>
    <t xml:space="preserve">Belanja mamin fasilitasi kegiatan daerah dalam kegiatan keagamaan, Pengajian Milad 1 Masjid Baitus Syukur Pancan Ngasem Colomadu </t>
  </si>
  <si>
    <t xml:space="preserve">Pkl. 09.00 WIB  </t>
  </si>
  <si>
    <t xml:space="preserve">Gedung Dakwah Muhammadiyah karanganyar </t>
  </si>
  <si>
    <t xml:space="preserve">Pimpinan Daerah Aisyiyah Kabupaten Karanganyar </t>
  </si>
  <si>
    <t xml:space="preserve">Pimpinan Daerah Aisyiyah Karanganyar </t>
  </si>
  <si>
    <t>3-019-09720-2</t>
  </si>
  <si>
    <t>Belanja mamin fasilitasi kegiatan daerah dalam kegiatan keagamaan, Pengajian Akbar dalam rangka Milad ke 109 Aisyiyah dengan tema "Perempuan Berkemajuan Mencerahkan Peradapan Bangsa"</t>
  </si>
  <si>
    <t xml:space="preserve">Pkl. 06.00 - 08.00 WIB </t>
  </si>
  <si>
    <t>Masjid Al Furqon Jetak, Dagen Jaten</t>
  </si>
  <si>
    <t xml:space="preserve">Belanja mamin fasilitasi kegiatan daerah dalam kegiatan keagamaan, Pawai Menyambut Bulan Ramadhan Tahun 1444 H diselenggarakan BADKO LPQ Desa Dagen </t>
  </si>
  <si>
    <t xml:space="preserve">Senin </t>
  </si>
  <si>
    <t xml:space="preserve">Perempatan Dukuh Sambilegi Gaum tasikmadu </t>
  </si>
  <si>
    <t xml:space="preserve">Majelis Dzikir Sholawat Dukuh Sambilegi Gaum Tasikmadu </t>
  </si>
  <si>
    <t xml:space="preserve">Arwan Adri Suhendro </t>
  </si>
  <si>
    <t>3-019-22729-3</t>
  </si>
  <si>
    <t xml:space="preserve">Belanja mamin fasilitasi kegiatan daerah dalam kegiatan keagamaan, Pengajian Akbar dalam rangka menyambut Bulan Suci Ramadhan 1444 H diselenggarakn Majelis Dzikir Sholawat Dukuh Sambilegi Gaum Tasikmadu </t>
  </si>
  <si>
    <t xml:space="preserve">Pkl.06.00 - 07.00 WIB </t>
  </si>
  <si>
    <t xml:space="preserve">Pendopo Rumah Dinas Bupati Karanganyar </t>
  </si>
  <si>
    <t xml:space="preserve">DPD Pengajian Al Hidayah Kabupaten Karanganyar </t>
  </si>
  <si>
    <t xml:space="preserve">DPD Pengajian Al Hidayah </t>
  </si>
  <si>
    <t>3-019-17001-1</t>
  </si>
  <si>
    <t xml:space="preserve">Belanja mamin fasilitasi kegiatan daerah dalam kegiatan keagamaan, Pengajian Ahad Pagi dalam Menyambut Bulan Suci Ramadhan 1444 H/2023 M diselenggarakan DPD Pengajian Al Hidayah Kabupaten Karanganyar </t>
  </si>
  <si>
    <t>Ponpes Riyadlul Muta'alimin DesaKumpul Gondangmanis Karangpandan</t>
  </si>
  <si>
    <t xml:space="preserve">Panitia Pengajian Akbar Ponpes Riyadlul Muta'allimin Kumpul Gondangmanis Karangpandan </t>
  </si>
  <si>
    <t xml:space="preserve">Endrasti Kiswandari </t>
  </si>
  <si>
    <t>2-116-07248-6</t>
  </si>
  <si>
    <t xml:space="preserve">Belanja mamin fasilitasi kegiatan daerah dalam kegiatan keagamaan, Pengajian dalamrangkaHaflah Akhirussanah Ponpes Riyadlul Muta'allimin dan Wisuda Santriwan Santriwati Madin dan TPQ Riyadlul Muta' allimin Kumpul Gondangmanis Karangpandan </t>
  </si>
  <si>
    <t>GKJ Cangakan Karanganyar</t>
  </si>
  <si>
    <t>Panitia Konser Praise dan Worship " Stand In Peace"</t>
  </si>
  <si>
    <t xml:space="preserve">Jonathan </t>
  </si>
  <si>
    <t>2-019-26791-4</t>
  </si>
  <si>
    <t xml:space="preserve">Belanja mamin fasilitasi kegiatan daerah dalam kegiatan keagamaan, Konser Praise dan Worship "Stand In Peace" dalamrangka Pra Paskah di GKJ Cangakan Karanganyar </t>
  </si>
  <si>
    <t xml:space="preserve">Pkl.12.30 WIB  </t>
  </si>
  <si>
    <t xml:space="preserve">Balai Desa Papahan Tasikmadu </t>
  </si>
  <si>
    <t xml:space="preserve">DPC Pengajian AlHidayah Kecamatan Tasikmadu </t>
  </si>
  <si>
    <t xml:space="preserve">DPC Pengajian Al Hidayah </t>
  </si>
  <si>
    <t>3-019-22367-1</t>
  </si>
  <si>
    <t xml:space="preserve">Belanja mamin fasilitasi kegiatan daerah dalam kegiatan keagamaan, Pengajian Akbar dan Santunan Dhuafa dalam rangka Isra mi'raj dan Menyongsong Bulan Ramadhan 1444 H/2023M diselenggaraklan DPC Pengajian Al Hidayah Kecamatan Tasikmadu </t>
  </si>
  <si>
    <t>Suwanto</t>
  </si>
  <si>
    <t>3-019-20942-2</t>
  </si>
  <si>
    <t xml:space="preserve">Rumah Ibu Siska Badran Baru Tasikmadu </t>
  </si>
  <si>
    <t xml:space="preserve">Kelompok Pengajian Al Hikmah Kecamatan Tasikmadu </t>
  </si>
  <si>
    <t>2-019-18514-4</t>
  </si>
  <si>
    <t xml:space="preserve">Pkl.19.30 WIB </t>
  </si>
  <si>
    <t xml:space="preserve">Masjid Al Ikhlas Dusun Gerdu Geneng Genengan Jumantono </t>
  </si>
  <si>
    <t xml:space="preserve">Edi Santoso </t>
  </si>
  <si>
    <t>3-019-36847-4</t>
  </si>
  <si>
    <t xml:space="preserve">Belanja mamin fasilitasi kegiatan daerah dalam kegiatan keagamaan, Peresmian Pembangunan Masjid Al Ikhlas Dusun Gerdu Geneng Genengan Jumantono </t>
  </si>
  <si>
    <t xml:space="preserve">Pkl.21.00 WIB </t>
  </si>
  <si>
    <t xml:space="preserve">Lapangan desa Gebyok Mojogedang </t>
  </si>
  <si>
    <t xml:space="preserve">Pengurus Ranting NU Gebyog Mojogedang </t>
  </si>
  <si>
    <t>Ismiyati</t>
  </si>
  <si>
    <t>3-019-21364-1</t>
  </si>
  <si>
    <t xml:space="preserve">Belanja mamin fasilitasi kegiatan daerah dalam kegiatan keagamaan, Pengajian Akbar Pengurus Ranting NU Gebyog Mojogedang </t>
  </si>
  <si>
    <t xml:space="preserve">Pkl. 07.00 WIB </t>
  </si>
  <si>
    <t xml:space="preserve">Stadion Angkatan 45 Kab Karanganyar </t>
  </si>
  <si>
    <t>Panitia Peringatan 1 Abad NU PCNU Karanganyar</t>
  </si>
  <si>
    <t>Belanja mamin fasilitasi kegiatan daerah dalam kegiatan keagamaan, Apel 10.000 Kader Se Kab Karanganyar dalam rangka Memperingati 1 Abad NU PCNU Kabupaten Karanganyar</t>
  </si>
  <si>
    <t>No Berkas</t>
  </si>
  <si>
    <t xml:space="preserve">Masjid Darul Muttaqin Pulosari Kaliboto Mojogedang </t>
  </si>
  <si>
    <t xml:space="preserve">Panitia Haul Ahung Waliyyullah Abdullah Fattah &amp; Masyayikh Pulosari Kaliboto Mojogedang </t>
  </si>
  <si>
    <t xml:space="preserve">Cuci Trida Mahanani </t>
  </si>
  <si>
    <t>3-019-20118-9</t>
  </si>
  <si>
    <t xml:space="preserve">Belanja mamin fasilitasi kegiatan daerah dalam kegiatan keagamaan, Peringatan Haul Agung Waliyyullah Abdullah Fattah dan Masyayikh Pulosari Kaliboto Mojogedang </t>
  </si>
  <si>
    <t xml:space="preserve">Tunai Pak Wabup </t>
  </si>
  <si>
    <t xml:space="preserve">Belanja mamin fasilitasi kegiatan daerah dalam kegiatan keagamaan, Silaturahmi Wali Santri PP Fatahul Falah Pulosari Kaliboto Mojogedang di seleng oleh Masjid Darul Muttaqin Pulosari Kaliboto Mojogedang </t>
  </si>
  <si>
    <t xml:space="preserve">Pkl. 13.00 - 15.00 WIB </t>
  </si>
  <si>
    <t xml:space="preserve">Area Parkir Stadion 45 Karanganyar </t>
  </si>
  <si>
    <t xml:space="preserve">Panitia Pengajian dan Bazar UMKM PCNU Karanganyar </t>
  </si>
  <si>
    <t xml:space="preserve">Belanja mamin fasilitasi kegiatan daerah dalam kegiatan keagamaan, Pengajian dan Bazar UMKM PCNU Karanganyar dalam menyambut Bulan Suci Ramadhan </t>
  </si>
  <si>
    <t xml:space="preserve">KT Pamungkas Karya Wonorejo Bejen Karanganyar </t>
  </si>
  <si>
    <t xml:space="preserve">Tofik Kurniawan </t>
  </si>
  <si>
    <t>3-019-26674-4</t>
  </si>
  <si>
    <t xml:space="preserve">Belanja mamin fasilitasi kegiatan daerah dalam kegiatan keagamaan, Pengajian Akbar Menyambut Bulan Suci Ramadhan 1444 H diselenggarakan oleh KT Pamungkas Karya Wonorejo Bejen Karanganyar </t>
  </si>
  <si>
    <t>TANGGAL  21 Maret 2023</t>
  </si>
  <si>
    <t xml:space="preserve">Ponpes Mahirul Hikam Assalafi Karangpandan </t>
  </si>
  <si>
    <t xml:space="preserve">Pkl. 06.00 -07.00 WIB </t>
  </si>
  <si>
    <t xml:space="preserve">Balai Desa Plumbon </t>
  </si>
  <si>
    <t>Pengajian Ahad Pagi Desa Plumbon</t>
  </si>
  <si>
    <t xml:space="preserve">Gino </t>
  </si>
  <si>
    <t>2-019-09451-3</t>
  </si>
  <si>
    <t xml:space="preserve">Pkl. 08.00-11.30 WIB </t>
  </si>
  <si>
    <t xml:space="preserve">Ponpes Tahfidzul Nurul Qur'an Perum JPI Jaten </t>
  </si>
  <si>
    <t>Ponpes Tahfidzul Nurul Qur'an Jaten</t>
  </si>
  <si>
    <t xml:space="preserve">Karni </t>
  </si>
  <si>
    <t>3-019-35522-4</t>
  </si>
  <si>
    <t xml:space="preserve">Belanja mamin fasilitasi kegiatan daerah dalam kegiatan keagamaan,, Pengajian Ahad Pagi Desa Plumbon Tawangmangu </t>
  </si>
  <si>
    <t xml:space="preserve">Masjid Besar Al Muttaqin Malangjiwan Colomadu </t>
  </si>
  <si>
    <t xml:space="preserve">Kurniawan Joko Nugroho </t>
  </si>
  <si>
    <t>2-002-26466-1</t>
  </si>
  <si>
    <t xml:space="preserve">Belanja mamin fasilitasi kegiatan daerah dalam kegiatan keagamaan, Pengajian Akbar Ponpes Tahfidzul Nurul Qur'an Perum JPI Jaten </t>
  </si>
  <si>
    <t xml:space="preserve">Belanja mamin fasilitasi kegiatan daerah dalam kegiatan keagamaan, Grand Opening Ramadhan Penuh Cinta 1444 H diselenggarakan oleh Masjid Besar Al Muttaqin Malangjiwan Colomadu </t>
  </si>
  <si>
    <t>Masjid Mujahidin Jungke</t>
  </si>
  <si>
    <t xml:space="preserve">PAI Kecamatan Karanganyar </t>
  </si>
  <si>
    <t>Janang Rochmadiyatmono</t>
  </si>
  <si>
    <t>3-019-22980-6</t>
  </si>
  <si>
    <t xml:space="preserve">Belanja mamin fasilitasi kegiatan daerah dalam kegiatan keagamaan, Pengajian Sekaligus Penutupan Dakwah Ramadhan (Baksos) Penyuluh Agama Islam Kecamatan Karanganyar </t>
  </si>
  <si>
    <t xml:space="preserve">Pkl.15.30 WIB </t>
  </si>
  <si>
    <t xml:space="preserve">Masjid Al Hidayah Wonorejo Bejen </t>
  </si>
  <si>
    <t xml:space="preserve">Sri Sarbini </t>
  </si>
  <si>
    <t>3-019-04246-3</t>
  </si>
  <si>
    <t xml:space="preserve">Belanja mamin fasilitasi kegiatan daerah dalam kegiatan keagamaan, Pengajian dan Buka Bersama Jamaah Masjid Al Hidayah Wonorejo Bejen dengan Majelis Taklim Khusnul Kotimah </t>
  </si>
  <si>
    <t xml:space="preserve">Halaman masjid Al Ikhlas Jati </t>
  </si>
  <si>
    <t>Karang Taruna Manunggal Taruna Sejati (GALATI) Jati Jaten</t>
  </si>
  <si>
    <t xml:space="preserve">Joko Pamungkas </t>
  </si>
  <si>
    <t>3-019-01942-8</t>
  </si>
  <si>
    <t>Belanja mamin fasilitasi kegiatan daerah dalam kegiatan keagamaan, Pengajian Dalam Rangka Mengisi Acara di Bulan Suci Ramadhan diselenggarakan oleh Karang Taruna Manunggal Taruna Sejati (GALATI) Jati Jaten</t>
  </si>
  <si>
    <t>Aris Ariyanto</t>
  </si>
  <si>
    <t>2-123-06660-2</t>
  </si>
  <si>
    <t xml:space="preserve">Belanja mamin fasilitasi kegiatan daerah dalam kegiatan keagamaan, Ibadah Paskah Tahun 2023 Gereja Pemulihan Firman Angelica Ngringo Jaten </t>
  </si>
  <si>
    <t>GPF Angelica Ngringo Jaten</t>
  </si>
  <si>
    <t>Gereja Pemulihan Firman Angelica Ngringo Jaten</t>
  </si>
  <si>
    <t xml:space="preserve">Dusun Banaran Pojok Mojogedang </t>
  </si>
  <si>
    <t xml:space="preserve">Karang Taruna Putra Arjuna Desa Banaran Pojok Mojogedang </t>
  </si>
  <si>
    <t>Arie Budiyanto</t>
  </si>
  <si>
    <t>3-019-27009-1</t>
  </si>
  <si>
    <t xml:space="preserve">Belanja mamin fasilitasi kegiatan daerah dalam kegiatan keagamaan, Pengajian Akbar Dzikir dan Sholawat dalam Rangka Menyambut Bulan Suci Ramadhan diselenggarakan oleh Karang Taruna Putra Arjuna Desa Banaran Pojok Mojogedang </t>
  </si>
  <si>
    <t xml:space="preserve">Masjid Nur Rohman Pokoh Baru Ngijo Tasikmadu </t>
  </si>
  <si>
    <t>Sukinto</t>
  </si>
  <si>
    <t>3-019-05305-8</t>
  </si>
  <si>
    <t xml:space="preserve">Belanja mamin fasilitasi kegiatan daerah dalam kegiatan keagamaan, Pengajian Nuzulul Qur'an Masjid Nur Rohman Pokoh Baru Ngijo Tasikmadu </t>
  </si>
  <si>
    <t xml:space="preserve">Pengajian Purnomo Sidi </t>
  </si>
  <si>
    <t xml:space="preserve">Pkl.21.30 WIB - Selesai </t>
  </si>
  <si>
    <t xml:space="preserve">Aula Islamic Center Karanganyar </t>
  </si>
  <si>
    <t>FOSREMKA</t>
  </si>
  <si>
    <t>Fosremka</t>
  </si>
  <si>
    <t>3-019-30620-7</t>
  </si>
  <si>
    <t>Belanja mamin fasilitasi kegiatan daerah dalam kegiatan keagamaan,Pembukaan Kegiatan I'tikaf Qur'an Ramadhan 1444 H di ICK diselenggarakan oleh FOSREMKA</t>
  </si>
  <si>
    <t xml:space="preserve">Pkl. 16.00 WIB - Selesai </t>
  </si>
  <si>
    <t xml:space="preserve">Ponpes Modern Tahfidz Nidaul Imam Kadipeso Kerjo </t>
  </si>
  <si>
    <t xml:space="preserve">Muhamad Zaenudin </t>
  </si>
  <si>
    <t>2-142-04603-5</t>
  </si>
  <si>
    <t xml:space="preserve">Belanja mamin fasilitasi kegiatan daerah dalam kegiatan keagamaan, Buka Puasa Bersama dan Santunan Anak Yatim Piatu, Janda dan Jompo di Ponpes Modern Tahfidz Nidaul Imam Kadipeso Kerjo </t>
  </si>
  <si>
    <t xml:space="preserve">Pkl.17.00 WIB </t>
  </si>
  <si>
    <t xml:space="preserve">Gedung Kebudayaan Karanganyar </t>
  </si>
  <si>
    <t xml:space="preserve">Panitia Paskah Kab Karanganyar </t>
  </si>
  <si>
    <t xml:space="preserve">Kristiana Dwi Kartiningsih </t>
  </si>
  <si>
    <t>2-019-26605-5</t>
  </si>
  <si>
    <t xml:space="preserve">Belanja mamin fasilitasi kegiatan daerah dalam kegiatan keagamaan, Perayaan Paskah Bersama PNS, TNI, POLRI, BUMD dan Masyarakat Karanganyar </t>
  </si>
  <si>
    <t xml:space="preserve">GKJ Karanganyar </t>
  </si>
  <si>
    <t>GKJ Karanganyar</t>
  </si>
  <si>
    <t>3-019-36742-7</t>
  </si>
  <si>
    <t>Belanja mamin fasilitasi kegiatan daerah dalam kegiatan keagamaan, Perayaan Paskah GKJ Karanganyar Tahun 2023</t>
  </si>
  <si>
    <t xml:space="preserve">Masjid Al Fathonah Pojok Mojogedang </t>
  </si>
  <si>
    <t xml:space="preserve">Diana Tri Rochani </t>
  </si>
  <si>
    <t xml:space="preserve">Karang Taruna " Putra Kharisma" Pojok Mojogedang </t>
  </si>
  <si>
    <t>2-142-02628-0</t>
  </si>
  <si>
    <t xml:space="preserve">Belanja mamin fasilitasi kegiatan daerah dalam kegiatan keagamaan, Buka Bersama Karang Taruna Putra Kharisma Pojok Mojogedang </t>
  </si>
  <si>
    <t xml:space="preserve">Pkl. 08.30 WIB - Selesai </t>
  </si>
  <si>
    <t xml:space="preserve">Gedung IPHI Karanganyar </t>
  </si>
  <si>
    <t xml:space="preserve">MTP IPHI Kecamatan Karanganyar </t>
  </si>
  <si>
    <t xml:space="preserve">Sri Budiyanti </t>
  </si>
  <si>
    <t>3-019-33580-1</t>
  </si>
  <si>
    <t xml:space="preserve">Belanja mamin fasilitasi kegiatan daerah dalam kegiatan keagamaan, Pesantren Romadhon diselenggarakan oleh Majelis Taklim Perempuan (MTP) Cabang IPHI Kecamatan Karanganyar </t>
  </si>
  <si>
    <t xml:space="preserve">Masjid Al Maming 3 Assalam </t>
  </si>
  <si>
    <t xml:space="preserve">Masjid Al Maming 3 Assalam Kapohan Ngringo Jaten </t>
  </si>
  <si>
    <t xml:space="preserve">Sunarno </t>
  </si>
  <si>
    <t>3-123-01226-6</t>
  </si>
  <si>
    <t xml:space="preserve">Belanja mamin fasilitasi kegiatan daerah dalam kegiatan keagamaan,Pengajian Tarawih dengan tema "Membentuk Masyarakat Madani" yang diselenggarakan oleh Masjid Al Maming 3 Assalam Kapohan Ngringo Jaten </t>
  </si>
  <si>
    <t>TANGGAL   10 APRIL 2023</t>
  </si>
  <si>
    <t xml:space="preserve">Pkl. 18.00 WIB </t>
  </si>
  <si>
    <t xml:space="preserve">Sekretariatan Bolodewo Tegalgede Karanganyar </t>
  </si>
  <si>
    <t>BOLODEWO Karanganyar</t>
  </si>
  <si>
    <t xml:space="preserve">Belanja mamin fasilitasi kegiatan daerah dalam kegiatan keagamaan, Pengajian dan Sholat Tarawih Berjamaah bersama Bolodewo Karanganyar </t>
  </si>
  <si>
    <t xml:space="preserve">Pkl.09.00 WIB </t>
  </si>
  <si>
    <t xml:space="preserve">Panitia Alumni SPG N Surakarta yang bertugas di Karanganyar </t>
  </si>
  <si>
    <t>Taryo</t>
  </si>
  <si>
    <t>3-019-15542-0</t>
  </si>
  <si>
    <t xml:space="preserve">Belanja mamin fasilitasi kegiatan daerah dalam kegiatan keagamaan, Silaturahmi dan Halal Bihalal Alumni SPG Negri Surakarta yang bertugas di Karanganyar </t>
  </si>
  <si>
    <t xml:space="preserve">Pkl.13.00 WIB - Selesai </t>
  </si>
  <si>
    <t xml:space="preserve">DusunNgasem Karangrejo Kerjo Karanganyar </t>
  </si>
  <si>
    <t xml:space="preserve">Kesenian Reog Singo Ludoyo </t>
  </si>
  <si>
    <t xml:space="preserve">Yuliasih </t>
  </si>
  <si>
    <t>2-142-04578-1</t>
  </si>
  <si>
    <t xml:space="preserve">Belanja mamin fasilitasi kegiatan daerah dalam kegiatan keagamaan, Halal Bihalal dan Pentas Seni Budaya Seni Reog Singo Ludoyo Desa Karangrejo Kerjo </t>
  </si>
  <si>
    <t xml:space="preserve">Balai Desa Matesih </t>
  </si>
  <si>
    <t>Cah Karanganyar Rantau (CAKRA)</t>
  </si>
  <si>
    <t xml:space="preserve">Siti Nuryani </t>
  </si>
  <si>
    <t>3-140-04219-5</t>
  </si>
  <si>
    <t>Belanja mamin fasilitasi kegiatan daerah dalam kegiatan keagamaan, Silaturahmi Halal bihalal dan Santunan yang diselenggarakan oleh Cah Karanganyar Rantau (CAKRA)</t>
  </si>
  <si>
    <t xml:space="preserve">Warung Makan Pak No Masuk Etan </t>
  </si>
  <si>
    <t xml:space="preserve">Paguyuban Masyarakat Masuk Etan Tohkuning Karangpandan </t>
  </si>
  <si>
    <t xml:space="preserve">Eko Prasetyo </t>
  </si>
  <si>
    <t xml:space="preserve">Belanja mamin fasilitasi kegiatan daerah dalam kegiatan keagamaan,Ramah Tamah dan Halal Bihalal Bersama warga Masuk Tohkuning Karangpandan </t>
  </si>
  <si>
    <t xml:space="preserve">Rumah Ketua Rt 03/05 Nerang Plosorejo Kerjo </t>
  </si>
  <si>
    <t xml:space="preserve">Karang Taruna Mekar Jaya Dusun Nerang Plosorejo Kerjo </t>
  </si>
  <si>
    <t xml:space="preserve">Heru Sukarno </t>
  </si>
  <si>
    <t>2-142-04619-1</t>
  </si>
  <si>
    <t xml:space="preserve">Belanja mamin fasilitasi kegiatan daerah dalam kegiatan keagamaan, Halal Bihalal Karang Taruna Mekar Jaya dan Masyarakat Nerang Plosorejo Kerjo </t>
  </si>
  <si>
    <t xml:space="preserve">Pkl. 09.30 WIB - Selesai </t>
  </si>
  <si>
    <t xml:space="preserve">Belanja mamin fasilitasi kegiatan daerah dalam kegiatan keagamaan, Pengajian Akbar " Aku Mau Menjadi Bupati Karanganyar dan Khataman Al-Q'uran" yang diselenggarakn di SMA Muhammadiyah 1 Karanganyar </t>
  </si>
  <si>
    <t xml:space="preserve">Pkl. 13.00 WIB - Selesai </t>
  </si>
  <si>
    <t>Ikatan Alumni Madrasah Aliyah (IAMA)</t>
  </si>
  <si>
    <t xml:space="preserve">Siti Muslichatun Fatma Dewi </t>
  </si>
  <si>
    <t>3-116-05465-4</t>
  </si>
  <si>
    <t xml:space="preserve">Belanja mamin fasilitasi kegiatan daerah dalam kegiatan keagamaan, Jumpa Mitra dan halal Bihalal 1444H Lintas Angkatan yang diselenggarakan oleh Ikatan Alumni Madrasah Aliyah (IAMA) </t>
  </si>
  <si>
    <t xml:space="preserve">Tunai pak kabag </t>
  </si>
  <si>
    <t xml:space="preserve">Tunai Pak Wabub </t>
  </si>
  <si>
    <t xml:space="preserve">Pkl.19.00 WIB </t>
  </si>
  <si>
    <t xml:space="preserve">Masjid Al Hidayah Beku Banaran </t>
  </si>
  <si>
    <t xml:space="preserve">Karang Taruna Saeko Karso V Banaran Barat Jantiharjo </t>
  </si>
  <si>
    <t>Anton Sugiyarto</t>
  </si>
  <si>
    <t>3-019-23362-5</t>
  </si>
  <si>
    <t>Belanja mamin fasilitasi kegiatan daerah dalam kegiatan keagamaan, Halal Bihalal Karang Taruna Saeko Karso V Banaran Barat Jantiharjo</t>
  </si>
  <si>
    <t xml:space="preserve">New Normal Café </t>
  </si>
  <si>
    <t xml:space="preserve">Alumni SMP N 1 Karanganyar </t>
  </si>
  <si>
    <t xml:space="preserve">Belanja mamin fasilitasi kegiatan daerah dalam kegiatan keagamaan, Halal Bihalal Alumni SMP N 1 Karanganyar </t>
  </si>
  <si>
    <t xml:space="preserve">Belanja mamin fasilitasi kegiatan daerah dalam kegiatan keagamaan, Pengajian Purnomo Sidi dalam rangka Memperingati Isra' Mi'raj Nabi Muhammad SAW di Masjid Al - Ikhlas Tagalasri Bejen </t>
  </si>
  <si>
    <t xml:space="preserve">Belanja mamin fasilitasi kegiatan daerah dalam kegiatan keagamaan, Kelompok Pengajian Al Hikmah Kecamatan Tasikmadu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</si>
</sst>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Rp&quot;* #,##0_);_(&quot;Rp&quot;* \(#,##0\);_(&quot;Rp&quot;* &quot;-&quot;_);_(@_)"/>
    <numFmt numFmtId="41" formatCode="_(* #,##0_);_(* \(#,##0\);_(* &quot;-&quot;_);_(@_)"/>
  </numFmts>
  <fonts count="15" x14ac:knownFonts="1">
    <font>
      <sz val="11"/>
      <color theme="1"/>
      <name val="Calibri"/>
      <family val="2"/>
      <charset val="1"/>
      <scheme val="minor"/>
    </font>
    <font>
      <sz val="11"/>
      <color theme="1"/>
      <name val="Calibri"/>
      <family val="2"/>
      <charset val="1"/>
      <scheme val="minor"/>
    </font>
    <font>
      <b/>
      <sz val="11"/>
      <color theme="1"/>
      <name val="Calibri"/>
      <family val="2"/>
      <charset val="1"/>
      <scheme val="minor"/>
    </font>
    <font>
      <b/>
      <sz val="9"/>
      <color theme="1"/>
      <name val="Arial"/>
      <family val="2"/>
    </font>
    <font>
      <sz val="10"/>
      <name val="Arial"/>
      <family val="2"/>
    </font>
    <font>
      <sz val="11"/>
      <name val="Calibri"/>
      <family val="2"/>
      <charset val="1"/>
      <scheme val="minor"/>
    </font>
    <font>
      <b/>
      <sz val="10"/>
      <color theme="1"/>
      <name val="Arial"/>
      <family val="2"/>
    </font>
    <font>
      <b/>
      <sz val="11"/>
      <color theme="1"/>
      <name val="Arial"/>
      <family val="2"/>
    </font>
    <font>
      <b/>
      <sz val="9"/>
      <color theme="1"/>
      <name val="Calibri"/>
      <family val="2"/>
      <scheme val="minor"/>
    </font>
    <font>
      <b/>
      <sz val="14"/>
      <color theme="1"/>
      <name val="Calibri"/>
      <family val="2"/>
      <scheme val="minor"/>
    </font>
    <font>
      <sz val="10"/>
      <color theme="1"/>
      <name val="Arial"/>
      <family val="2"/>
    </font>
    <font>
      <sz val="11"/>
      <color theme="1"/>
      <name val="Calibri"/>
      <family val="2"/>
      <scheme val="minor"/>
    </font>
    <font>
      <sz val="9"/>
      <color theme="1"/>
      <name val="Calibri"/>
      <family val="2"/>
      <scheme val="minor"/>
    </font>
    <font>
      <sz val="9"/>
      <color theme="1"/>
      <name val="Arial"/>
      <family val="2"/>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8" tint="0.79998168889431442"/>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3">
    <xf numFmtId="0" fontId="0" fillId="0" borderId="0"/>
    <xf numFmtId="41" fontId="1" fillId="0" borderId="0" applyFont="0" applyFill="0" applyBorder="0" applyAlignment="0" applyProtection="0"/>
    <xf numFmtId="0" fontId="4" fillId="0" borderId="0"/>
  </cellStyleXfs>
  <cellXfs count="197">
    <xf numFmtId="0" fontId="0" fillId="0" borderId="0" xfId="0"/>
    <xf numFmtId="0" fontId="0" fillId="0" borderId="0" xfId="0"/>
    <xf numFmtId="41" fontId="0" fillId="2" borderId="0" xfId="0" applyNumberFormat="1" applyFill="1" applyAlignment="1">
      <alignment horizontal="center" vertical="center"/>
    </xf>
    <xf numFmtId="0" fontId="3" fillId="2" borderId="6" xfId="0" applyFont="1" applyFill="1" applyBorder="1" applyAlignment="1">
      <alignment horizontal="center" vertical="center"/>
    </xf>
    <xf numFmtId="0" fontId="3" fillId="0" borderId="6"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5" fillId="2" borderId="5" xfId="0" applyFont="1" applyFill="1" applyBorder="1" applyAlignment="1">
      <alignment vertical="center" wrapText="1"/>
    </xf>
    <xf numFmtId="0" fontId="2" fillId="0" borderId="4" xfId="0" applyFont="1" applyBorder="1" applyAlignment="1">
      <alignment horizontal="center" vertical="center"/>
    </xf>
    <xf numFmtId="0" fontId="9" fillId="0" borderId="0" xfId="0" applyFont="1" applyAlignment="1">
      <alignment horizontal="center"/>
    </xf>
    <xf numFmtId="0" fontId="0" fillId="2" borderId="5" xfId="0" applyFill="1" applyBorder="1" applyAlignment="1">
      <alignment vertical="center" wrapText="1"/>
    </xf>
    <xf numFmtId="0" fontId="0" fillId="3" borderId="5" xfId="0" applyFill="1" applyBorder="1" applyAlignment="1">
      <alignment vertical="center" wrapText="1"/>
    </xf>
    <xf numFmtId="0" fontId="0" fillId="0" borderId="5" xfId="0" applyBorder="1"/>
    <xf numFmtId="0" fontId="0" fillId="0" borderId="5" xfId="0" applyBorder="1" applyAlignment="1">
      <alignment wrapText="1"/>
    </xf>
    <xf numFmtId="42" fontId="0" fillId="0" borderId="0" xfId="0" applyNumberFormat="1"/>
    <xf numFmtId="42" fontId="5" fillId="2" borderId="5" xfId="0" applyNumberFormat="1" applyFont="1" applyFill="1" applyBorder="1" applyAlignment="1">
      <alignment vertical="center" wrapText="1"/>
    </xf>
    <xf numFmtId="0" fontId="6" fillId="0" borderId="6" xfId="0" applyFont="1" applyBorder="1" applyAlignment="1">
      <alignment horizontal="center" vertical="center" wrapText="1"/>
    </xf>
    <xf numFmtId="0" fontId="0" fillId="0" borderId="0" xfId="0" applyAlignment="1">
      <alignment vertical="center"/>
    </xf>
    <xf numFmtId="0" fontId="0" fillId="0" borderId="5" xfId="0" applyBorder="1" applyAlignment="1">
      <alignment vertical="center" wrapText="1"/>
    </xf>
    <xf numFmtId="0" fontId="0" fillId="0" borderId="5" xfId="0" applyBorder="1" applyAlignment="1">
      <alignment vertical="center"/>
    </xf>
    <xf numFmtId="42" fontId="0" fillId="0" borderId="0" xfId="0" applyNumberFormat="1" applyAlignment="1">
      <alignment vertical="center"/>
    </xf>
    <xf numFmtId="42" fontId="0" fillId="0" borderId="5" xfId="0" applyNumberFormat="1" applyBorder="1" applyAlignment="1">
      <alignment vertical="center" wrapText="1"/>
    </xf>
    <xf numFmtId="42" fontId="0" fillId="0" borderId="5" xfId="0" applyNumberFormat="1" applyBorder="1" applyAlignment="1">
      <alignment vertical="center"/>
    </xf>
    <xf numFmtId="41" fontId="0" fillId="2" borderId="0" xfId="0" applyNumberFormat="1" applyFill="1" applyAlignment="1">
      <alignment vertical="center"/>
    </xf>
    <xf numFmtId="0" fontId="0" fillId="4" borderId="0" xfId="0" applyFill="1" applyAlignment="1">
      <alignment vertical="center"/>
    </xf>
    <xf numFmtId="0" fontId="0" fillId="3" borderId="0" xfId="0" applyFill="1" applyAlignment="1">
      <alignment vertical="center"/>
    </xf>
    <xf numFmtId="0" fontId="0" fillId="0" borderId="0" xfId="0" applyAlignment="1">
      <alignment horizontal="center" vertical="center"/>
    </xf>
    <xf numFmtId="0" fontId="0" fillId="2" borderId="5" xfId="0" applyFill="1" applyBorder="1"/>
    <xf numFmtId="0" fontId="0" fillId="2" borderId="5" xfId="0" applyFill="1" applyBorder="1" applyAlignment="1">
      <alignment vertical="center"/>
    </xf>
    <xf numFmtId="0" fontId="0" fillId="2" borderId="6" xfId="0" applyFill="1" applyBorder="1" applyAlignment="1">
      <alignment vertical="center" wrapText="1"/>
    </xf>
    <xf numFmtId="0" fontId="0" fillId="2" borderId="5" xfId="0" applyFill="1" applyBorder="1" applyAlignment="1">
      <alignment horizontal="center" vertical="center"/>
    </xf>
    <xf numFmtId="42" fontId="0" fillId="2" borderId="5" xfId="0" applyNumberFormat="1" applyFill="1" applyBorder="1" applyAlignment="1">
      <alignment vertical="center"/>
    </xf>
    <xf numFmtId="0" fontId="5" fillId="2" borderId="5" xfId="0" applyFont="1" applyFill="1" applyBorder="1" applyAlignment="1">
      <alignment horizontal="center" vertical="center" wrapText="1"/>
    </xf>
    <xf numFmtId="0" fontId="0" fillId="2" borderId="0" xfId="0" applyFill="1" applyAlignment="1">
      <alignment vertical="center"/>
    </xf>
    <xf numFmtId="0" fontId="3" fillId="2" borderId="5" xfId="0" applyFont="1" applyFill="1" applyBorder="1" applyAlignment="1">
      <alignment horizontal="center" vertical="center"/>
    </xf>
    <xf numFmtId="15" fontId="0" fillId="2" borderId="5" xfId="0" applyNumberFormat="1" applyFill="1" applyBorder="1" applyAlignment="1">
      <alignment vertical="center" wrapText="1"/>
    </xf>
    <xf numFmtId="0" fontId="0" fillId="2" borderId="5" xfId="0" applyFill="1" applyBorder="1" applyAlignment="1">
      <alignment wrapText="1"/>
    </xf>
    <xf numFmtId="42" fontId="0" fillId="2" borderId="5" xfId="0" applyNumberFormat="1" applyFill="1" applyBorder="1" applyAlignment="1">
      <alignment vertical="center" wrapText="1"/>
    </xf>
    <xf numFmtId="0" fontId="0" fillId="2" borderId="5" xfId="0" applyFill="1" applyBorder="1" applyAlignment="1">
      <alignment vertical="top" wrapText="1"/>
    </xf>
    <xf numFmtId="0" fontId="0" fillId="0" borderId="0" xfId="0" applyAlignment="1">
      <alignment vertical="top"/>
    </xf>
    <xf numFmtId="0" fontId="0" fillId="0" borderId="5" xfId="0" applyFill="1" applyBorder="1" applyAlignment="1">
      <alignment vertical="center" wrapText="1"/>
    </xf>
    <xf numFmtId="15" fontId="0" fillId="0" borderId="5" xfId="0" applyNumberFormat="1" applyFill="1" applyBorder="1" applyAlignment="1">
      <alignment vertical="center" wrapText="1"/>
    </xf>
    <xf numFmtId="0" fontId="0" fillId="0" borderId="5" xfId="0" applyFill="1" applyBorder="1" applyAlignment="1">
      <alignment vertical="top" wrapText="1"/>
    </xf>
    <xf numFmtId="42" fontId="0" fillId="2" borderId="0" xfId="0" applyNumberFormat="1" applyFill="1" applyAlignment="1">
      <alignment vertical="center"/>
    </xf>
    <xf numFmtId="42" fontId="2" fillId="2" borderId="1" xfId="0" applyNumberFormat="1" applyFont="1" applyFill="1" applyBorder="1" applyAlignment="1">
      <alignment horizontal="center" vertical="center"/>
    </xf>
    <xf numFmtId="0" fontId="5" fillId="0" borderId="5" xfId="0" applyFont="1" applyFill="1" applyBorder="1" applyAlignment="1">
      <alignment vertical="center" wrapText="1"/>
    </xf>
    <xf numFmtId="42" fontId="0" fillId="0" borderId="5" xfId="0" applyNumberFormat="1" applyFill="1" applyBorder="1" applyAlignment="1">
      <alignment vertical="center" wrapText="1"/>
    </xf>
    <xf numFmtId="0" fontId="0" fillId="0" borderId="5" xfId="0" applyFill="1" applyBorder="1" applyAlignment="1">
      <alignment wrapText="1"/>
    </xf>
    <xf numFmtId="42" fontId="5" fillId="0" borderId="5" xfId="0" applyNumberFormat="1" applyFont="1" applyFill="1" applyBorder="1" applyAlignment="1">
      <alignment vertical="center" wrapText="1"/>
    </xf>
    <xf numFmtId="42" fontId="0" fillId="0" borderId="5" xfId="0" applyNumberFormat="1" applyFill="1" applyBorder="1" applyAlignment="1">
      <alignment vertical="center"/>
    </xf>
    <xf numFmtId="0" fontId="2" fillId="2" borderId="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3" fillId="2" borderId="6" xfId="0" applyFont="1" applyFill="1" applyBorder="1" applyAlignment="1">
      <alignment horizontal="center" vertical="center" wrapText="1"/>
    </xf>
    <xf numFmtId="0" fontId="9" fillId="0" borderId="0" xfId="0" applyFont="1" applyAlignment="1">
      <alignment horizontal="center"/>
    </xf>
    <xf numFmtId="0" fontId="2" fillId="0" borderId="4" xfId="0" applyFont="1" applyBorder="1" applyAlignment="1">
      <alignment horizontal="center" vertical="center"/>
    </xf>
    <xf numFmtId="0" fontId="6" fillId="0" borderId="6" xfId="0" applyFont="1" applyBorder="1" applyAlignment="1">
      <alignment horizontal="center" vertical="center" wrapText="1"/>
    </xf>
    <xf numFmtId="0" fontId="0" fillId="5" borderId="0" xfId="0" applyFill="1"/>
    <xf numFmtId="0" fontId="0" fillId="0" borderId="5" xfId="0" applyFill="1" applyBorder="1"/>
    <xf numFmtId="0" fontId="0" fillId="0" borderId="0" xfId="0" applyFill="1"/>
    <xf numFmtId="0" fontId="0" fillId="0" borderId="5" xfId="0" applyBorder="1" applyAlignment="1">
      <alignment horizontal="center" vertical="center"/>
    </xf>
    <xf numFmtId="0" fontId="10" fillId="0" borderId="5" xfId="0" applyFont="1" applyBorder="1" applyAlignment="1">
      <alignment horizontal="center" vertical="center"/>
    </xf>
    <xf numFmtId="0" fontId="2" fillId="0" borderId="5" xfId="0" applyFont="1" applyBorder="1" applyAlignment="1">
      <alignment horizontal="center" vertical="center"/>
    </xf>
    <xf numFmtId="41" fontId="8" fillId="0" borderId="5" xfId="1" applyFont="1" applyFill="1" applyBorder="1" applyAlignment="1">
      <alignment horizontal="center" vertical="center"/>
    </xf>
    <xf numFmtId="0" fontId="3" fillId="0" borderId="5" xfId="0" applyFont="1" applyFill="1" applyBorder="1" applyAlignment="1">
      <alignment horizontal="center" vertical="center" wrapText="1"/>
    </xf>
    <xf numFmtId="42" fontId="10" fillId="0" borderId="5" xfId="0" applyNumberFormat="1" applyFont="1" applyFill="1" applyBorder="1" applyAlignment="1">
      <alignment horizontal="center" vertical="center" wrapText="1"/>
    </xf>
    <xf numFmtId="42" fontId="11" fillId="2" borderId="5" xfId="0" applyNumberFormat="1" applyFont="1" applyFill="1" applyBorder="1" applyAlignment="1">
      <alignment horizontal="center" vertical="center"/>
    </xf>
    <xf numFmtId="0" fontId="5" fillId="0" borderId="5" xfId="0" applyFont="1" applyFill="1" applyBorder="1" applyAlignment="1">
      <alignment horizontal="left" vertical="top" wrapText="1"/>
    </xf>
    <xf numFmtId="42" fontId="10" fillId="0" borderId="5" xfId="0" applyNumberFormat="1" applyFont="1" applyBorder="1" applyAlignment="1">
      <alignment horizontal="center" vertical="center" wrapText="1"/>
    </xf>
    <xf numFmtId="41" fontId="12" fillId="2" borderId="5" xfId="1" applyFont="1" applyFill="1" applyBorder="1" applyAlignment="1">
      <alignment horizontal="center" vertical="center"/>
    </xf>
    <xf numFmtId="0" fontId="13" fillId="2" borderId="5" xfId="0" applyFont="1" applyFill="1" applyBorder="1" applyAlignment="1">
      <alignment horizontal="center" vertical="center" wrapText="1"/>
    </xf>
    <xf numFmtId="42" fontId="0" fillId="2" borderId="5" xfId="0" applyNumberFormat="1" applyFont="1" applyFill="1" applyBorder="1" applyAlignment="1">
      <alignment horizontal="center" vertical="center"/>
    </xf>
    <xf numFmtId="0" fontId="0" fillId="0" borderId="0" xfId="0" applyFill="1" applyAlignment="1">
      <alignment vertical="center"/>
    </xf>
    <xf numFmtId="0" fontId="3" fillId="2" borderId="5" xfId="0" applyFont="1" applyFill="1" applyBorder="1" applyAlignment="1">
      <alignment horizontal="center" vertical="center" wrapText="1"/>
    </xf>
    <xf numFmtId="0" fontId="0" fillId="0" borderId="5" xfId="0" applyFill="1" applyBorder="1" applyAlignment="1">
      <alignment horizontal="center" vertical="center"/>
    </xf>
    <xf numFmtId="1" fontId="0" fillId="0" borderId="5" xfId="0" applyNumberFormat="1" applyBorder="1" applyAlignment="1">
      <alignment vertical="center"/>
    </xf>
    <xf numFmtId="0" fontId="9" fillId="0" borderId="0" xfId="0" applyFont="1" applyAlignment="1">
      <alignment horizontal="center"/>
    </xf>
    <xf numFmtId="0" fontId="2" fillId="0" borderId="4" xfId="0" applyFont="1" applyBorder="1" applyAlignment="1">
      <alignment horizontal="center" vertical="center"/>
    </xf>
    <xf numFmtId="0" fontId="6" fillId="0" borderId="6" xfId="0" applyFont="1" applyBorder="1" applyAlignment="1">
      <alignment horizontal="center" vertical="center" wrapText="1"/>
    </xf>
    <xf numFmtId="0" fontId="0" fillId="0" borderId="5" xfId="0" applyBorder="1" applyAlignment="1">
      <alignment horizontal="center" vertical="center"/>
    </xf>
    <xf numFmtId="0" fontId="2" fillId="0" borderId="1" xfId="0" applyFont="1" applyBorder="1" applyAlignment="1">
      <alignment horizontal="center" vertical="center" wrapText="1"/>
    </xf>
    <xf numFmtId="0" fontId="3" fillId="2" borderId="6" xfId="0" applyFont="1" applyFill="1" applyBorder="1" applyAlignment="1">
      <alignment horizontal="center" vertical="center" wrapText="1"/>
    </xf>
    <xf numFmtId="0" fontId="0" fillId="0" borderId="5" xfId="0" applyBorder="1" applyAlignment="1">
      <alignment horizontal="center" vertical="center"/>
    </xf>
    <xf numFmtId="0" fontId="14" fillId="2" borderId="5" xfId="0" applyFont="1" applyFill="1" applyBorder="1" applyAlignment="1">
      <alignment vertical="center" wrapText="1"/>
    </xf>
    <xf numFmtId="0" fontId="9" fillId="0" borderId="0" xfId="0" applyFont="1" applyAlignment="1">
      <alignment horizont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3" fillId="2" borderId="6" xfId="0" applyFont="1" applyFill="1" applyBorder="1" applyAlignment="1">
      <alignment horizontal="center" vertical="center" wrapText="1"/>
    </xf>
    <xf numFmtId="0" fontId="2" fillId="0" borderId="4" xfId="0" applyFont="1" applyBorder="1" applyAlignment="1">
      <alignment horizontal="center" vertical="center"/>
    </xf>
    <xf numFmtId="0" fontId="6" fillId="0" borderId="6" xfId="0" applyFont="1" applyBorder="1" applyAlignment="1">
      <alignment horizontal="center" vertical="center" wrapText="1"/>
    </xf>
    <xf numFmtId="0" fontId="0" fillId="0" borderId="5" xfId="0" applyBorder="1" applyAlignment="1">
      <alignment horizontal="center" vertical="center"/>
    </xf>
    <xf numFmtId="0" fontId="5" fillId="0" borderId="5" xfId="0" applyFont="1" applyFill="1" applyBorder="1" applyAlignment="1">
      <alignment horizontal="center" vertical="center" wrapText="1"/>
    </xf>
    <xf numFmtId="0" fontId="0" fillId="0" borderId="0" xfId="0" applyFill="1" applyAlignment="1">
      <alignment horizontal="center" vertical="center" wrapText="1"/>
    </xf>
    <xf numFmtId="42" fontId="0" fillId="0" borderId="0" xfId="0" applyNumberFormat="1" applyAlignment="1">
      <alignment vertical="top"/>
    </xf>
    <xf numFmtId="0" fontId="9" fillId="0" borderId="0" xfId="0" applyFont="1" applyAlignment="1">
      <alignment horizontal="center"/>
    </xf>
    <xf numFmtId="0" fontId="0" fillId="0" borderId="5" xfId="0" applyBorder="1" applyAlignment="1">
      <alignment horizontal="center" vertical="center"/>
    </xf>
    <xf numFmtId="0" fontId="2" fillId="2" borderId="1" xfId="0" applyFont="1" applyFill="1" applyBorder="1" applyAlignment="1">
      <alignment horizontal="center" vertical="center"/>
    </xf>
    <xf numFmtId="0" fontId="2" fillId="0" borderId="4" xfId="0" applyFont="1" applyBorder="1" applyAlignment="1">
      <alignment horizontal="center" vertical="center"/>
    </xf>
    <xf numFmtId="0" fontId="6" fillId="0" borderId="6" xfId="0" applyFont="1" applyBorder="1" applyAlignment="1">
      <alignment horizontal="center" vertical="center" wrapText="1"/>
    </xf>
    <xf numFmtId="0" fontId="2" fillId="0" borderId="1" xfId="0" applyFont="1" applyBorder="1" applyAlignment="1">
      <alignment horizontal="center" vertical="center" wrapText="1"/>
    </xf>
    <xf numFmtId="0" fontId="3" fillId="2" borderId="6" xfId="0" applyFont="1" applyFill="1" applyBorder="1" applyAlignment="1">
      <alignment horizontal="center" vertical="center" wrapText="1"/>
    </xf>
    <xf numFmtId="0" fontId="0" fillId="0" borderId="5" xfId="0" applyBorder="1" applyAlignment="1">
      <alignment horizontal="center" vertical="center"/>
    </xf>
    <xf numFmtId="0" fontId="0" fillId="0" borderId="5" xfId="0" applyFill="1" applyBorder="1" applyAlignment="1">
      <alignment vertical="center"/>
    </xf>
    <xf numFmtId="15" fontId="0" fillId="0" borderId="5" xfId="0" applyNumberFormat="1" applyFill="1" applyBorder="1" applyAlignment="1">
      <alignment vertical="center"/>
    </xf>
    <xf numFmtId="0" fontId="0" fillId="0" borderId="5" xfId="0" applyFill="1" applyBorder="1" applyAlignment="1">
      <alignment horizontal="center" vertical="center" wrapText="1"/>
    </xf>
    <xf numFmtId="0" fontId="0" fillId="0" borderId="5" xfId="0" applyFill="1" applyBorder="1" applyAlignment="1">
      <alignment horizontal="left" vertical="center" wrapText="1"/>
    </xf>
    <xf numFmtId="0" fontId="9" fillId="0" borderId="0" xfId="0" applyFont="1" applyAlignment="1">
      <alignment horizontal="center"/>
    </xf>
    <xf numFmtId="0" fontId="0" fillId="0" borderId="5" xfId="0" applyBorder="1" applyAlignment="1">
      <alignment horizontal="center" vertical="center"/>
    </xf>
    <xf numFmtId="0" fontId="2" fillId="2" borderId="1" xfId="0"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6" fillId="0" borderId="6" xfId="0" applyFont="1" applyBorder="1" applyAlignment="1">
      <alignment horizontal="center" vertical="center" wrapText="1"/>
    </xf>
    <xf numFmtId="0" fontId="3" fillId="2" borderId="6" xfId="0" applyFont="1" applyFill="1" applyBorder="1" applyAlignment="1">
      <alignment horizontal="center" vertical="center" wrapText="1"/>
    </xf>
    <xf numFmtId="0" fontId="0" fillId="6" borderId="0" xfId="0" applyFill="1"/>
    <xf numFmtId="0" fontId="0" fillId="2" borderId="0" xfId="0" applyFill="1" applyAlignment="1">
      <alignment horizontal="center" vertical="center" wrapText="1"/>
    </xf>
    <xf numFmtId="0" fontId="0" fillId="2" borderId="0" xfId="0" applyFill="1"/>
    <xf numFmtId="0" fontId="3" fillId="2" borderId="6"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9" fillId="2" borderId="0" xfId="0" applyFont="1" applyFill="1" applyAlignment="1">
      <alignment horizontal="center"/>
    </xf>
    <xf numFmtId="0" fontId="0" fillId="2" borderId="0" xfId="0" applyFill="1" applyAlignment="1">
      <alignment horizontal="center" vertical="center"/>
    </xf>
    <xf numFmtId="42" fontId="0" fillId="2" borderId="0" xfId="0" applyNumberFormat="1" applyFill="1"/>
    <xf numFmtId="0" fontId="0" fillId="2" borderId="0" xfId="0" applyFill="1" applyAlignment="1">
      <alignment vertical="top"/>
    </xf>
    <xf numFmtId="0" fontId="6" fillId="2" borderId="2" xfId="0" applyFont="1" applyFill="1" applyBorder="1" applyAlignment="1">
      <alignment horizontal="center" vertical="center"/>
    </xf>
    <xf numFmtId="0" fontId="6" fillId="2" borderId="14"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5" xfId="0" applyNumberFormat="1" applyBorder="1" applyAlignment="1">
      <alignment vertical="center"/>
    </xf>
    <xf numFmtId="0" fontId="3" fillId="2" borderId="5"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2" borderId="0" xfId="0" applyFont="1" applyFill="1" applyAlignment="1">
      <alignment horizont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42" fontId="6" fillId="2" borderId="1" xfId="0" applyNumberFormat="1" applyFont="1" applyFill="1" applyBorder="1" applyAlignment="1">
      <alignment horizontal="center" vertical="center" wrapText="1"/>
    </xf>
    <xf numFmtId="42" fontId="6" fillId="2" borderId="6" xfId="0" applyNumberFormat="1" applyFont="1" applyFill="1" applyBorder="1" applyAlignment="1">
      <alignment horizontal="center" vertical="center" wrapText="1"/>
    </xf>
    <xf numFmtId="0" fontId="7" fillId="2" borderId="1" xfId="0" applyFont="1" applyFill="1" applyBorder="1" applyAlignment="1">
      <alignment horizontal="center" vertical="top"/>
    </xf>
    <xf numFmtId="0" fontId="7" fillId="2" borderId="6" xfId="0" applyFont="1" applyFill="1" applyBorder="1" applyAlignment="1">
      <alignment horizontal="center" vertical="top"/>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Alignment="1">
      <alignment horizontal="center"/>
    </xf>
    <xf numFmtId="0" fontId="2" fillId="0" borderId="5" xfId="0" applyFont="1" applyBorder="1" applyAlignment="1">
      <alignment horizontal="center" wrapText="1"/>
    </xf>
    <xf numFmtId="0" fontId="6" fillId="0" borderId="5"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42" fontId="6" fillId="0" borderId="1" xfId="0" applyNumberFormat="1" applyFont="1" applyBorder="1" applyAlignment="1">
      <alignment horizontal="center" vertical="center" wrapText="1"/>
    </xf>
    <xf numFmtId="42" fontId="6" fillId="0" borderId="6"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7" fillId="0" borderId="1" xfId="0" applyFont="1" applyBorder="1" applyAlignment="1">
      <alignment horizontal="center" vertical="top"/>
    </xf>
    <xf numFmtId="0" fontId="7" fillId="0" borderId="6" xfId="0" applyFont="1" applyBorder="1" applyAlignment="1">
      <alignment horizontal="center" vertical="top"/>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42" fontId="3" fillId="2" borderId="1" xfId="0" applyNumberFormat="1" applyFont="1" applyFill="1" applyBorder="1" applyAlignment="1">
      <alignment horizontal="center" vertical="center" wrapText="1"/>
    </xf>
    <xf numFmtId="42" fontId="3" fillId="2" borderId="6" xfId="0" applyNumberFormat="1" applyFont="1" applyFill="1" applyBorder="1" applyAlignment="1">
      <alignment horizontal="center" vertical="center" wrapText="1"/>
    </xf>
    <xf numFmtId="41" fontId="8" fillId="2" borderId="5" xfId="1" applyFont="1" applyFill="1" applyBorder="1" applyAlignment="1">
      <alignment horizontal="center" vertical="center"/>
    </xf>
    <xf numFmtId="41" fontId="8" fillId="2" borderId="1" xfId="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6"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42" fontId="3" fillId="0" borderId="1" xfId="0" applyNumberFormat="1" applyFont="1" applyBorder="1" applyAlignment="1">
      <alignment horizontal="center" vertical="center" wrapText="1"/>
    </xf>
    <xf numFmtId="42" fontId="3" fillId="0" borderId="6" xfId="0" applyNumberFormat="1" applyFont="1" applyBorder="1" applyAlignment="1">
      <alignment horizontal="center" vertical="center" wrapText="1"/>
    </xf>
    <xf numFmtId="0" fontId="0" fillId="0" borderId="5" xfId="0" applyBorder="1" applyAlignment="1">
      <alignment horizontal="center" vertical="center"/>
    </xf>
  </cellXfs>
  <cellStyles count="3">
    <cellStyle name="Comma [0]" xfId="1" builtin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A43"/>
  <sheetViews>
    <sheetView tabSelected="1" zoomScale="80" zoomScaleNormal="80" workbookViewId="0">
      <pane xSplit="1" topLeftCell="B1" activePane="topRight" state="frozen"/>
      <selection activeCell="A124" sqref="A124"/>
      <selection pane="topRight" activeCell="K10" sqref="K10"/>
    </sheetView>
  </sheetViews>
  <sheetFormatPr defaultRowHeight="15" x14ac:dyDescent="0.25"/>
  <cols>
    <col min="1" max="2" width="4.28515625" style="29" customWidth="1"/>
    <col min="3" max="3" width="9.140625" style="20"/>
    <col min="4" max="4" width="11.28515625" style="20" customWidth="1"/>
    <col min="5" max="5" width="14.28515625" style="20" customWidth="1"/>
    <col min="6" max="6" width="20.7109375" style="20" customWidth="1"/>
    <col min="7" max="7" width="14.7109375" style="20" customWidth="1"/>
    <col min="8" max="8" width="9.140625" style="20" customWidth="1"/>
    <col min="9" max="9" width="16.140625" style="20" customWidth="1"/>
    <col min="10" max="10" width="10.28515625" style="20" customWidth="1"/>
    <col min="11" max="11" width="16.28515625" style="23" customWidth="1"/>
    <col min="12" max="14" width="1.85546875" style="1" customWidth="1"/>
    <col min="15" max="15" width="14.85546875" style="1" customWidth="1"/>
    <col min="16" max="16" width="16.28515625" style="1" customWidth="1"/>
    <col min="17" max="17" width="14.85546875" style="1" customWidth="1"/>
    <col min="18" max="18" width="18.28515625" style="17" customWidth="1"/>
    <col min="19" max="19" width="24.7109375" style="42" customWidth="1"/>
    <col min="20" max="20" width="17.28515625" style="23" customWidth="1"/>
    <col min="21" max="21" width="15.7109375" style="20" customWidth="1"/>
    <col min="22" max="16384" width="9.140625" style="1"/>
  </cols>
  <sheetData>
    <row r="1" spans="1:27" ht="18.75" x14ac:dyDescent="0.3">
      <c r="A1" s="139" t="s">
        <v>0</v>
      </c>
      <c r="B1" s="139"/>
      <c r="C1" s="139"/>
      <c r="D1" s="139"/>
      <c r="E1" s="139"/>
      <c r="F1" s="139"/>
      <c r="G1" s="139"/>
      <c r="H1" s="139"/>
      <c r="I1" s="139"/>
      <c r="J1" s="139"/>
      <c r="K1" s="139"/>
      <c r="L1" s="139"/>
      <c r="M1" s="139"/>
      <c r="N1" s="139"/>
      <c r="O1" s="139"/>
      <c r="P1" s="139"/>
      <c r="Q1" s="139"/>
      <c r="R1" s="139"/>
      <c r="S1" s="139"/>
      <c r="T1" s="139"/>
      <c r="U1" s="139"/>
      <c r="V1" s="139"/>
      <c r="W1" s="139"/>
      <c r="X1" s="123"/>
      <c r="Y1" s="123"/>
      <c r="Z1" s="118"/>
      <c r="AA1" s="118"/>
    </row>
    <row r="2" spans="1:27" ht="18.75" x14ac:dyDescent="0.3">
      <c r="A2" s="139" t="s">
        <v>278</v>
      </c>
      <c r="B2" s="139"/>
      <c r="C2" s="139"/>
      <c r="D2" s="139"/>
      <c r="E2" s="139"/>
      <c r="F2" s="139"/>
      <c r="G2" s="139"/>
      <c r="H2" s="139"/>
      <c r="I2" s="139"/>
      <c r="J2" s="139"/>
      <c r="K2" s="139"/>
      <c r="L2" s="139"/>
      <c r="M2" s="139"/>
      <c r="N2" s="139"/>
      <c r="O2" s="139"/>
      <c r="P2" s="139"/>
      <c r="Q2" s="139"/>
      <c r="R2" s="139"/>
      <c r="S2" s="139"/>
      <c r="T2" s="139"/>
      <c r="U2" s="139"/>
      <c r="V2" s="139"/>
      <c r="W2" s="139"/>
      <c r="X2" s="123"/>
      <c r="Y2" s="123"/>
      <c r="Z2" s="118"/>
      <c r="AA2" s="118"/>
    </row>
    <row r="3" spans="1:27" x14ac:dyDescent="0.25">
      <c r="A3" s="124"/>
      <c r="B3" s="124"/>
      <c r="C3" s="36"/>
      <c r="D3" s="36"/>
      <c r="E3" s="36"/>
      <c r="F3" s="36"/>
      <c r="G3" s="36"/>
      <c r="H3" s="36"/>
      <c r="I3" s="36"/>
      <c r="J3" s="36"/>
      <c r="K3" s="46"/>
      <c r="L3" s="118"/>
      <c r="M3" s="118"/>
      <c r="N3" s="118"/>
      <c r="O3" s="118"/>
      <c r="P3" s="118"/>
      <c r="Q3" s="118"/>
      <c r="R3" s="125"/>
      <c r="S3" s="126"/>
      <c r="T3" s="46"/>
      <c r="U3" s="26"/>
      <c r="V3" s="2">
        <v>0</v>
      </c>
      <c r="W3" s="118"/>
      <c r="X3" s="118"/>
      <c r="Y3" s="118"/>
      <c r="Z3" s="118"/>
      <c r="AA3" s="118"/>
    </row>
    <row r="4" spans="1:27" x14ac:dyDescent="0.25">
      <c r="A4" s="140" t="s">
        <v>1</v>
      </c>
      <c r="B4" s="127"/>
      <c r="C4" s="164" t="s">
        <v>2</v>
      </c>
      <c r="D4" s="165"/>
      <c r="E4" s="165"/>
      <c r="F4" s="166"/>
      <c r="G4" s="142" t="s">
        <v>3</v>
      </c>
      <c r="H4" s="170"/>
      <c r="I4" s="171"/>
      <c r="J4" s="174" t="s">
        <v>4</v>
      </c>
      <c r="K4" s="144" t="s">
        <v>5</v>
      </c>
      <c r="L4" s="176" t="s">
        <v>6</v>
      </c>
      <c r="M4" s="177"/>
      <c r="N4" s="177"/>
      <c r="O4" s="177"/>
      <c r="P4" s="177"/>
      <c r="Q4" s="178"/>
      <c r="R4" s="179" t="s">
        <v>7</v>
      </c>
      <c r="S4" s="146" t="s">
        <v>8</v>
      </c>
      <c r="T4" s="142" t="s">
        <v>9</v>
      </c>
      <c r="U4" s="171"/>
      <c r="V4" s="135" t="s">
        <v>10</v>
      </c>
      <c r="W4" s="136"/>
      <c r="X4" s="120"/>
      <c r="Y4" s="120"/>
      <c r="Z4" s="137" t="s">
        <v>11</v>
      </c>
      <c r="AA4" s="118"/>
    </row>
    <row r="5" spans="1:27" x14ac:dyDescent="0.25">
      <c r="A5" s="141"/>
      <c r="B5" s="128"/>
      <c r="C5" s="167"/>
      <c r="D5" s="168"/>
      <c r="E5" s="168"/>
      <c r="F5" s="169"/>
      <c r="G5" s="143"/>
      <c r="H5" s="172"/>
      <c r="I5" s="173"/>
      <c r="J5" s="175"/>
      <c r="K5" s="145"/>
      <c r="L5" s="181" t="s">
        <v>12</v>
      </c>
      <c r="M5" s="134" t="s">
        <v>13</v>
      </c>
      <c r="N5" s="134" t="s">
        <v>14</v>
      </c>
      <c r="O5" s="183" t="s">
        <v>15</v>
      </c>
      <c r="P5" s="166" t="s">
        <v>16</v>
      </c>
      <c r="Q5" s="186" t="s">
        <v>17</v>
      </c>
      <c r="R5" s="180"/>
      <c r="S5" s="147"/>
      <c r="T5" s="143"/>
      <c r="U5" s="173"/>
      <c r="V5" s="129" t="s">
        <v>18</v>
      </c>
      <c r="W5" s="121" t="s">
        <v>19</v>
      </c>
      <c r="X5" s="121" t="s">
        <v>19</v>
      </c>
      <c r="Y5" s="121" t="s">
        <v>19</v>
      </c>
      <c r="Z5" s="137"/>
      <c r="AA5" s="118"/>
    </row>
    <row r="6" spans="1:27" ht="38.25" x14ac:dyDescent="0.25">
      <c r="A6" s="141"/>
      <c r="B6" s="130"/>
      <c r="C6" s="3" t="s">
        <v>20</v>
      </c>
      <c r="D6" s="3" t="s">
        <v>21</v>
      </c>
      <c r="E6" s="3" t="s">
        <v>22</v>
      </c>
      <c r="F6" s="119" t="s">
        <v>23</v>
      </c>
      <c r="G6" s="131" t="s">
        <v>24</v>
      </c>
      <c r="H6" s="131" t="s">
        <v>25</v>
      </c>
      <c r="I6" s="119" t="s">
        <v>26</v>
      </c>
      <c r="J6" s="175"/>
      <c r="K6" s="145"/>
      <c r="L6" s="182"/>
      <c r="M6" s="183"/>
      <c r="N6" s="183"/>
      <c r="O6" s="184"/>
      <c r="P6" s="185"/>
      <c r="Q6" s="187"/>
      <c r="R6" s="180"/>
      <c r="S6" s="147"/>
      <c r="T6" s="47" t="s">
        <v>27</v>
      </c>
      <c r="U6" s="121" t="s">
        <v>28</v>
      </c>
      <c r="V6" s="132" t="s">
        <v>29</v>
      </c>
      <c r="W6" s="122" t="s">
        <v>30</v>
      </c>
      <c r="X6" s="122" t="s">
        <v>31</v>
      </c>
      <c r="Y6" s="122" t="s">
        <v>32</v>
      </c>
      <c r="Z6" s="138"/>
      <c r="AA6" s="118"/>
    </row>
    <row r="7" spans="1:27" s="60" customFormat="1" ht="60.75" customHeight="1" x14ac:dyDescent="0.25">
      <c r="A7" s="35">
        <v>72</v>
      </c>
      <c r="B7" s="35">
        <v>1</v>
      </c>
      <c r="C7" s="13"/>
      <c r="D7" s="38"/>
      <c r="E7" s="13"/>
      <c r="F7" s="13"/>
      <c r="G7" s="13" t="s">
        <v>641</v>
      </c>
      <c r="H7" s="13" t="s">
        <v>440</v>
      </c>
      <c r="I7" s="13" t="s">
        <v>441</v>
      </c>
      <c r="J7" s="10" t="s">
        <v>33</v>
      </c>
      <c r="K7" s="40">
        <v>2280000</v>
      </c>
      <c r="L7" s="39"/>
      <c r="M7" s="39"/>
      <c r="N7" s="39"/>
      <c r="O7" s="10">
        <f t="shared" ref="O7:O8" si="0">K7*2%</f>
        <v>45600</v>
      </c>
      <c r="P7" s="10">
        <f t="shared" ref="P7:P8" si="1">K7*10%</f>
        <v>228000</v>
      </c>
      <c r="Q7" s="10">
        <f t="shared" ref="Q7:Q8" si="2">SUM(L7:P7)</f>
        <v>273600</v>
      </c>
      <c r="R7" s="18">
        <f t="shared" ref="R7:R8" si="3">K7-Q7</f>
        <v>2006400</v>
      </c>
      <c r="S7" s="41" t="s">
        <v>727</v>
      </c>
      <c r="T7" s="34"/>
      <c r="U7" s="34">
        <f>K7</f>
        <v>2280000</v>
      </c>
      <c r="V7" s="30"/>
      <c r="W7" s="30"/>
      <c r="X7" s="30"/>
      <c r="Y7" s="30"/>
      <c r="Z7" s="30"/>
      <c r="AA7" s="117" t="s">
        <v>584</v>
      </c>
    </row>
    <row r="8" spans="1:27" s="60" customFormat="1" ht="60.75" customHeight="1" x14ac:dyDescent="0.25">
      <c r="A8" s="35">
        <v>73</v>
      </c>
      <c r="B8" s="35">
        <v>2</v>
      </c>
      <c r="C8" s="13" t="s">
        <v>404</v>
      </c>
      <c r="D8" s="38">
        <v>44984</v>
      </c>
      <c r="E8" s="13" t="s">
        <v>438</v>
      </c>
      <c r="F8" s="13" t="s">
        <v>439</v>
      </c>
      <c r="G8" s="13" t="s">
        <v>437</v>
      </c>
      <c r="H8" s="13" t="s">
        <v>440</v>
      </c>
      <c r="I8" s="13" t="s">
        <v>441</v>
      </c>
      <c r="J8" s="10" t="s">
        <v>147</v>
      </c>
      <c r="K8" s="40">
        <v>2280000</v>
      </c>
      <c r="L8" s="39"/>
      <c r="M8" s="39"/>
      <c r="N8" s="39"/>
      <c r="O8" s="10">
        <f t="shared" si="0"/>
        <v>45600</v>
      </c>
      <c r="P8" s="10">
        <f t="shared" si="1"/>
        <v>228000</v>
      </c>
      <c r="Q8" s="10">
        <f t="shared" si="2"/>
        <v>273600</v>
      </c>
      <c r="R8" s="18">
        <f t="shared" si="3"/>
        <v>2006400</v>
      </c>
      <c r="S8" s="41" t="s">
        <v>443</v>
      </c>
      <c r="T8" s="34"/>
      <c r="U8" s="34">
        <f>K8</f>
        <v>2280000</v>
      </c>
      <c r="V8" s="30"/>
      <c r="W8" s="30"/>
      <c r="X8" s="30"/>
      <c r="Y8" s="30"/>
      <c r="Z8" s="30"/>
      <c r="AA8" s="117" t="s">
        <v>584</v>
      </c>
    </row>
    <row r="9" spans="1:27" s="116" customFormat="1" ht="60.75" customHeight="1" x14ac:dyDescent="0.25">
      <c r="A9" s="35">
        <v>101</v>
      </c>
      <c r="B9" s="35">
        <v>3</v>
      </c>
      <c r="C9" s="13" t="s">
        <v>34</v>
      </c>
      <c r="D9" s="38">
        <v>44941</v>
      </c>
      <c r="E9" s="13" t="s">
        <v>350</v>
      </c>
      <c r="F9" s="13" t="s">
        <v>560</v>
      </c>
      <c r="G9" s="13" t="s">
        <v>561</v>
      </c>
      <c r="H9" s="13" t="s">
        <v>353</v>
      </c>
      <c r="I9" s="13" t="s">
        <v>562</v>
      </c>
      <c r="J9" s="10" t="s">
        <v>147</v>
      </c>
      <c r="K9" s="40">
        <v>2505000</v>
      </c>
      <c r="L9" s="39"/>
      <c r="M9" s="39"/>
      <c r="N9" s="39"/>
      <c r="O9" s="10">
        <f t="shared" ref="O9:O35" si="4">K9*2%</f>
        <v>50100</v>
      </c>
      <c r="P9" s="10">
        <f t="shared" ref="P9:P35" si="5">K9*10%</f>
        <v>250500</v>
      </c>
      <c r="Q9" s="10">
        <f t="shared" ref="Q9:Q35" si="6">SUM(L9:P9)</f>
        <v>300600</v>
      </c>
      <c r="R9" s="18">
        <f t="shared" ref="R9:R35" si="7">K9-Q9</f>
        <v>2204400</v>
      </c>
      <c r="S9" s="41" t="s">
        <v>728</v>
      </c>
      <c r="T9" s="34">
        <f>K9</f>
        <v>2505000</v>
      </c>
      <c r="U9" s="34"/>
      <c r="V9" s="30"/>
      <c r="W9" s="30"/>
      <c r="X9" s="30"/>
      <c r="Y9" s="30"/>
      <c r="Z9" s="30"/>
      <c r="AA9" s="117"/>
    </row>
    <row r="10" spans="1:27" s="116" customFormat="1" ht="60.75" customHeight="1" x14ac:dyDescent="0.25">
      <c r="A10" s="35">
        <v>104</v>
      </c>
      <c r="B10" s="35">
        <v>4</v>
      </c>
      <c r="C10" s="13" t="s">
        <v>34</v>
      </c>
      <c r="D10" s="38">
        <v>44983</v>
      </c>
      <c r="E10" s="13" t="s">
        <v>596</v>
      </c>
      <c r="F10" s="13" t="s">
        <v>597</v>
      </c>
      <c r="G10" s="13" t="s">
        <v>598</v>
      </c>
      <c r="H10" s="13" t="s">
        <v>599</v>
      </c>
      <c r="I10" s="13" t="s">
        <v>600</v>
      </c>
      <c r="J10" s="10" t="s">
        <v>147</v>
      </c>
      <c r="K10" s="40">
        <v>3000000</v>
      </c>
      <c r="L10" s="39"/>
      <c r="M10" s="39"/>
      <c r="N10" s="39"/>
      <c r="O10" s="10">
        <f t="shared" si="4"/>
        <v>60000</v>
      </c>
      <c r="P10" s="10">
        <f t="shared" si="5"/>
        <v>300000</v>
      </c>
      <c r="Q10" s="10">
        <f t="shared" si="6"/>
        <v>360000</v>
      </c>
      <c r="R10" s="18">
        <f t="shared" si="7"/>
        <v>2640000</v>
      </c>
      <c r="S10" s="41" t="s">
        <v>606</v>
      </c>
      <c r="T10" s="34">
        <f t="shared" ref="T10:T15" si="8">K10</f>
        <v>3000000</v>
      </c>
      <c r="U10" s="34"/>
      <c r="V10" s="30"/>
      <c r="W10" s="30"/>
      <c r="X10" s="30"/>
      <c r="Y10" s="30"/>
      <c r="Z10" s="30"/>
      <c r="AA10" s="117"/>
    </row>
    <row r="11" spans="1:27" s="116" customFormat="1" ht="60.75" customHeight="1" x14ac:dyDescent="0.25">
      <c r="A11" s="35">
        <v>105</v>
      </c>
      <c r="B11" s="35">
        <v>5</v>
      </c>
      <c r="C11" s="13" t="s">
        <v>34</v>
      </c>
      <c r="D11" s="38">
        <v>44997</v>
      </c>
      <c r="E11" s="13" t="s">
        <v>601</v>
      </c>
      <c r="F11" s="13" t="s">
        <v>602</v>
      </c>
      <c r="G11" s="13" t="s">
        <v>603</v>
      </c>
      <c r="H11" s="13" t="s">
        <v>604</v>
      </c>
      <c r="I11" s="13" t="s">
        <v>605</v>
      </c>
      <c r="J11" s="10" t="s">
        <v>147</v>
      </c>
      <c r="K11" s="40">
        <v>3000000</v>
      </c>
      <c r="L11" s="39"/>
      <c r="M11" s="39"/>
      <c r="N11" s="39"/>
      <c r="O11" s="10">
        <f t="shared" si="4"/>
        <v>60000</v>
      </c>
      <c r="P11" s="10">
        <f t="shared" si="5"/>
        <v>300000</v>
      </c>
      <c r="Q11" s="10">
        <f t="shared" si="6"/>
        <v>360000</v>
      </c>
      <c r="R11" s="18">
        <f t="shared" si="7"/>
        <v>2640000</v>
      </c>
      <c r="S11" s="41" t="s">
        <v>610</v>
      </c>
      <c r="T11" s="34">
        <f t="shared" si="8"/>
        <v>3000000</v>
      </c>
      <c r="U11" s="34"/>
      <c r="V11" s="30"/>
      <c r="W11" s="30"/>
      <c r="X11" s="30"/>
      <c r="Y11" s="30"/>
      <c r="Z11" s="30"/>
      <c r="AA11" s="117"/>
    </row>
    <row r="12" spans="1:27" s="116" customFormat="1" ht="60.75" customHeight="1" x14ac:dyDescent="0.25">
      <c r="A12" s="35">
        <v>106</v>
      </c>
      <c r="B12" s="35">
        <v>6</v>
      </c>
      <c r="C12" s="13" t="s">
        <v>127</v>
      </c>
      <c r="D12" s="38">
        <v>45006</v>
      </c>
      <c r="E12" s="13" t="s">
        <v>72</v>
      </c>
      <c r="F12" s="13" t="s">
        <v>607</v>
      </c>
      <c r="G12" s="13" t="s">
        <v>607</v>
      </c>
      <c r="H12" s="13" t="s">
        <v>608</v>
      </c>
      <c r="I12" s="13" t="s">
        <v>609</v>
      </c>
      <c r="J12" s="10" t="s">
        <v>147</v>
      </c>
      <c r="K12" s="40">
        <v>3000000</v>
      </c>
      <c r="L12" s="39"/>
      <c r="M12" s="39"/>
      <c r="N12" s="39"/>
      <c r="O12" s="10">
        <f t="shared" si="4"/>
        <v>60000</v>
      </c>
      <c r="P12" s="10">
        <f t="shared" si="5"/>
        <v>300000</v>
      </c>
      <c r="Q12" s="10">
        <f t="shared" si="6"/>
        <v>360000</v>
      </c>
      <c r="R12" s="18">
        <f t="shared" si="7"/>
        <v>2640000</v>
      </c>
      <c r="S12" s="41" t="s">
        <v>611</v>
      </c>
      <c r="T12" s="34">
        <f t="shared" si="8"/>
        <v>3000000</v>
      </c>
      <c r="U12" s="34"/>
      <c r="V12" s="30"/>
      <c r="W12" s="30"/>
      <c r="X12" s="30"/>
      <c r="Y12" s="30"/>
      <c r="Z12" s="30"/>
      <c r="AA12" s="117"/>
    </row>
    <row r="13" spans="1:27" s="116" customFormat="1" ht="60.75" customHeight="1" x14ac:dyDescent="0.25">
      <c r="A13" s="35">
        <v>107</v>
      </c>
      <c r="B13" s="35">
        <v>7</v>
      </c>
      <c r="C13" s="13" t="s">
        <v>34</v>
      </c>
      <c r="D13" s="38">
        <v>45018</v>
      </c>
      <c r="E13" s="13" t="s">
        <v>438</v>
      </c>
      <c r="F13" s="13" t="s">
        <v>674</v>
      </c>
      <c r="G13" s="13" t="s">
        <v>675</v>
      </c>
      <c r="H13" s="13" t="s">
        <v>676</v>
      </c>
      <c r="I13" s="13" t="s">
        <v>677</v>
      </c>
      <c r="J13" s="10" t="s">
        <v>147</v>
      </c>
      <c r="K13" s="40">
        <v>2505000</v>
      </c>
      <c r="L13" s="39"/>
      <c r="M13" s="39"/>
      <c r="N13" s="39"/>
      <c r="O13" s="10">
        <f t="shared" si="4"/>
        <v>50100</v>
      </c>
      <c r="P13" s="10">
        <f t="shared" si="5"/>
        <v>250500</v>
      </c>
      <c r="Q13" s="10">
        <f t="shared" si="6"/>
        <v>300600</v>
      </c>
      <c r="R13" s="18">
        <f t="shared" si="7"/>
        <v>2204400</v>
      </c>
      <c r="S13" s="41" t="s">
        <v>678</v>
      </c>
      <c r="T13" s="34">
        <f t="shared" si="8"/>
        <v>2505000</v>
      </c>
      <c r="U13" s="34"/>
      <c r="V13" s="30"/>
      <c r="W13" s="30"/>
      <c r="X13" s="30"/>
      <c r="Y13" s="30"/>
      <c r="Z13" s="30"/>
      <c r="AA13" s="117"/>
    </row>
    <row r="14" spans="1:27" s="116" customFormat="1" ht="60.75" customHeight="1" x14ac:dyDescent="0.25">
      <c r="A14" s="35">
        <v>108</v>
      </c>
      <c r="B14" s="35">
        <v>8</v>
      </c>
      <c r="C14" s="13" t="s">
        <v>34</v>
      </c>
      <c r="D14" s="38">
        <v>45018</v>
      </c>
      <c r="E14" s="13" t="s">
        <v>516</v>
      </c>
      <c r="F14" s="13" t="s">
        <v>612</v>
      </c>
      <c r="G14" s="13" t="s">
        <v>613</v>
      </c>
      <c r="H14" s="13" t="s">
        <v>614</v>
      </c>
      <c r="I14" s="13" t="s">
        <v>615</v>
      </c>
      <c r="J14" s="10" t="s">
        <v>147</v>
      </c>
      <c r="K14" s="40">
        <v>2280000</v>
      </c>
      <c r="L14" s="39"/>
      <c r="M14" s="39"/>
      <c r="N14" s="39"/>
      <c r="O14" s="10">
        <f t="shared" si="4"/>
        <v>45600</v>
      </c>
      <c r="P14" s="10">
        <f t="shared" si="5"/>
        <v>228000</v>
      </c>
      <c r="Q14" s="10">
        <f t="shared" si="6"/>
        <v>273600</v>
      </c>
      <c r="R14" s="18">
        <f t="shared" si="7"/>
        <v>2006400</v>
      </c>
      <c r="S14" s="41" t="s">
        <v>616</v>
      </c>
      <c r="T14" s="34">
        <f t="shared" si="8"/>
        <v>2280000</v>
      </c>
      <c r="U14" s="34"/>
      <c r="V14" s="30"/>
      <c r="W14" s="30"/>
      <c r="X14" s="30"/>
      <c r="Y14" s="30"/>
      <c r="Z14" s="30"/>
      <c r="AA14" s="117"/>
    </row>
    <row r="15" spans="1:27" s="116" customFormat="1" ht="60.75" customHeight="1" x14ac:dyDescent="0.25">
      <c r="A15" s="35">
        <v>109</v>
      </c>
      <c r="B15" s="35">
        <v>9</v>
      </c>
      <c r="C15" s="13" t="s">
        <v>34</v>
      </c>
      <c r="D15" s="38">
        <v>45018</v>
      </c>
      <c r="E15" s="13" t="s">
        <v>617</v>
      </c>
      <c r="F15" s="13" t="s">
        <v>618</v>
      </c>
      <c r="G15" s="13" t="s">
        <v>618</v>
      </c>
      <c r="H15" s="13" t="s">
        <v>619</v>
      </c>
      <c r="I15" s="13" t="s">
        <v>620</v>
      </c>
      <c r="J15" s="10" t="s">
        <v>147</v>
      </c>
      <c r="K15" s="40">
        <v>2280000</v>
      </c>
      <c r="L15" s="39"/>
      <c r="M15" s="39"/>
      <c r="N15" s="39"/>
      <c r="O15" s="10">
        <f t="shared" si="4"/>
        <v>45600</v>
      </c>
      <c r="P15" s="10">
        <f t="shared" si="5"/>
        <v>228000</v>
      </c>
      <c r="Q15" s="10">
        <f t="shared" si="6"/>
        <v>273600</v>
      </c>
      <c r="R15" s="18">
        <f t="shared" si="7"/>
        <v>2006400</v>
      </c>
      <c r="S15" s="41" t="s">
        <v>621</v>
      </c>
      <c r="T15" s="34">
        <f t="shared" si="8"/>
        <v>2280000</v>
      </c>
      <c r="U15" s="34"/>
      <c r="V15" s="30"/>
      <c r="W15" s="30"/>
      <c r="X15" s="30"/>
      <c r="Y15" s="30"/>
      <c r="Z15" s="30"/>
      <c r="AA15" s="117"/>
    </row>
    <row r="16" spans="1:27" s="116" customFormat="1" ht="60.75" customHeight="1" x14ac:dyDescent="0.25">
      <c r="A16" s="35">
        <v>110</v>
      </c>
      <c r="B16" s="35">
        <v>10</v>
      </c>
      <c r="C16" s="13" t="s">
        <v>51</v>
      </c>
      <c r="D16" s="38">
        <v>45024</v>
      </c>
      <c r="E16" s="13" t="s">
        <v>287</v>
      </c>
      <c r="F16" s="13" t="s">
        <v>622</v>
      </c>
      <c r="G16" s="13" t="s">
        <v>623</v>
      </c>
      <c r="H16" s="13" t="s">
        <v>624</v>
      </c>
      <c r="I16" s="13" t="s">
        <v>625</v>
      </c>
      <c r="J16" s="10" t="s">
        <v>147</v>
      </c>
      <c r="K16" s="40">
        <v>2280000</v>
      </c>
      <c r="L16" s="39"/>
      <c r="M16" s="39"/>
      <c r="N16" s="39"/>
      <c r="O16" s="10">
        <f t="shared" si="4"/>
        <v>45600</v>
      </c>
      <c r="P16" s="10">
        <f t="shared" si="5"/>
        <v>228000</v>
      </c>
      <c r="Q16" s="10">
        <f t="shared" si="6"/>
        <v>273600</v>
      </c>
      <c r="R16" s="18">
        <f t="shared" si="7"/>
        <v>2006400</v>
      </c>
      <c r="S16" s="41" t="s">
        <v>626</v>
      </c>
      <c r="T16" s="34"/>
      <c r="U16" s="34">
        <f>K16</f>
        <v>2280000</v>
      </c>
      <c r="V16" s="30"/>
      <c r="W16" s="30"/>
      <c r="X16" s="30"/>
      <c r="Y16" s="30"/>
      <c r="Z16" s="30"/>
      <c r="AA16" s="117"/>
    </row>
    <row r="17" spans="1:27" s="116" customFormat="1" ht="60.75" customHeight="1" x14ac:dyDescent="0.25">
      <c r="A17" s="35">
        <v>111</v>
      </c>
      <c r="B17" s="35">
        <v>11</v>
      </c>
      <c r="C17" s="13" t="s">
        <v>34</v>
      </c>
      <c r="D17" s="38">
        <v>45025</v>
      </c>
      <c r="E17" s="13" t="s">
        <v>202</v>
      </c>
      <c r="F17" s="13" t="s">
        <v>630</v>
      </c>
      <c r="G17" s="13" t="s">
        <v>631</v>
      </c>
      <c r="H17" s="13" t="s">
        <v>627</v>
      </c>
      <c r="I17" s="13" t="s">
        <v>628</v>
      </c>
      <c r="J17" s="10" t="s">
        <v>147</v>
      </c>
      <c r="K17" s="40">
        <v>2280000</v>
      </c>
      <c r="L17" s="39"/>
      <c r="M17" s="39"/>
      <c r="N17" s="39"/>
      <c r="O17" s="10">
        <f t="shared" si="4"/>
        <v>45600</v>
      </c>
      <c r="P17" s="10">
        <f t="shared" si="5"/>
        <v>228000</v>
      </c>
      <c r="Q17" s="10">
        <f t="shared" si="6"/>
        <v>273600</v>
      </c>
      <c r="R17" s="18">
        <f t="shared" si="7"/>
        <v>2006400</v>
      </c>
      <c r="S17" s="41" t="s">
        <v>629</v>
      </c>
      <c r="T17" s="34">
        <f t="shared" ref="T17:T25" si="9">K17</f>
        <v>2280000</v>
      </c>
      <c r="U17" s="34"/>
      <c r="V17" s="30"/>
      <c r="W17" s="30"/>
      <c r="X17" s="30"/>
      <c r="Y17" s="30"/>
      <c r="Z17" s="30"/>
      <c r="AA17" s="117"/>
    </row>
    <row r="18" spans="1:27" s="116" customFormat="1" ht="60.75" customHeight="1" x14ac:dyDescent="0.25">
      <c r="A18" s="35">
        <v>112</v>
      </c>
      <c r="B18" s="35">
        <v>12</v>
      </c>
      <c r="C18" s="13" t="s">
        <v>34</v>
      </c>
      <c r="D18" s="38">
        <v>45004</v>
      </c>
      <c r="E18" s="13" t="s">
        <v>109</v>
      </c>
      <c r="F18" s="13" t="s">
        <v>632</v>
      </c>
      <c r="G18" s="13" t="s">
        <v>633</v>
      </c>
      <c r="H18" s="13" t="s">
        <v>634</v>
      </c>
      <c r="I18" s="13" t="s">
        <v>635</v>
      </c>
      <c r="J18" s="10" t="s">
        <v>147</v>
      </c>
      <c r="K18" s="40">
        <v>2505000</v>
      </c>
      <c r="L18" s="39"/>
      <c r="M18" s="39"/>
      <c r="N18" s="39"/>
      <c r="O18" s="10">
        <f t="shared" si="4"/>
        <v>50100</v>
      </c>
      <c r="P18" s="10">
        <f t="shared" si="5"/>
        <v>250500</v>
      </c>
      <c r="Q18" s="10">
        <f t="shared" si="6"/>
        <v>300600</v>
      </c>
      <c r="R18" s="18">
        <f t="shared" si="7"/>
        <v>2204400</v>
      </c>
      <c r="S18" s="41" t="s">
        <v>636</v>
      </c>
      <c r="T18" s="34">
        <f t="shared" si="9"/>
        <v>2505000</v>
      </c>
      <c r="U18" s="34"/>
      <c r="V18" s="30"/>
      <c r="W18" s="30"/>
      <c r="X18" s="30"/>
      <c r="Y18" s="30"/>
      <c r="Z18" s="30"/>
      <c r="AA18" s="117"/>
    </row>
    <row r="19" spans="1:27" s="116" customFormat="1" ht="60.75" customHeight="1" x14ac:dyDescent="0.25">
      <c r="A19" s="35">
        <v>113</v>
      </c>
      <c r="B19" s="35">
        <v>13</v>
      </c>
      <c r="C19" s="13" t="s">
        <v>34</v>
      </c>
      <c r="D19" s="38">
        <v>45025</v>
      </c>
      <c r="E19" s="13" t="s">
        <v>287</v>
      </c>
      <c r="F19" s="13" t="s">
        <v>637</v>
      </c>
      <c r="G19" s="13" t="s">
        <v>637</v>
      </c>
      <c r="H19" s="13" t="s">
        <v>638</v>
      </c>
      <c r="I19" s="13" t="s">
        <v>639</v>
      </c>
      <c r="J19" s="10" t="s">
        <v>147</v>
      </c>
      <c r="K19" s="40">
        <v>2280000</v>
      </c>
      <c r="L19" s="39"/>
      <c r="M19" s="39"/>
      <c r="N19" s="39"/>
      <c r="O19" s="10">
        <f t="shared" si="4"/>
        <v>45600</v>
      </c>
      <c r="P19" s="10">
        <f t="shared" si="5"/>
        <v>228000</v>
      </c>
      <c r="Q19" s="10">
        <f t="shared" si="6"/>
        <v>273600</v>
      </c>
      <c r="R19" s="18">
        <f t="shared" si="7"/>
        <v>2006400</v>
      </c>
      <c r="S19" s="41" t="s">
        <v>640</v>
      </c>
      <c r="T19" s="34">
        <f t="shared" si="9"/>
        <v>2280000</v>
      </c>
      <c r="U19" s="34"/>
      <c r="V19" s="30"/>
      <c r="W19" s="30"/>
      <c r="X19" s="30"/>
      <c r="Y19" s="30"/>
      <c r="Z19" s="30"/>
      <c r="AA19" s="117"/>
    </row>
    <row r="20" spans="1:27" s="116" customFormat="1" ht="60.75" customHeight="1" x14ac:dyDescent="0.25">
      <c r="A20" s="35">
        <v>114</v>
      </c>
      <c r="B20" s="35">
        <v>14</v>
      </c>
      <c r="C20" s="13" t="s">
        <v>127</v>
      </c>
      <c r="D20" s="38">
        <v>45027</v>
      </c>
      <c r="E20" s="13" t="s">
        <v>642</v>
      </c>
      <c r="F20" s="13" t="s">
        <v>643</v>
      </c>
      <c r="G20" s="13" t="s">
        <v>644</v>
      </c>
      <c r="H20" s="13" t="s">
        <v>645</v>
      </c>
      <c r="I20" s="13" t="s">
        <v>646</v>
      </c>
      <c r="J20" s="10" t="s">
        <v>147</v>
      </c>
      <c r="K20" s="40">
        <v>2280000</v>
      </c>
      <c r="L20" s="39"/>
      <c r="M20" s="39"/>
      <c r="N20" s="39"/>
      <c r="O20" s="10">
        <f t="shared" si="4"/>
        <v>45600</v>
      </c>
      <c r="P20" s="10">
        <f t="shared" si="5"/>
        <v>228000</v>
      </c>
      <c r="Q20" s="10">
        <f t="shared" si="6"/>
        <v>273600</v>
      </c>
      <c r="R20" s="18">
        <f t="shared" si="7"/>
        <v>2006400</v>
      </c>
      <c r="S20" s="41" t="s">
        <v>647</v>
      </c>
      <c r="T20" s="34">
        <f t="shared" si="9"/>
        <v>2280000</v>
      </c>
      <c r="U20" s="34"/>
      <c r="V20" s="30"/>
      <c r="W20" s="30"/>
      <c r="X20" s="30"/>
      <c r="Y20" s="30"/>
      <c r="Z20" s="30"/>
      <c r="AA20" s="117"/>
    </row>
    <row r="21" spans="1:27" s="116" customFormat="1" ht="60.75" customHeight="1" x14ac:dyDescent="0.25">
      <c r="A21" s="35">
        <v>115</v>
      </c>
      <c r="B21" s="35">
        <v>15</v>
      </c>
      <c r="C21" s="13" t="s">
        <v>44</v>
      </c>
      <c r="D21" s="38">
        <v>45030</v>
      </c>
      <c r="E21" s="13" t="s">
        <v>648</v>
      </c>
      <c r="F21" s="13" t="s">
        <v>649</v>
      </c>
      <c r="G21" s="13" t="s">
        <v>649</v>
      </c>
      <c r="H21" s="13" t="s">
        <v>650</v>
      </c>
      <c r="I21" s="13" t="s">
        <v>651</v>
      </c>
      <c r="J21" s="10" t="s">
        <v>147</v>
      </c>
      <c r="K21" s="40">
        <v>2505000</v>
      </c>
      <c r="L21" s="39"/>
      <c r="M21" s="39"/>
      <c r="N21" s="39"/>
      <c r="O21" s="10">
        <f t="shared" si="4"/>
        <v>50100</v>
      </c>
      <c r="P21" s="10">
        <f t="shared" si="5"/>
        <v>250500</v>
      </c>
      <c r="Q21" s="10">
        <f t="shared" si="6"/>
        <v>300600</v>
      </c>
      <c r="R21" s="18">
        <f t="shared" si="7"/>
        <v>2204400</v>
      </c>
      <c r="S21" s="41" t="s">
        <v>652</v>
      </c>
      <c r="T21" s="34">
        <f t="shared" si="9"/>
        <v>2505000</v>
      </c>
      <c r="U21" s="34"/>
      <c r="V21" s="30"/>
      <c r="W21" s="30"/>
      <c r="X21" s="30"/>
      <c r="Y21" s="30"/>
      <c r="Z21" s="30"/>
      <c r="AA21" s="117"/>
    </row>
    <row r="22" spans="1:27" s="116" customFormat="1" ht="60.75" customHeight="1" x14ac:dyDescent="0.25">
      <c r="A22" s="35">
        <v>116</v>
      </c>
      <c r="B22" s="35">
        <v>16</v>
      </c>
      <c r="C22" s="13" t="s">
        <v>44</v>
      </c>
      <c r="D22" s="38">
        <v>45030</v>
      </c>
      <c r="E22" s="13" t="s">
        <v>653</v>
      </c>
      <c r="F22" s="13" t="s">
        <v>654</v>
      </c>
      <c r="G22" s="13" t="s">
        <v>655</v>
      </c>
      <c r="H22" s="13" t="s">
        <v>656</v>
      </c>
      <c r="I22" s="13" t="s">
        <v>657</v>
      </c>
      <c r="J22" s="10" t="s">
        <v>147</v>
      </c>
      <c r="K22" s="40">
        <v>10005000</v>
      </c>
      <c r="L22" s="39"/>
      <c r="M22" s="39"/>
      <c r="N22" s="39"/>
      <c r="O22" s="10">
        <f t="shared" si="4"/>
        <v>200100</v>
      </c>
      <c r="P22" s="10">
        <f t="shared" si="5"/>
        <v>1000500</v>
      </c>
      <c r="Q22" s="10">
        <f t="shared" si="6"/>
        <v>1200600</v>
      </c>
      <c r="R22" s="18">
        <f t="shared" si="7"/>
        <v>8804400</v>
      </c>
      <c r="S22" s="41" t="s">
        <v>658</v>
      </c>
      <c r="T22" s="34">
        <f t="shared" si="9"/>
        <v>10005000</v>
      </c>
      <c r="U22" s="34"/>
      <c r="V22" s="30"/>
      <c r="W22" s="30"/>
      <c r="X22" s="30"/>
      <c r="Y22" s="30"/>
      <c r="Z22" s="30"/>
      <c r="AA22" s="117"/>
    </row>
    <row r="23" spans="1:27" s="116" customFormat="1" ht="60.75" customHeight="1" x14ac:dyDescent="0.25">
      <c r="A23" s="35">
        <v>117</v>
      </c>
      <c r="B23" s="35">
        <v>17</v>
      </c>
      <c r="C23" s="13" t="s">
        <v>34</v>
      </c>
      <c r="D23" s="38">
        <v>45025</v>
      </c>
      <c r="E23" s="13" t="s">
        <v>202</v>
      </c>
      <c r="F23" s="13" t="s">
        <v>659</v>
      </c>
      <c r="G23" s="13" t="s">
        <v>660</v>
      </c>
      <c r="H23" s="13" t="s">
        <v>660</v>
      </c>
      <c r="I23" s="13" t="s">
        <v>661</v>
      </c>
      <c r="J23" s="10" t="s">
        <v>147</v>
      </c>
      <c r="K23" s="40">
        <v>3000000</v>
      </c>
      <c r="L23" s="39"/>
      <c r="M23" s="39"/>
      <c r="N23" s="39"/>
      <c r="O23" s="10">
        <f t="shared" si="4"/>
        <v>60000</v>
      </c>
      <c r="P23" s="10">
        <f t="shared" si="5"/>
        <v>300000</v>
      </c>
      <c r="Q23" s="10">
        <f t="shared" si="6"/>
        <v>360000</v>
      </c>
      <c r="R23" s="18">
        <f t="shared" si="7"/>
        <v>2640000</v>
      </c>
      <c r="S23" s="41" t="s">
        <v>662</v>
      </c>
      <c r="T23" s="34">
        <f t="shared" si="9"/>
        <v>3000000</v>
      </c>
      <c r="U23" s="34"/>
      <c r="V23" s="30"/>
      <c r="W23" s="30"/>
      <c r="X23" s="30"/>
      <c r="Y23" s="30"/>
      <c r="Z23" s="30"/>
      <c r="AA23" s="117"/>
    </row>
    <row r="24" spans="1:27" s="116" customFormat="1" ht="60.75" customHeight="1" x14ac:dyDescent="0.25">
      <c r="A24" s="35">
        <v>118</v>
      </c>
      <c r="B24" s="35">
        <v>18</v>
      </c>
      <c r="C24" s="13" t="s">
        <v>34</v>
      </c>
      <c r="D24" s="38">
        <v>45018</v>
      </c>
      <c r="E24" s="13" t="s">
        <v>264</v>
      </c>
      <c r="F24" s="13" t="s">
        <v>663</v>
      </c>
      <c r="G24" s="32" t="s">
        <v>665</v>
      </c>
      <c r="H24" s="13" t="s">
        <v>664</v>
      </c>
      <c r="I24" s="13" t="s">
        <v>666</v>
      </c>
      <c r="J24" s="10" t="s">
        <v>147</v>
      </c>
      <c r="K24" s="40">
        <v>2280000</v>
      </c>
      <c r="L24" s="39"/>
      <c r="M24" s="39"/>
      <c r="N24" s="39"/>
      <c r="O24" s="10">
        <f t="shared" si="4"/>
        <v>45600</v>
      </c>
      <c r="P24" s="10">
        <f t="shared" si="5"/>
        <v>228000</v>
      </c>
      <c r="Q24" s="10">
        <f t="shared" si="6"/>
        <v>273600</v>
      </c>
      <c r="R24" s="18">
        <f t="shared" si="7"/>
        <v>2006400</v>
      </c>
      <c r="S24" s="41" t="s">
        <v>667</v>
      </c>
      <c r="T24" s="34"/>
      <c r="U24" s="34">
        <f>K24</f>
        <v>2280000</v>
      </c>
      <c r="V24" s="30"/>
      <c r="W24" s="30"/>
      <c r="X24" s="30"/>
      <c r="Y24" s="30"/>
      <c r="Z24" s="30"/>
      <c r="AA24" s="117"/>
    </row>
    <row r="25" spans="1:27" s="116" customFormat="1" ht="60.75" customHeight="1" x14ac:dyDescent="0.25">
      <c r="A25" s="35">
        <v>119</v>
      </c>
      <c r="B25" s="35">
        <v>19</v>
      </c>
      <c r="C25" s="13" t="s">
        <v>51</v>
      </c>
      <c r="D25" s="38">
        <v>45031</v>
      </c>
      <c r="E25" s="13" t="s">
        <v>668</v>
      </c>
      <c r="F25" s="13" t="s">
        <v>669</v>
      </c>
      <c r="G25" s="13" t="s">
        <v>670</v>
      </c>
      <c r="H25" s="13" t="s">
        <v>671</v>
      </c>
      <c r="I25" s="13" t="s">
        <v>672</v>
      </c>
      <c r="J25" s="10" t="s">
        <v>147</v>
      </c>
      <c r="K25" s="40">
        <v>3000000</v>
      </c>
      <c r="L25" s="39"/>
      <c r="M25" s="39"/>
      <c r="N25" s="39"/>
      <c r="O25" s="10">
        <f t="shared" si="4"/>
        <v>60000</v>
      </c>
      <c r="P25" s="10">
        <f t="shared" si="5"/>
        <v>300000</v>
      </c>
      <c r="Q25" s="10">
        <f t="shared" si="6"/>
        <v>360000</v>
      </c>
      <c r="R25" s="18">
        <f t="shared" si="7"/>
        <v>2640000</v>
      </c>
      <c r="S25" s="41" t="s">
        <v>673</v>
      </c>
      <c r="T25" s="34">
        <f t="shared" si="9"/>
        <v>3000000</v>
      </c>
      <c r="U25" s="34"/>
      <c r="V25" s="30"/>
      <c r="W25" s="30"/>
      <c r="X25" s="30"/>
      <c r="Y25" s="30"/>
      <c r="Z25" s="30"/>
      <c r="AA25" s="117"/>
    </row>
    <row r="26" spans="1:27" s="62" customFormat="1" ht="60.75" customHeight="1" x14ac:dyDescent="0.25">
      <c r="A26" s="35">
        <v>120</v>
      </c>
      <c r="B26" s="35">
        <v>20</v>
      </c>
      <c r="C26" s="13" t="s">
        <v>51</v>
      </c>
      <c r="D26" s="38">
        <v>45024</v>
      </c>
      <c r="E26" s="13" t="s">
        <v>680</v>
      </c>
      <c r="F26" s="13" t="s">
        <v>681</v>
      </c>
      <c r="G26" s="13" t="s">
        <v>682</v>
      </c>
      <c r="H26" s="13" t="s">
        <v>440</v>
      </c>
      <c r="I26" s="13" t="s">
        <v>441</v>
      </c>
      <c r="J26" s="10" t="s">
        <v>33</v>
      </c>
      <c r="K26" s="40">
        <v>5700000</v>
      </c>
      <c r="L26" s="39"/>
      <c r="M26" s="39"/>
      <c r="N26" s="39"/>
      <c r="O26" s="10">
        <f t="shared" si="4"/>
        <v>114000</v>
      </c>
      <c r="P26" s="10">
        <f t="shared" si="5"/>
        <v>570000</v>
      </c>
      <c r="Q26" s="10">
        <f t="shared" si="6"/>
        <v>684000</v>
      </c>
      <c r="R26" s="18">
        <f t="shared" si="7"/>
        <v>5016000</v>
      </c>
      <c r="S26" s="41" t="s">
        <v>683</v>
      </c>
      <c r="T26" s="34"/>
      <c r="U26" s="34">
        <f>K26</f>
        <v>5700000</v>
      </c>
      <c r="V26" s="30"/>
      <c r="W26" s="30"/>
      <c r="X26" s="30"/>
      <c r="Y26" s="30"/>
      <c r="Z26" s="30"/>
      <c r="AA26" s="117" t="s">
        <v>716</v>
      </c>
    </row>
    <row r="27" spans="1:27" s="62" customFormat="1" ht="60.75" customHeight="1" x14ac:dyDescent="0.25">
      <c r="A27" s="35">
        <v>121</v>
      </c>
      <c r="B27" s="35">
        <v>21</v>
      </c>
      <c r="C27" s="13" t="s">
        <v>51</v>
      </c>
      <c r="D27" s="38">
        <v>45045</v>
      </c>
      <c r="E27" s="13" t="s">
        <v>684</v>
      </c>
      <c r="F27" s="13" t="s">
        <v>537</v>
      </c>
      <c r="G27" s="13" t="s">
        <v>685</v>
      </c>
      <c r="H27" s="13" t="s">
        <v>686</v>
      </c>
      <c r="I27" s="13" t="s">
        <v>687</v>
      </c>
      <c r="J27" s="10" t="s">
        <v>33</v>
      </c>
      <c r="K27" s="40">
        <v>3000000</v>
      </c>
      <c r="L27" s="39"/>
      <c r="M27" s="39"/>
      <c r="N27" s="39"/>
      <c r="O27" s="10">
        <f t="shared" si="4"/>
        <v>60000</v>
      </c>
      <c r="P27" s="10">
        <f t="shared" si="5"/>
        <v>300000</v>
      </c>
      <c r="Q27" s="10">
        <f t="shared" si="6"/>
        <v>360000</v>
      </c>
      <c r="R27" s="18">
        <f t="shared" si="7"/>
        <v>2640000</v>
      </c>
      <c r="S27" s="41" t="s">
        <v>688</v>
      </c>
      <c r="T27" s="34">
        <f>K27</f>
        <v>3000000</v>
      </c>
      <c r="U27" s="34"/>
      <c r="V27" s="30"/>
      <c r="W27" s="30"/>
      <c r="X27" s="30"/>
      <c r="Y27" s="30"/>
      <c r="Z27" s="30"/>
      <c r="AA27" s="117"/>
    </row>
    <row r="28" spans="1:27" s="62" customFormat="1" ht="60.75" customHeight="1" x14ac:dyDescent="0.25">
      <c r="A28" s="35">
        <v>122</v>
      </c>
      <c r="B28" s="35">
        <v>22</v>
      </c>
      <c r="C28" s="13" t="s">
        <v>51</v>
      </c>
      <c r="D28" s="38">
        <v>45045</v>
      </c>
      <c r="E28" s="13" t="s">
        <v>718</v>
      </c>
      <c r="F28" s="13" t="s">
        <v>719</v>
      </c>
      <c r="G28" s="13" t="s">
        <v>720</v>
      </c>
      <c r="H28" s="13" t="s">
        <v>721</v>
      </c>
      <c r="I28" s="13" t="s">
        <v>722</v>
      </c>
      <c r="J28" s="10" t="s">
        <v>33</v>
      </c>
      <c r="K28" s="40">
        <v>2280000</v>
      </c>
      <c r="L28" s="39"/>
      <c r="M28" s="39"/>
      <c r="N28" s="39"/>
      <c r="O28" s="10">
        <f t="shared" si="4"/>
        <v>45600</v>
      </c>
      <c r="P28" s="10">
        <f t="shared" si="5"/>
        <v>228000</v>
      </c>
      <c r="Q28" s="10">
        <f t="shared" si="6"/>
        <v>273600</v>
      </c>
      <c r="R28" s="18">
        <f t="shared" si="7"/>
        <v>2006400</v>
      </c>
      <c r="S28" s="41" t="s">
        <v>723</v>
      </c>
      <c r="T28" s="34"/>
      <c r="U28" s="34">
        <f>K28</f>
        <v>2280000</v>
      </c>
      <c r="V28" s="30"/>
      <c r="W28" s="30"/>
      <c r="X28" s="30"/>
      <c r="Y28" s="30"/>
      <c r="Z28" s="30"/>
      <c r="AA28" s="117"/>
    </row>
    <row r="29" spans="1:27" s="62" customFormat="1" ht="60.75" customHeight="1" x14ac:dyDescent="0.25">
      <c r="A29" s="35">
        <v>123</v>
      </c>
      <c r="B29" s="35">
        <v>23</v>
      </c>
      <c r="C29" s="13" t="s">
        <v>404</v>
      </c>
      <c r="D29" s="38">
        <v>45040</v>
      </c>
      <c r="E29" s="13" t="s">
        <v>689</v>
      </c>
      <c r="F29" s="13" t="s">
        <v>690</v>
      </c>
      <c r="G29" s="13" t="s">
        <v>691</v>
      </c>
      <c r="H29" s="13" t="s">
        <v>692</v>
      </c>
      <c r="I29" s="13" t="s">
        <v>693</v>
      </c>
      <c r="J29" s="10" t="s">
        <v>33</v>
      </c>
      <c r="K29" s="40">
        <v>2280000</v>
      </c>
      <c r="L29" s="39"/>
      <c r="M29" s="39"/>
      <c r="N29" s="39"/>
      <c r="O29" s="10">
        <f t="shared" si="4"/>
        <v>45600</v>
      </c>
      <c r="P29" s="10">
        <f t="shared" si="5"/>
        <v>228000</v>
      </c>
      <c r="Q29" s="10">
        <f t="shared" si="6"/>
        <v>273600</v>
      </c>
      <c r="R29" s="18">
        <f t="shared" si="7"/>
        <v>2006400</v>
      </c>
      <c r="S29" s="41" t="s">
        <v>694</v>
      </c>
      <c r="T29" s="34"/>
      <c r="U29" s="34">
        <f>K29</f>
        <v>2280000</v>
      </c>
      <c r="V29" s="30"/>
      <c r="W29" s="30"/>
      <c r="X29" s="30"/>
      <c r="Y29" s="30"/>
      <c r="Z29" s="30"/>
      <c r="AA29" s="117"/>
    </row>
    <row r="30" spans="1:27" s="62" customFormat="1" ht="60.75" customHeight="1" x14ac:dyDescent="0.25">
      <c r="A30" s="35">
        <v>124</v>
      </c>
      <c r="B30" s="35">
        <v>24</v>
      </c>
      <c r="C30" s="13" t="s">
        <v>127</v>
      </c>
      <c r="D30" s="38">
        <v>45041</v>
      </c>
      <c r="E30" s="13" t="s">
        <v>103</v>
      </c>
      <c r="F30" s="13" t="s">
        <v>695</v>
      </c>
      <c r="G30" s="13" t="s">
        <v>696</v>
      </c>
      <c r="H30" s="13" t="s">
        <v>697</v>
      </c>
      <c r="I30" s="13" t="s">
        <v>698</v>
      </c>
      <c r="J30" s="10" t="s">
        <v>33</v>
      </c>
      <c r="K30" s="40">
        <v>2280000</v>
      </c>
      <c r="L30" s="39"/>
      <c r="M30" s="39"/>
      <c r="N30" s="39"/>
      <c r="O30" s="10">
        <f t="shared" si="4"/>
        <v>45600</v>
      </c>
      <c r="P30" s="10">
        <f t="shared" si="5"/>
        <v>228000</v>
      </c>
      <c r="Q30" s="10">
        <f t="shared" si="6"/>
        <v>273600</v>
      </c>
      <c r="R30" s="18">
        <f t="shared" si="7"/>
        <v>2006400</v>
      </c>
      <c r="S30" s="41" t="s">
        <v>699</v>
      </c>
      <c r="T30" s="34">
        <f>K30</f>
        <v>2280000</v>
      </c>
      <c r="U30" s="34"/>
      <c r="V30" s="30"/>
      <c r="W30" s="30"/>
      <c r="X30" s="30"/>
      <c r="Y30" s="30"/>
      <c r="Z30" s="30"/>
      <c r="AA30" s="117"/>
    </row>
    <row r="31" spans="1:27" s="62" customFormat="1" ht="60.75" customHeight="1" x14ac:dyDescent="0.25">
      <c r="A31" s="35">
        <v>125</v>
      </c>
      <c r="B31" s="35">
        <v>25</v>
      </c>
      <c r="C31" s="13" t="s">
        <v>530</v>
      </c>
      <c r="D31" s="38">
        <v>45040</v>
      </c>
      <c r="E31" s="13" t="s">
        <v>109</v>
      </c>
      <c r="F31" s="13" t="s">
        <v>700</v>
      </c>
      <c r="G31" s="13" t="s">
        <v>701</v>
      </c>
      <c r="H31" s="13" t="s">
        <v>702</v>
      </c>
      <c r="I31" s="13">
        <v>5023151136</v>
      </c>
      <c r="J31" s="10" t="s">
        <v>33</v>
      </c>
      <c r="K31" s="40">
        <v>2280000</v>
      </c>
      <c r="L31" s="39"/>
      <c r="M31" s="39"/>
      <c r="N31" s="39"/>
      <c r="O31" s="10">
        <f t="shared" si="4"/>
        <v>45600</v>
      </c>
      <c r="P31" s="10">
        <f t="shared" si="5"/>
        <v>228000</v>
      </c>
      <c r="Q31" s="10">
        <f t="shared" si="6"/>
        <v>273600</v>
      </c>
      <c r="R31" s="18">
        <f t="shared" si="7"/>
        <v>2006400</v>
      </c>
      <c r="S31" s="41" t="s">
        <v>703</v>
      </c>
      <c r="T31" s="34"/>
      <c r="U31" s="34">
        <f>K31</f>
        <v>2280000</v>
      </c>
      <c r="V31" s="30"/>
      <c r="W31" s="30"/>
      <c r="X31" s="30"/>
      <c r="Y31" s="30"/>
      <c r="Z31" s="30"/>
      <c r="AA31" s="117"/>
    </row>
    <row r="32" spans="1:27" s="62" customFormat="1" ht="60.75" customHeight="1" x14ac:dyDescent="0.25">
      <c r="A32" s="35">
        <v>126</v>
      </c>
      <c r="B32" s="35">
        <v>26</v>
      </c>
      <c r="C32" s="13" t="s">
        <v>155</v>
      </c>
      <c r="D32" s="38">
        <v>45042</v>
      </c>
      <c r="E32" s="13" t="s">
        <v>287</v>
      </c>
      <c r="F32" s="13" t="s">
        <v>704</v>
      </c>
      <c r="G32" s="13" t="s">
        <v>705</v>
      </c>
      <c r="H32" s="13" t="s">
        <v>706</v>
      </c>
      <c r="I32" s="13" t="s">
        <v>707</v>
      </c>
      <c r="J32" s="10" t="s">
        <v>33</v>
      </c>
      <c r="K32" s="40">
        <v>2280000</v>
      </c>
      <c r="L32" s="39"/>
      <c r="M32" s="39"/>
      <c r="N32" s="39"/>
      <c r="O32" s="10">
        <f t="shared" si="4"/>
        <v>45600</v>
      </c>
      <c r="P32" s="10">
        <f t="shared" si="5"/>
        <v>228000</v>
      </c>
      <c r="Q32" s="10">
        <f t="shared" si="6"/>
        <v>273600</v>
      </c>
      <c r="R32" s="18">
        <f t="shared" si="7"/>
        <v>2006400</v>
      </c>
      <c r="S32" s="41" t="s">
        <v>708</v>
      </c>
      <c r="T32" s="34"/>
      <c r="U32" s="34">
        <f>K32</f>
        <v>2280000</v>
      </c>
      <c r="V32" s="30"/>
      <c r="W32" s="30"/>
      <c r="X32" s="30"/>
      <c r="Y32" s="30"/>
      <c r="Z32" s="30"/>
      <c r="AA32" s="117"/>
    </row>
    <row r="33" spans="1:27" s="62" customFormat="1" ht="60.75" customHeight="1" x14ac:dyDescent="0.25">
      <c r="A33" s="35">
        <v>127</v>
      </c>
      <c r="B33" s="35">
        <v>27</v>
      </c>
      <c r="C33" s="13" t="s">
        <v>44</v>
      </c>
      <c r="D33" s="38">
        <v>45030</v>
      </c>
      <c r="E33" s="13" t="s">
        <v>709</v>
      </c>
      <c r="F33" s="13" t="s">
        <v>219</v>
      </c>
      <c r="G33" s="13" t="s">
        <v>219</v>
      </c>
      <c r="H33" s="13" t="s">
        <v>220</v>
      </c>
      <c r="I33" s="13">
        <v>6172002214</v>
      </c>
      <c r="J33" s="10" t="s">
        <v>33</v>
      </c>
      <c r="K33" s="40">
        <v>3000000</v>
      </c>
      <c r="L33" s="39"/>
      <c r="M33" s="39"/>
      <c r="N33" s="39"/>
      <c r="O33" s="10">
        <f t="shared" si="4"/>
        <v>60000</v>
      </c>
      <c r="P33" s="10">
        <f t="shared" si="5"/>
        <v>300000</v>
      </c>
      <c r="Q33" s="10">
        <f t="shared" si="6"/>
        <v>360000</v>
      </c>
      <c r="R33" s="18">
        <f t="shared" si="7"/>
        <v>2640000</v>
      </c>
      <c r="S33" s="41" t="s">
        <v>710</v>
      </c>
      <c r="T33" s="34">
        <f>K33</f>
        <v>3000000</v>
      </c>
      <c r="U33" s="34"/>
      <c r="V33" s="30"/>
      <c r="W33" s="30"/>
      <c r="X33" s="30"/>
      <c r="Y33" s="30"/>
      <c r="Z33" s="30"/>
      <c r="AA33" s="117"/>
    </row>
    <row r="34" spans="1:27" s="62" customFormat="1" ht="60.75" customHeight="1" x14ac:dyDescent="0.25">
      <c r="A34" s="35">
        <v>128</v>
      </c>
      <c r="B34" s="35">
        <v>28</v>
      </c>
      <c r="C34" s="13" t="s">
        <v>530</v>
      </c>
      <c r="D34" s="38">
        <v>45040</v>
      </c>
      <c r="E34" s="13" t="s">
        <v>711</v>
      </c>
      <c r="F34" s="13" t="s">
        <v>537</v>
      </c>
      <c r="G34" s="13" t="s">
        <v>712</v>
      </c>
      <c r="H34" s="13" t="s">
        <v>713</v>
      </c>
      <c r="I34" s="13" t="s">
        <v>714</v>
      </c>
      <c r="J34" s="10" t="s">
        <v>33</v>
      </c>
      <c r="K34" s="40">
        <v>5010000</v>
      </c>
      <c r="L34" s="39"/>
      <c r="M34" s="39"/>
      <c r="N34" s="39"/>
      <c r="O34" s="10">
        <f t="shared" si="4"/>
        <v>100200</v>
      </c>
      <c r="P34" s="10">
        <f t="shared" si="5"/>
        <v>501000</v>
      </c>
      <c r="Q34" s="10">
        <f t="shared" si="6"/>
        <v>601200</v>
      </c>
      <c r="R34" s="18">
        <f t="shared" si="7"/>
        <v>4408800</v>
      </c>
      <c r="S34" s="41" t="s">
        <v>715</v>
      </c>
      <c r="T34" s="34">
        <f>K34</f>
        <v>5010000</v>
      </c>
      <c r="U34" s="34"/>
      <c r="V34" s="30"/>
      <c r="W34" s="30"/>
      <c r="X34" s="30"/>
      <c r="Y34" s="30"/>
      <c r="Z34" s="30"/>
      <c r="AA34" s="117"/>
    </row>
    <row r="35" spans="1:27" s="62" customFormat="1" ht="60.75" customHeight="1" x14ac:dyDescent="0.25">
      <c r="A35" s="35">
        <v>129</v>
      </c>
      <c r="B35" s="35">
        <v>29</v>
      </c>
      <c r="C35" s="13" t="s">
        <v>51</v>
      </c>
      <c r="D35" s="38">
        <v>45045</v>
      </c>
      <c r="E35" s="13" t="s">
        <v>311</v>
      </c>
      <c r="F35" s="13" t="s">
        <v>724</v>
      </c>
      <c r="G35" s="13" t="s">
        <v>725</v>
      </c>
      <c r="H35" s="13" t="s">
        <v>440</v>
      </c>
      <c r="I35" s="13" t="s">
        <v>441</v>
      </c>
      <c r="J35" s="10" t="s">
        <v>33</v>
      </c>
      <c r="K35" s="40">
        <v>3410000</v>
      </c>
      <c r="L35" s="39"/>
      <c r="M35" s="39"/>
      <c r="N35" s="39"/>
      <c r="O35" s="10">
        <f t="shared" si="4"/>
        <v>68200</v>
      </c>
      <c r="P35" s="10">
        <f t="shared" si="5"/>
        <v>341000</v>
      </c>
      <c r="Q35" s="10">
        <f t="shared" si="6"/>
        <v>409200</v>
      </c>
      <c r="R35" s="18">
        <f t="shared" si="7"/>
        <v>3000800</v>
      </c>
      <c r="S35" s="41" t="s">
        <v>726</v>
      </c>
      <c r="T35" s="34"/>
      <c r="U35" s="34">
        <f>K35</f>
        <v>3410000</v>
      </c>
      <c r="V35" s="30"/>
      <c r="W35" s="30"/>
      <c r="X35" s="30"/>
      <c r="Y35" s="30"/>
      <c r="Z35" s="30"/>
      <c r="AA35" s="117" t="s">
        <v>717</v>
      </c>
    </row>
    <row r="36" spans="1:27" ht="15.75" customHeight="1" x14ac:dyDescent="0.25">
      <c r="A36" s="33"/>
      <c r="B36" s="33"/>
      <c r="C36" s="31"/>
      <c r="D36" s="31"/>
      <c r="E36" s="31"/>
      <c r="F36" s="31"/>
      <c r="G36" s="31"/>
      <c r="H36" s="31"/>
      <c r="I36" s="31"/>
      <c r="J36" s="31"/>
      <c r="K36" s="34">
        <f>SUM(K7:K35)</f>
        <v>87065000</v>
      </c>
      <c r="L36" s="34">
        <f t="shared" ref="L36:U36" si="10">SUM(L7:L35)</f>
        <v>0</v>
      </c>
      <c r="M36" s="34">
        <f t="shared" si="10"/>
        <v>0</v>
      </c>
      <c r="N36" s="34">
        <f t="shared" si="10"/>
        <v>0</v>
      </c>
      <c r="O36" s="34">
        <f t="shared" si="10"/>
        <v>1741300</v>
      </c>
      <c r="P36" s="34">
        <f t="shared" si="10"/>
        <v>8706500</v>
      </c>
      <c r="Q36" s="34">
        <f t="shared" si="10"/>
        <v>10447800</v>
      </c>
      <c r="R36" s="34">
        <f t="shared" si="10"/>
        <v>76617200</v>
      </c>
      <c r="S36" s="34">
        <f t="shared" si="10"/>
        <v>0</v>
      </c>
      <c r="T36" s="34">
        <f t="shared" si="10"/>
        <v>59715000</v>
      </c>
      <c r="U36" s="34">
        <f t="shared" si="10"/>
        <v>27350000</v>
      </c>
      <c r="V36" s="30"/>
      <c r="W36" s="30"/>
      <c r="X36" s="30"/>
      <c r="Y36" s="30"/>
      <c r="Z36" s="30"/>
      <c r="AA36" s="118"/>
    </row>
    <row r="37" spans="1:27" x14ac:dyDescent="0.25">
      <c r="A37" s="124"/>
      <c r="B37" s="124"/>
      <c r="C37" s="36"/>
      <c r="D37" s="36"/>
      <c r="E37" s="36"/>
      <c r="F37" s="36"/>
      <c r="G37" s="36" t="s">
        <v>470</v>
      </c>
      <c r="H37" s="36"/>
      <c r="I37" s="36"/>
      <c r="J37" s="36"/>
      <c r="K37" s="46"/>
      <c r="L37" s="118"/>
      <c r="M37" s="118"/>
      <c r="N37" s="118"/>
      <c r="O37" s="118"/>
      <c r="P37" s="118"/>
      <c r="Q37" s="118"/>
      <c r="R37" s="125"/>
      <c r="S37" s="126"/>
      <c r="T37" s="46"/>
      <c r="U37" s="36"/>
      <c r="V37" s="118"/>
      <c r="W37" s="118"/>
      <c r="X37" s="118"/>
      <c r="Y37" s="118"/>
      <c r="Z37" s="118"/>
      <c r="AA37" s="118"/>
    </row>
    <row r="41" spans="1:27" x14ac:dyDescent="0.25">
      <c r="K41" s="23" t="s">
        <v>397</v>
      </c>
    </row>
    <row r="42" spans="1:27" x14ac:dyDescent="0.25">
      <c r="E42" s="27"/>
      <c r="F42" s="20" t="s">
        <v>138</v>
      </c>
    </row>
    <row r="43" spans="1:27" x14ac:dyDescent="0.25">
      <c r="E43" s="28"/>
      <c r="F43" s="20" t="s">
        <v>139</v>
      </c>
      <c r="U43" s="23"/>
    </row>
  </sheetData>
  <autoFilter ref="D1:D43"/>
  <mergeCells count="19">
    <mergeCell ref="Z4:Z6"/>
    <mergeCell ref="L5:L6"/>
    <mergeCell ref="M5:M6"/>
    <mergeCell ref="N5:N6"/>
    <mergeCell ref="O5:O6"/>
    <mergeCell ref="P5:P6"/>
    <mergeCell ref="Q5:Q6"/>
    <mergeCell ref="A1:W1"/>
    <mergeCell ref="A2:W2"/>
    <mergeCell ref="A4:A6"/>
    <mergeCell ref="C4:F5"/>
    <mergeCell ref="G4:I5"/>
    <mergeCell ref="J4:J6"/>
    <mergeCell ref="K4:K6"/>
    <mergeCell ref="L4:Q4"/>
    <mergeCell ref="R4:R6"/>
    <mergeCell ref="S4:S6"/>
    <mergeCell ref="T4:U5"/>
    <mergeCell ref="V4:W4"/>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A40"/>
  <sheetViews>
    <sheetView topLeftCell="A28" zoomScale="80" zoomScaleNormal="80" workbookViewId="0">
      <selection activeCell="S29" sqref="S29"/>
    </sheetView>
  </sheetViews>
  <sheetFormatPr defaultRowHeight="15" x14ac:dyDescent="0.25"/>
  <cols>
    <col min="1" max="1" width="5.7109375" style="1" customWidth="1"/>
    <col min="2" max="2" width="4.28515625" style="29" customWidth="1"/>
    <col min="3" max="3" width="9.140625" style="20"/>
    <col min="4" max="4" width="11.28515625" style="20" customWidth="1"/>
    <col min="5" max="5" width="14.28515625" style="20" customWidth="1"/>
    <col min="6" max="6" width="20.7109375" style="20" customWidth="1"/>
    <col min="7" max="7" width="14.7109375" style="20" customWidth="1"/>
    <col min="8" max="8" width="9.140625" style="20" customWidth="1"/>
    <col min="9" max="9" width="16.140625" style="20" customWidth="1"/>
    <col min="10" max="10" width="10.28515625" style="20" customWidth="1"/>
    <col min="11" max="11" width="16.28515625" style="23" customWidth="1"/>
    <col min="12" max="14" width="1.85546875" style="1" customWidth="1"/>
    <col min="15" max="15" width="14.85546875" style="1" customWidth="1"/>
    <col min="16" max="16" width="16.28515625" style="1" customWidth="1"/>
    <col min="17" max="17" width="14.85546875" style="1" customWidth="1"/>
    <col min="18" max="18" width="18.28515625" style="17" customWidth="1"/>
    <col min="19" max="19" width="24.7109375" style="42" customWidth="1"/>
    <col min="20" max="20" width="17.28515625" style="23" customWidth="1"/>
    <col min="21" max="21" width="15.7109375" style="20" customWidth="1"/>
    <col min="22" max="22" width="10.5703125" style="1" customWidth="1"/>
    <col min="23" max="16384" width="9.140625" style="1"/>
  </cols>
  <sheetData>
    <row r="1" spans="1:27" ht="18.75" x14ac:dyDescent="0.3">
      <c r="B1" s="150" t="s">
        <v>0</v>
      </c>
      <c r="C1" s="150"/>
      <c r="D1" s="150"/>
      <c r="E1" s="150"/>
      <c r="F1" s="150"/>
      <c r="G1" s="150"/>
      <c r="H1" s="150"/>
      <c r="I1" s="150"/>
      <c r="J1" s="150"/>
      <c r="K1" s="150"/>
      <c r="L1" s="150"/>
      <c r="M1" s="150"/>
      <c r="N1" s="150"/>
      <c r="O1" s="150"/>
      <c r="P1" s="150"/>
      <c r="Q1" s="150"/>
      <c r="R1" s="150"/>
      <c r="S1" s="150"/>
      <c r="T1" s="150"/>
      <c r="U1" s="150"/>
      <c r="V1" s="150"/>
      <c r="W1" s="150"/>
      <c r="X1" s="109"/>
      <c r="Y1" s="109"/>
    </row>
    <row r="2" spans="1:27" ht="18.75" x14ac:dyDescent="0.3">
      <c r="B2" s="150" t="s">
        <v>679</v>
      </c>
      <c r="C2" s="150"/>
      <c r="D2" s="150"/>
      <c r="E2" s="150"/>
      <c r="F2" s="150"/>
      <c r="G2" s="150"/>
      <c r="H2" s="150"/>
      <c r="I2" s="150"/>
      <c r="J2" s="150"/>
      <c r="K2" s="150"/>
      <c r="L2" s="150"/>
      <c r="M2" s="150"/>
      <c r="N2" s="150"/>
      <c r="O2" s="150"/>
      <c r="P2" s="150"/>
      <c r="Q2" s="150"/>
      <c r="R2" s="150"/>
      <c r="S2" s="150"/>
      <c r="T2" s="150"/>
      <c r="U2" s="150"/>
      <c r="V2" s="150"/>
      <c r="W2" s="150"/>
      <c r="X2" s="109"/>
      <c r="Y2" s="109"/>
    </row>
    <row r="3" spans="1:27" x14ac:dyDescent="0.25">
      <c r="T3" s="46"/>
      <c r="U3" s="26"/>
      <c r="V3" s="2">
        <v>0</v>
      </c>
    </row>
    <row r="4" spans="1:27" x14ac:dyDescent="0.25">
      <c r="A4" s="151" t="s">
        <v>578</v>
      </c>
      <c r="B4" s="152" t="s">
        <v>1</v>
      </c>
      <c r="C4" s="164" t="s">
        <v>2</v>
      </c>
      <c r="D4" s="165"/>
      <c r="E4" s="165"/>
      <c r="F4" s="166"/>
      <c r="G4" s="153" t="s">
        <v>3</v>
      </c>
      <c r="H4" s="162"/>
      <c r="I4" s="190"/>
      <c r="J4" s="192" t="s">
        <v>4</v>
      </c>
      <c r="K4" s="155" t="s">
        <v>5</v>
      </c>
      <c r="L4" s="176" t="s">
        <v>6</v>
      </c>
      <c r="M4" s="177"/>
      <c r="N4" s="177"/>
      <c r="O4" s="177"/>
      <c r="P4" s="177"/>
      <c r="Q4" s="178"/>
      <c r="R4" s="194" t="s">
        <v>7</v>
      </c>
      <c r="S4" s="160" t="s">
        <v>8</v>
      </c>
      <c r="T4" s="142" t="s">
        <v>9</v>
      </c>
      <c r="U4" s="171"/>
      <c r="V4" s="148" t="s">
        <v>10</v>
      </c>
      <c r="W4" s="149"/>
      <c r="X4" s="112"/>
      <c r="Y4" s="112"/>
      <c r="Z4" s="188" t="s">
        <v>11</v>
      </c>
    </row>
    <row r="5" spans="1:27" x14ac:dyDescent="0.25">
      <c r="A5" s="151"/>
      <c r="B5" s="152"/>
      <c r="C5" s="167"/>
      <c r="D5" s="168"/>
      <c r="E5" s="168"/>
      <c r="F5" s="169"/>
      <c r="G5" s="154"/>
      <c r="H5" s="163"/>
      <c r="I5" s="191"/>
      <c r="J5" s="193"/>
      <c r="K5" s="156"/>
      <c r="L5" s="181" t="s">
        <v>12</v>
      </c>
      <c r="M5" s="134" t="s">
        <v>13</v>
      </c>
      <c r="N5" s="134" t="s">
        <v>14</v>
      </c>
      <c r="O5" s="183" t="s">
        <v>15</v>
      </c>
      <c r="P5" s="166" t="s">
        <v>16</v>
      </c>
      <c r="Q5" s="186" t="s">
        <v>17</v>
      </c>
      <c r="R5" s="195"/>
      <c r="S5" s="161"/>
      <c r="T5" s="143"/>
      <c r="U5" s="173"/>
      <c r="V5" s="113" t="s">
        <v>18</v>
      </c>
      <c r="W5" s="7" t="s">
        <v>19</v>
      </c>
      <c r="X5" s="7" t="s">
        <v>19</v>
      </c>
      <c r="Y5" s="7" t="s">
        <v>19</v>
      </c>
      <c r="Z5" s="188"/>
    </row>
    <row r="6" spans="1:27" ht="38.25" x14ac:dyDescent="0.25">
      <c r="A6" s="151"/>
      <c r="B6" s="152"/>
      <c r="C6" s="3" t="s">
        <v>20</v>
      </c>
      <c r="D6" s="3" t="s">
        <v>21</v>
      </c>
      <c r="E6" s="3" t="s">
        <v>22</v>
      </c>
      <c r="F6" s="115" t="s">
        <v>23</v>
      </c>
      <c r="G6" s="114" t="s">
        <v>24</v>
      </c>
      <c r="H6" s="114" t="s">
        <v>25</v>
      </c>
      <c r="I6" s="4" t="s">
        <v>26</v>
      </c>
      <c r="J6" s="193"/>
      <c r="K6" s="156"/>
      <c r="L6" s="182"/>
      <c r="M6" s="183"/>
      <c r="N6" s="183"/>
      <c r="O6" s="184"/>
      <c r="P6" s="185"/>
      <c r="Q6" s="187"/>
      <c r="R6" s="195"/>
      <c r="S6" s="161"/>
      <c r="T6" s="47" t="s">
        <v>27</v>
      </c>
      <c r="U6" s="111" t="s">
        <v>28</v>
      </c>
      <c r="V6" s="8" t="s">
        <v>29</v>
      </c>
      <c r="W6" s="9" t="s">
        <v>30</v>
      </c>
      <c r="X6" s="9" t="s">
        <v>31</v>
      </c>
      <c r="Y6" s="9" t="s">
        <v>32</v>
      </c>
      <c r="Z6" s="189"/>
    </row>
    <row r="7" spans="1:27" s="62" customFormat="1" ht="60.75" customHeight="1" x14ac:dyDescent="0.25">
      <c r="A7" s="94">
        <v>77</v>
      </c>
      <c r="B7" s="77">
        <v>1</v>
      </c>
      <c r="C7" s="43" t="s">
        <v>404</v>
      </c>
      <c r="D7" s="44">
        <v>44991</v>
      </c>
      <c r="E7" s="43" t="s">
        <v>72</v>
      </c>
      <c r="F7" s="43" t="s">
        <v>461</v>
      </c>
      <c r="G7" s="43" t="s">
        <v>461</v>
      </c>
      <c r="H7" s="43" t="s">
        <v>462</v>
      </c>
      <c r="I7" s="43" t="s">
        <v>463</v>
      </c>
      <c r="J7" s="48" t="s">
        <v>147</v>
      </c>
      <c r="K7" s="49">
        <v>2505000</v>
      </c>
      <c r="L7" s="50"/>
      <c r="M7" s="50"/>
      <c r="N7" s="50"/>
      <c r="O7" s="48">
        <f t="shared" ref="O7:O8" si="0">K7*2%</f>
        <v>50100</v>
      </c>
      <c r="P7" s="48">
        <f t="shared" ref="P7:P8" si="1">K7*10%</f>
        <v>250500</v>
      </c>
      <c r="Q7" s="48">
        <f t="shared" ref="Q7:Q8" si="2">SUM(L7:P7)</f>
        <v>300600</v>
      </c>
      <c r="R7" s="51">
        <f t="shared" ref="R7:R8" si="3">K7-Q7</f>
        <v>2204400</v>
      </c>
      <c r="S7" s="45" t="s">
        <v>464</v>
      </c>
      <c r="T7" s="52">
        <f t="shared" ref="T7:T17" si="4">K7</f>
        <v>2505000</v>
      </c>
      <c r="U7" s="52"/>
      <c r="V7" s="61">
        <v>167</v>
      </c>
      <c r="W7" s="61"/>
      <c r="X7" s="61"/>
      <c r="Y7" s="61"/>
      <c r="Z7" s="61"/>
      <c r="AA7" s="95"/>
    </row>
    <row r="8" spans="1:27" s="62" customFormat="1" ht="60.75" customHeight="1" x14ac:dyDescent="0.25">
      <c r="A8" s="94">
        <v>78</v>
      </c>
      <c r="B8" s="77">
        <v>2</v>
      </c>
      <c r="C8" s="43" t="s">
        <v>155</v>
      </c>
      <c r="D8" s="44">
        <v>45000</v>
      </c>
      <c r="E8" s="43" t="s">
        <v>240</v>
      </c>
      <c r="F8" s="43" t="s">
        <v>469</v>
      </c>
      <c r="G8" s="43" t="s">
        <v>465</v>
      </c>
      <c r="H8" s="43" t="s">
        <v>466</v>
      </c>
      <c r="I8" s="43" t="s">
        <v>467</v>
      </c>
      <c r="J8" s="48" t="s">
        <v>147</v>
      </c>
      <c r="K8" s="49">
        <v>2505000</v>
      </c>
      <c r="L8" s="50"/>
      <c r="M8" s="50"/>
      <c r="N8" s="50"/>
      <c r="O8" s="48">
        <f t="shared" si="0"/>
        <v>50100</v>
      </c>
      <c r="P8" s="48">
        <f t="shared" si="1"/>
        <v>250500</v>
      </c>
      <c r="Q8" s="48">
        <f t="shared" si="2"/>
        <v>300600</v>
      </c>
      <c r="R8" s="51">
        <f t="shared" si="3"/>
        <v>2204400</v>
      </c>
      <c r="S8" s="45" t="s">
        <v>468</v>
      </c>
      <c r="T8" s="52">
        <f t="shared" si="4"/>
        <v>2505000</v>
      </c>
      <c r="U8" s="52"/>
      <c r="V8" s="61">
        <v>167</v>
      </c>
      <c r="W8" s="61"/>
      <c r="X8" s="61"/>
      <c r="Y8" s="61"/>
      <c r="Z8" s="61"/>
      <c r="AA8" s="95"/>
    </row>
    <row r="9" spans="1:27" s="75" customFormat="1" ht="60.75" customHeight="1" x14ac:dyDescent="0.25">
      <c r="A9" s="94">
        <v>79</v>
      </c>
      <c r="B9" s="77">
        <v>3</v>
      </c>
      <c r="C9" s="105" t="s">
        <v>155</v>
      </c>
      <c r="D9" s="106">
        <v>44993</v>
      </c>
      <c r="E9" s="107" t="s">
        <v>476</v>
      </c>
      <c r="F9" s="108" t="s">
        <v>477</v>
      </c>
      <c r="G9" s="108" t="s">
        <v>478</v>
      </c>
      <c r="H9" s="108" t="s">
        <v>479</v>
      </c>
      <c r="I9" s="105" t="s">
        <v>480</v>
      </c>
      <c r="J9" s="43" t="s">
        <v>147</v>
      </c>
      <c r="K9" s="49">
        <v>5010000</v>
      </c>
      <c r="L9" s="50"/>
      <c r="M9" s="50"/>
      <c r="N9" s="50"/>
      <c r="O9" s="48">
        <f t="shared" ref="O9:O27" si="5">K9*2%</f>
        <v>100200</v>
      </c>
      <c r="P9" s="48">
        <f t="shared" ref="P9:P27" si="6">K9*10%</f>
        <v>501000</v>
      </c>
      <c r="Q9" s="48">
        <f t="shared" ref="Q9:Q27" si="7">SUM(L9:P9)</f>
        <v>601200</v>
      </c>
      <c r="R9" s="51">
        <f t="shared" ref="R9:R27" si="8">K9-Q9</f>
        <v>4408800</v>
      </c>
      <c r="S9" s="108" t="s">
        <v>481</v>
      </c>
      <c r="T9" s="52">
        <f t="shared" si="4"/>
        <v>5010000</v>
      </c>
      <c r="U9" s="52"/>
      <c r="V9" s="105">
        <v>334</v>
      </c>
      <c r="W9" s="105"/>
      <c r="X9" s="105"/>
      <c r="Y9" s="105"/>
      <c r="Z9" s="105"/>
      <c r="AA9" s="95"/>
    </row>
    <row r="10" spans="1:27" s="62" customFormat="1" ht="60.75" customHeight="1" x14ac:dyDescent="0.25">
      <c r="A10" s="94">
        <v>80</v>
      </c>
      <c r="B10" s="77">
        <v>4</v>
      </c>
      <c r="C10" s="43" t="s">
        <v>51</v>
      </c>
      <c r="D10" s="44">
        <v>45003</v>
      </c>
      <c r="E10" s="43" t="s">
        <v>350</v>
      </c>
      <c r="F10" s="43" t="s">
        <v>482</v>
      </c>
      <c r="G10" s="43" t="s">
        <v>483</v>
      </c>
      <c r="H10" s="43" t="s">
        <v>484</v>
      </c>
      <c r="I10" s="43" t="s">
        <v>485</v>
      </c>
      <c r="J10" s="48" t="s">
        <v>147</v>
      </c>
      <c r="K10" s="49">
        <v>5010000</v>
      </c>
      <c r="L10" s="50"/>
      <c r="M10" s="50"/>
      <c r="N10" s="50"/>
      <c r="O10" s="48">
        <f t="shared" si="5"/>
        <v>100200</v>
      </c>
      <c r="P10" s="48">
        <f t="shared" si="6"/>
        <v>501000</v>
      </c>
      <c r="Q10" s="48">
        <f t="shared" si="7"/>
        <v>601200</v>
      </c>
      <c r="R10" s="51">
        <f t="shared" si="8"/>
        <v>4408800</v>
      </c>
      <c r="S10" s="45" t="s">
        <v>486</v>
      </c>
      <c r="T10" s="52">
        <f t="shared" si="4"/>
        <v>5010000</v>
      </c>
      <c r="U10" s="52"/>
      <c r="V10" s="61">
        <v>334</v>
      </c>
      <c r="W10" s="61"/>
      <c r="X10" s="61"/>
      <c r="Y10" s="61"/>
      <c r="Z10" s="61"/>
      <c r="AA10" s="95"/>
    </row>
    <row r="11" spans="1:27" s="62" customFormat="1" ht="60.75" customHeight="1" x14ac:dyDescent="0.25">
      <c r="A11" s="94">
        <v>81</v>
      </c>
      <c r="B11" s="77">
        <v>5</v>
      </c>
      <c r="C11" s="43" t="s">
        <v>51</v>
      </c>
      <c r="D11" s="44">
        <v>44996</v>
      </c>
      <c r="E11" s="43" t="s">
        <v>45</v>
      </c>
      <c r="F11" s="43" t="s">
        <v>471</v>
      </c>
      <c r="G11" s="43" t="s">
        <v>472</v>
      </c>
      <c r="H11" s="43" t="s">
        <v>473</v>
      </c>
      <c r="I11" s="43" t="s">
        <v>474</v>
      </c>
      <c r="J11" s="48" t="s">
        <v>147</v>
      </c>
      <c r="K11" s="49">
        <v>2505000</v>
      </c>
      <c r="L11" s="50"/>
      <c r="M11" s="50"/>
      <c r="N11" s="50"/>
      <c r="O11" s="48">
        <f t="shared" si="5"/>
        <v>50100</v>
      </c>
      <c r="P11" s="48">
        <f t="shared" si="6"/>
        <v>250500</v>
      </c>
      <c r="Q11" s="48">
        <f t="shared" si="7"/>
        <v>300600</v>
      </c>
      <c r="R11" s="51">
        <f t="shared" si="8"/>
        <v>2204400</v>
      </c>
      <c r="S11" s="45" t="s">
        <v>475</v>
      </c>
      <c r="T11" s="52">
        <f t="shared" si="4"/>
        <v>2505000</v>
      </c>
      <c r="U11" s="52"/>
      <c r="V11" s="61">
        <v>167</v>
      </c>
      <c r="W11" s="61"/>
      <c r="X11" s="61"/>
      <c r="Y11" s="61"/>
      <c r="Z11" s="61"/>
      <c r="AA11" s="95"/>
    </row>
    <row r="12" spans="1:27" s="62" customFormat="1" ht="60.75" customHeight="1" x14ac:dyDescent="0.25">
      <c r="A12" s="94">
        <v>82</v>
      </c>
      <c r="B12" s="77">
        <v>6</v>
      </c>
      <c r="C12" s="43" t="s">
        <v>51</v>
      </c>
      <c r="D12" s="44">
        <v>45003</v>
      </c>
      <c r="E12" s="43" t="s">
        <v>45</v>
      </c>
      <c r="F12" s="43" t="s">
        <v>208</v>
      </c>
      <c r="G12" s="43" t="s">
        <v>209</v>
      </c>
      <c r="H12" s="43" t="s">
        <v>487</v>
      </c>
      <c r="I12" s="43" t="s">
        <v>488</v>
      </c>
      <c r="J12" s="48" t="s">
        <v>147</v>
      </c>
      <c r="K12" s="49">
        <v>2505000</v>
      </c>
      <c r="L12" s="50"/>
      <c r="M12" s="50"/>
      <c r="N12" s="50"/>
      <c r="O12" s="48">
        <f t="shared" si="5"/>
        <v>50100</v>
      </c>
      <c r="P12" s="48">
        <f t="shared" si="6"/>
        <v>250500</v>
      </c>
      <c r="Q12" s="48">
        <f t="shared" si="7"/>
        <v>300600</v>
      </c>
      <c r="R12" s="51">
        <f t="shared" si="8"/>
        <v>2204400</v>
      </c>
      <c r="S12" s="45" t="s">
        <v>489</v>
      </c>
      <c r="T12" s="52">
        <f t="shared" si="4"/>
        <v>2505000</v>
      </c>
      <c r="U12" s="52"/>
      <c r="V12" s="61">
        <v>167</v>
      </c>
      <c r="W12" s="61"/>
      <c r="X12" s="61"/>
      <c r="Y12" s="61"/>
      <c r="Z12" s="61"/>
      <c r="AA12" s="95"/>
    </row>
    <row r="13" spans="1:27" s="62" customFormat="1" ht="60.75" customHeight="1" x14ac:dyDescent="0.25">
      <c r="A13" s="94">
        <v>83</v>
      </c>
      <c r="B13" s="77">
        <v>7</v>
      </c>
      <c r="C13" s="43" t="s">
        <v>34</v>
      </c>
      <c r="D13" s="44">
        <v>45004</v>
      </c>
      <c r="E13" s="43" t="s">
        <v>490</v>
      </c>
      <c r="F13" s="43" t="s">
        <v>491</v>
      </c>
      <c r="G13" s="43" t="s">
        <v>492</v>
      </c>
      <c r="H13" s="43" t="s">
        <v>493</v>
      </c>
      <c r="I13" s="43" t="s">
        <v>494</v>
      </c>
      <c r="J13" s="48" t="s">
        <v>147</v>
      </c>
      <c r="K13" s="49">
        <v>2280000</v>
      </c>
      <c r="L13" s="50"/>
      <c r="M13" s="50"/>
      <c r="N13" s="50"/>
      <c r="O13" s="48">
        <f t="shared" si="5"/>
        <v>45600</v>
      </c>
      <c r="P13" s="48">
        <f t="shared" si="6"/>
        <v>228000</v>
      </c>
      <c r="Q13" s="48">
        <f t="shared" si="7"/>
        <v>273600</v>
      </c>
      <c r="R13" s="51">
        <f t="shared" si="8"/>
        <v>2006400</v>
      </c>
      <c r="S13" s="45" t="s">
        <v>495</v>
      </c>
      <c r="T13" s="52">
        <f t="shared" si="4"/>
        <v>2280000</v>
      </c>
      <c r="U13" s="52"/>
      <c r="V13" s="61">
        <v>152</v>
      </c>
      <c r="W13" s="61"/>
      <c r="X13" s="61"/>
      <c r="Y13" s="61"/>
      <c r="Z13" s="61"/>
      <c r="AA13" s="95"/>
    </row>
    <row r="14" spans="1:27" s="62" customFormat="1" ht="60.75" customHeight="1" x14ac:dyDescent="0.25">
      <c r="A14" s="94">
        <v>84</v>
      </c>
      <c r="B14" s="77">
        <v>8</v>
      </c>
      <c r="C14" s="43" t="s">
        <v>404</v>
      </c>
      <c r="D14" s="44">
        <v>44991</v>
      </c>
      <c r="E14" s="43" t="s">
        <v>109</v>
      </c>
      <c r="F14" s="43" t="s">
        <v>496</v>
      </c>
      <c r="G14" s="43" t="s">
        <v>496</v>
      </c>
      <c r="H14" s="43" t="s">
        <v>497</v>
      </c>
      <c r="I14" s="43" t="s">
        <v>498</v>
      </c>
      <c r="J14" s="48" t="s">
        <v>147</v>
      </c>
      <c r="K14" s="49">
        <v>2505000</v>
      </c>
      <c r="L14" s="50"/>
      <c r="M14" s="50"/>
      <c r="N14" s="50"/>
      <c r="O14" s="48">
        <f t="shared" si="5"/>
        <v>50100</v>
      </c>
      <c r="P14" s="48">
        <f t="shared" si="6"/>
        <v>250500</v>
      </c>
      <c r="Q14" s="48">
        <f t="shared" si="7"/>
        <v>300600</v>
      </c>
      <c r="R14" s="51">
        <f t="shared" si="8"/>
        <v>2204400</v>
      </c>
      <c r="S14" s="45" t="s">
        <v>499</v>
      </c>
      <c r="T14" s="52">
        <f t="shared" si="4"/>
        <v>2505000</v>
      </c>
      <c r="U14" s="52"/>
      <c r="V14" s="61">
        <v>167</v>
      </c>
      <c r="W14" s="61"/>
      <c r="X14" s="61"/>
      <c r="Y14" s="61"/>
      <c r="Z14" s="61"/>
      <c r="AA14" s="95"/>
    </row>
    <row r="15" spans="1:27" s="62" customFormat="1" ht="60.75" customHeight="1" x14ac:dyDescent="0.25">
      <c r="A15" s="94">
        <v>85</v>
      </c>
      <c r="B15" s="77">
        <v>9</v>
      </c>
      <c r="C15" s="43" t="s">
        <v>155</v>
      </c>
      <c r="D15" s="44">
        <v>44993</v>
      </c>
      <c r="E15" s="43" t="s">
        <v>500</v>
      </c>
      <c r="F15" s="43" t="s">
        <v>501</v>
      </c>
      <c r="G15" s="43" t="s">
        <v>595</v>
      </c>
      <c r="H15" s="43" t="s">
        <v>502</v>
      </c>
      <c r="I15" s="43" t="s">
        <v>503</v>
      </c>
      <c r="J15" s="48" t="s">
        <v>147</v>
      </c>
      <c r="K15" s="49">
        <v>2505000</v>
      </c>
      <c r="L15" s="50"/>
      <c r="M15" s="50"/>
      <c r="N15" s="50"/>
      <c r="O15" s="48">
        <f t="shared" si="5"/>
        <v>50100</v>
      </c>
      <c r="P15" s="48">
        <f t="shared" si="6"/>
        <v>250500</v>
      </c>
      <c r="Q15" s="48">
        <f t="shared" si="7"/>
        <v>300600</v>
      </c>
      <c r="R15" s="51">
        <f t="shared" si="8"/>
        <v>2204400</v>
      </c>
      <c r="S15" s="45" t="s">
        <v>504</v>
      </c>
      <c r="T15" s="52">
        <f t="shared" si="4"/>
        <v>2505000</v>
      </c>
      <c r="U15" s="52"/>
      <c r="V15" s="61">
        <v>167</v>
      </c>
      <c r="W15" s="61"/>
      <c r="X15" s="61"/>
      <c r="Y15" s="61"/>
      <c r="Z15" s="61"/>
      <c r="AA15" s="95"/>
    </row>
    <row r="16" spans="1:27" s="62" customFormat="1" ht="60.75" customHeight="1" x14ac:dyDescent="0.25">
      <c r="A16" s="94">
        <v>86</v>
      </c>
      <c r="B16" s="77">
        <v>10</v>
      </c>
      <c r="C16" s="43" t="s">
        <v>44</v>
      </c>
      <c r="D16" s="44">
        <v>45002</v>
      </c>
      <c r="E16" s="43" t="s">
        <v>505</v>
      </c>
      <c r="F16" s="43" t="s">
        <v>506</v>
      </c>
      <c r="G16" s="43" t="s">
        <v>507</v>
      </c>
      <c r="H16" s="43" t="s">
        <v>508</v>
      </c>
      <c r="I16" s="43" t="s">
        <v>509</v>
      </c>
      <c r="J16" s="48" t="s">
        <v>147</v>
      </c>
      <c r="K16" s="49">
        <v>5010000</v>
      </c>
      <c r="L16" s="50"/>
      <c r="M16" s="50"/>
      <c r="N16" s="50"/>
      <c r="O16" s="48">
        <f t="shared" si="5"/>
        <v>100200</v>
      </c>
      <c r="P16" s="48">
        <f t="shared" si="6"/>
        <v>501000</v>
      </c>
      <c r="Q16" s="48">
        <f t="shared" si="7"/>
        <v>601200</v>
      </c>
      <c r="R16" s="51">
        <f t="shared" si="8"/>
        <v>4408800</v>
      </c>
      <c r="S16" s="45" t="s">
        <v>510</v>
      </c>
      <c r="T16" s="52">
        <f t="shared" si="4"/>
        <v>5010000</v>
      </c>
      <c r="U16" s="52"/>
      <c r="V16" s="61">
        <v>334</v>
      </c>
      <c r="W16" s="61"/>
      <c r="X16" s="61"/>
      <c r="Y16" s="61"/>
      <c r="Z16" s="61"/>
      <c r="AA16" s="95"/>
    </row>
    <row r="17" spans="1:27" s="62" customFormat="1" ht="60.75" customHeight="1" x14ac:dyDescent="0.25">
      <c r="A17" s="94">
        <v>87</v>
      </c>
      <c r="B17" s="77">
        <v>11</v>
      </c>
      <c r="C17" s="43" t="s">
        <v>155</v>
      </c>
      <c r="D17" s="44">
        <v>44993</v>
      </c>
      <c r="E17" s="43" t="s">
        <v>109</v>
      </c>
      <c r="F17" s="43" t="s">
        <v>511</v>
      </c>
      <c r="G17" s="43" t="s">
        <v>512</v>
      </c>
      <c r="H17" s="43" t="s">
        <v>513</v>
      </c>
      <c r="I17" s="43" t="s">
        <v>514</v>
      </c>
      <c r="J17" s="48" t="s">
        <v>147</v>
      </c>
      <c r="K17" s="49">
        <v>2505000</v>
      </c>
      <c r="L17" s="50"/>
      <c r="M17" s="50"/>
      <c r="N17" s="50"/>
      <c r="O17" s="48">
        <f t="shared" si="5"/>
        <v>50100</v>
      </c>
      <c r="P17" s="48">
        <f t="shared" si="6"/>
        <v>250500</v>
      </c>
      <c r="Q17" s="48">
        <f t="shared" si="7"/>
        <v>300600</v>
      </c>
      <c r="R17" s="51">
        <f t="shared" si="8"/>
        <v>2204400</v>
      </c>
      <c r="S17" s="45" t="s">
        <v>515</v>
      </c>
      <c r="T17" s="52">
        <f t="shared" si="4"/>
        <v>2505000</v>
      </c>
      <c r="U17" s="52"/>
      <c r="V17" s="61">
        <v>167</v>
      </c>
      <c r="W17" s="61"/>
      <c r="X17" s="61"/>
      <c r="Y17" s="61"/>
      <c r="Z17" s="61"/>
      <c r="AA17" s="95"/>
    </row>
    <row r="18" spans="1:27" s="62" customFormat="1" ht="60.75" customHeight="1" x14ac:dyDescent="0.25">
      <c r="A18" s="94">
        <v>88</v>
      </c>
      <c r="B18" s="77">
        <v>12</v>
      </c>
      <c r="C18" s="43" t="s">
        <v>51</v>
      </c>
      <c r="D18" s="44">
        <v>44989</v>
      </c>
      <c r="E18" s="43" t="s">
        <v>516</v>
      </c>
      <c r="F18" s="43" t="s">
        <v>517</v>
      </c>
      <c r="G18" s="43" t="s">
        <v>517</v>
      </c>
      <c r="H18" s="43" t="s">
        <v>518</v>
      </c>
      <c r="I18" s="43" t="s">
        <v>519</v>
      </c>
      <c r="J18" s="48" t="s">
        <v>147</v>
      </c>
      <c r="K18" s="49">
        <v>2280000</v>
      </c>
      <c r="L18" s="50"/>
      <c r="M18" s="50"/>
      <c r="N18" s="50"/>
      <c r="O18" s="48">
        <f t="shared" si="5"/>
        <v>45600</v>
      </c>
      <c r="P18" s="48">
        <f t="shared" si="6"/>
        <v>228000</v>
      </c>
      <c r="Q18" s="48">
        <f t="shared" si="7"/>
        <v>273600</v>
      </c>
      <c r="R18" s="51">
        <f t="shared" si="8"/>
        <v>2006400</v>
      </c>
      <c r="S18" s="45" t="s">
        <v>520</v>
      </c>
      <c r="T18" s="52"/>
      <c r="U18" s="52">
        <f>K18</f>
        <v>2280000</v>
      </c>
      <c r="V18" s="61">
        <v>152</v>
      </c>
      <c r="W18" s="61"/>
      <c r="X18" s="61"/>
      <c r="Y18" s="61"/>
      <c r="Z18" s="61"/>
      <c r="AA18" s="95"/>
    </row>
    <row r="19" spans="1:27" s="62" customFormat="1" ht="60.75" customHeight="1" x14ac:dyDescent="0.25">
      <c r="A19" s="94">
        <v>89</v>
      </c>
      <c r="B19" s="77">
        <v>13</v>
      </c>
      <c r="C19" s="43" t="s">
        <v>34</v>
      </c>
      <c r="D19" s="44">
        <v>45011</v>
      </c>
      <c r="E19" s="43" t="s">
        <v>521</v>
      </c>
      <c r="F19" s="43" t="s">
        <v>522</v>
      </c>
      <c r="G19" s="43" t="s">
        <v>523</v>
      </c>
      <c r="H19" s="43" t="s">
        <v>524</v>
      </c>
      <c r="I19" s="43" t="s">
        <v>525</v>
      </c>
      <c r="J19" s="48" t="s">
        <v>147</v>
      </c>
      <c r="K19" s="49">
        <v>5010000</v>
      </c>
      <c r="L19" s="50"/>
      <c r="M19" s="50"/>
      <c r="N19" s="50"/>
      <c r="O19" s="48">
        <f t="shared" si="5"/>
        <v>100200</v>
      </c>
      <c r="P19" s="48">
        <f t="shared" si="6"/>
        <v>501000</v>
      </c>
      <c r="Q19" s="48">
        <f t="shared" si="7"/>
        <v>601200</v>
      </c>
      <c r="R19" s="51">
        <f t="shared" si="8"/>
        <v>4408800</v>
      </c>
      <c r="S19" s="45" t="s">
        <v>526</v>
      </c>
      <c r="T19" s="52">
        <f>K19</f>
        <v>5010000</v>
      </c>
      <c r="U19" s="52"/>
      <c r="V19" s="61">
        <v>334</v>
      </c>
      <c r="W19" s="61"/>
      <c r="X19" s="61"/>
      <c r="Y19" s="61"/>
      <c r="Z19" s="61"/>
      <c r="AA19" s="95"/>
    </row>
    <row r="20" spans="1:27" s="62" customFormat="1" ht="60.75" customHeight="1" x14ac:dyDescent="0.25">
      <c r="A20" s="94">
        <v>90</v>
      </c>
      <c r="B20" s="77">
        <v>14</v>
      </c>
      <c r="C20" s="43" t="s">
        <v>51</v>
      </c>
      <c r="D20" s="44">
        <v>45003</v>
      </c>
      <c r="E20" s="43" t="s">
        <v>586</v>
      </c>
      <c r="F20" s="43" t="s">
        <v>587</v>
      </c>
      <c r="G20" s="43" t="s">
        <v>588</v>
      </c>
      <c r="H20" s="43" t="s">
        <v>558</v>
      </c>
      <c r="I20" s="43" t="s">
        <v>559</v>
      </c>
      <c r="J20" s="48" t="s">
        <v>147</v>
      </c>
      <c r="K20" s="49">
        <v>5700000</v>
      </c>
      <c r="L20" s="50"/>
      <c r="M20" s="50"/>
      <c r="N20" s="50"/>
      <c r="O20" s="48">
        <f t="shared" si="5"/>
        <v>114000</v>
      </c>
      <c r="P20" s="48">
        <f t="shared" si="6"/>
        <v>570000</v>
      </c>
      <c r="Q20" s="48">
        <f t="shared" si="7"/>
        <v>684000</v>
      </c>
      <c r="R20" s="51">
        <f t="shared" si="8"/>
        <v>5016000</v>
      </c>
      <c r="S20" s="45" t="s">
        <v>589</v>
      </c>
      <c r="T20" s="52"/>
      <c r="U20" s="52">
        <f>K20</f>
        <v>5700000</v>
      </c>
      <c r="V20" s="61">
        <v>380</v>
      </c>
      <c r="W20" s="61"/>
      <c r="X20" s="61"/>
      <c r="Y20" s="61"/>
      <c r="Z20" s="61"/>
      <c r="AA20" s="95"/>
    </row>
    <row r="21" spans="1:27" s="62" customFormat="1" ht="60.75" customHeight="1" x14ac:dyDescent="0.25">
      <c r="A21" s="94">
        <v>91</v>
      </c>
      <c r="B21" s="77">
        <v>15</v>
      </c>
      <c r="C21" s="43" t="s">
        <v>34</v>
      </c>
      <c r="D21" s="44">
        <v>45004</v>
      </c>
      <c r="E21" s="43" t="s">
        <v>527</v>
      </c>
      <c r="F21" s="43" t="s">
        <v>528</v>
      </c>
      <c r="G21" s="43" t="s">
        <v>37</v>
      </c>
      <c r="H21" s="43" t="s">
        <v>105</v>
      </c>
      <c r="I21" s="43" t="s">
        <v>106</v>
      </c>
      <c r="J21" s="48" t="s">
        <v>147</v>
      </c>
      <c r="K21" s="49">
        <v>2280000</v>
      </c>
      <c r="L21" s="50"/>
      <c r="M21" s="50"/>
      <c r="N21" s="50"/>
      <c r="O21" s="48">
        <f t="shared" si="5"/>
        <v>45600</v>
      </c>
      <c r="P21" s="48">
        <f t="shared" si="6"/>
        <v>228000</v>
      </c>
      <c r="Q21" s="48">
        <f t="shared" si="7"/>
        <v>273600</v>
      </c>
      <c r="R21" s="51">
        <f t="shared" si="8"/>
        <v>2006400</v>
      </c>
      <c r="S21" s="45" t="s">
        <v>529</v>
      </c>
      <c r="T21" s="52">
        <f>K21</f>
        <v>2280000</v>
      </c>
      <c r="U21" s="52"/>
      <c r="V21" s="61">
        <v>152</v>
      </c>
      <c r="W21" s="61"/>
      <c r="X21" s="61"/>
      <c r="Y21" s="61"/>
      <c r="Z21" s="61"/>
      <c r="AA21" s="95"/>
    </row>
    <row r="22" spans="1:27" s="62" customFormat="1" ht="60.75" customHeight="1" x14ac:dyDescent="0.25">
      <c r="A22" s="94">
        <v>92</v>
      </c>
      <c r="B22" s="77">
        <v>16</v>
      </c>
      <c r="C22" s="43" t="s">
        <v>530</v>
      </c>
      <c r="D22" s="44">
        <v>45005</v>
      </c>
      <c r="E22" s="43" t="s">
        <v>45</v>
      </c>
      <c r="F22" s="43" t="s">
        <v>531</v>
      </c>
      <c r="G22" s="43" t="s">
        <v>532</v>
      </c>
      <c r="H22" s="43" t="s">
        <v>533</v>
      </c>
      <c r="I22" s="43" t="s">
        <v>534</v>
      </c>
      <c r="J22" s="48" t="s">
        <v>147</v>
      </c>
      <c r="K22" s="49">
        <v>2280000</v>
      </c>
      <c r="L22" s="50"/>
      <c r="M22" s="50"/>
      <c r="N22" s="50"/>
      <c r="O22" s="48">
        <f t="shared" si="5"/>
        <v>45600</v>
      </c>
      <c r="P22" s="48">
        <f t="shared" si="6"/>
        <v>228000</v>
      </c>
      <c r="Q22" s="48">
        <f t="shared" si="7"/>
        <v>273600</v>
      </c>
      <c r="R22" s="51">
        <f t="shared" si="8"/>
        <v>2006400</v>
      </c>
      <c r="S22" s="45" t="s">
        <v>535</v>
      </c>
      <c r="T22" s="52"/>
      <c r="U22" s="52">
        <f>K22</f>
        <v>2280000</v>
      </c>
      <c r="V22" s="61">
        <v>152</v>
      </c>
      <c r="W22" s="61"/>
      <c r="X22" s="61"/>
      <c r="Y22" s="61"/>
      <c r="Z22" s="61"/>
      <c r="AA22" s="95"/>
    </row>
    <row r="23" spans="1:27" s="62" customFormat="1" ht="60.75" customHeight="1" x14ac:dyDescent="0.25">
      <c r="A23" s="94">
        <v>93</v>
      </c>
      <c r="B23" s="77">
        <v>17</v>
      </c>
      <c r="C23" s="43" t="s">
        <v>34</v>
      </c>
      <c r="D23" s="44">
        <v>45011</v>
      </c>
      <c r="E23" s="43" t="s">
        <v>536</v>
      </c>
      <c r="F23" s="43" t="s">
        <v>537</v>
      </c>
      <c r="G23" s="43" t="s">
        <v>538</v>
      </c>
      <c r="H23" s="43" t="s">
        <v>539</v>
      </c>
      <c r="I23" s="43" t="s">
        <v>540</v>
      </c>
      <c r="J23" s="48" t="s">
        <v>147</v>
      </c>
      <c r="K23" s="49">
        <v>5010000</v>
      </c>
      <c r="L23" s="50"/>
      <c r="M23" s="50"/>
      <c r="N23" s="50"/>
      <c r="O23" s="48">
        <f t="shared" si="5"/>
        <v>100200</v>
      </c>
      <c r="P23" s="48">
        <f t="shared" si="6"/>
        <v>501000</v>
      </c>
      <c r="Q23" s="48">
        <f t="shared" si="7"/>
        <v>601200</v>
      </c>
      <c r="R23" s="51">
        <f t="shared" si="8"/>
        <v>4408800</v>
      </c>
      <c r="S23" s="45" t="s">
        <v>541</v>
      </c>
      <c r="T23" s="52">
        <f>K23</f>
        <v>5010000</v>
      </c>
      <c r="U23" s="52"/>
      <c r="V23" s="61">
        <v>334</v>
      </c>
      <c r="W23" s="61"/>
      <c r="X23" s="61"/>
      <c r="Y23" s="61"/>
      <c r="Z23" s="61"/>
      <c r="AA23" s="95"/>
    </row>
    <row r="24" spans="1:27" s="62" customFormat="1" ht="60.75" customHeight="1" x14ac:dyDescent="0.25">
      <c r="A24" s="94">
        <v>94</v>
      </c>
      <c r="B24" s="77">
        <v>18</v>
      </c>
      <c r="C24" s="43" t="s">
        <v>44</v>
      </c>
      <c r="D24" s="44">
        <v>44995</v>
      </c>
      <c r="E24" s="43" t="s">
        <v>45</v>
      </c>
      <c r="F24" s="43" t="s">
        <v>542</v>
      </c>
      <c r="G24" s="43" t="s">
        <v>543</v>
      </c>
      <c r="H24" s="43" t="s">
        <v>544</v>
      </c>
      <c r="I24" s="43" t="s">
        <v>545</v>
      </c>
      <c r="J24" s="48" t="s">
        <v>147</v>
      </c>
      <c r="K24" s="49">
        <v>2505000</v>
      </c>
      <c r="L24" s="50"/>
      <c r="M24" s="50"/>
      <c r="N24" s="50"/>
      <c r="O24" s="48">
        <f t="shared" si="5"/>
        <v>50100</v>
      </c>
      <c r="P24" s="48">
        <f t="shared" si="6"/>
        <v>250500</v>
      </c>
      <c r="Q24" s="48">
        <f t="shared" si="7"/>
        <v>300600</v>
      </c>
      <c r="R24" s="51">
        <f t="shared" si="8"/>
        <v>2204400</v>
      </c>
      <c r="S24" s="45" t="s">
        <v>546</v>
      </c>
      <c r="T24" s="52">
        <f>K24</f>
        <v>2505000</v>
      </c>
      <c r="U24" s="52"/>
      <c r="V24" s="61">
        <v>167</v>
      </c>
      <c r="W24" s="61"/>
      <c r="X24" s="61"/>
      <c r="Y24" s="61"/>
      <c r="Z24" s="61"/>
      <c r="AA24" s="95"/>
    </row>
    <row r="25" spans="1:27" s="62" customFormat="1" ht="60.75" customHeight="1" x14ac:dyDescent="0.25">
      <c r="A25" s="94">
        <v>95</v>
      </c>
      <c r="B25" s="77">
        <v>19</v>
      </c>
      <c r="C25" s="43" t="s">
        <v>71</v>
      </c>
      <c r="D25" s="44">
        <v>45008</v>
      </c>
      <c r="E25" s="43" t="s">
        <v>52</v>
      </c>
      <c r="F25" s="43" t="s">
        <v>547</v>
      </c>
      <c r="G25" s="43" t="s">
        <v>548</v>
      </c>
      <c r="H25" s="43" t="s">
        <v>549</v>
      </c>
      <c r="I25" s="43" t="s">
        <v>550</v>
      </c>
      <c r="J25" s="48" t="s">
        <v>147</v>
      </c>
      <c r="K25" s="49">
        <v>2280000</v>
      </c>
      <c r="L25" s="50"/>
      <c r="M25" s="50"/>
      <c r="N25" s="50"/>
      <c r="O25" s="48">
        <f t="shared" si="5"/>
        <v>45600</v>
      </c>
      <c r="P25" s="48">
        <f t="shared" si="6"/>
        <v>228000</v>
      </c>
      <c r="Q25" s="48">
        <f t="shared" si="7"/>
        <v>273600</v>
      </c>
      <c r="R25" s="51">
        <f t="shared" si="8"/>
        <v>2006400</v>
      </c>
      <c r="S25" s="45" t="s">
        <v>551</v>
      </c>
      <c r="T25" s="52"/>
      <c r="U25" s="52">
        <f>K25</f>
        <v>2280000</v>
      </c>
      <c r="V25" s="61">
        <v>152</v>
      </c>
      <c r="W25" s="61"/>
      <c r="X25" s="61"/>
      <c r="Y25" s="61"/>
      <c r="Z25" s="61"/>
      <c r="AA25" s="95"/>
    </row>
    <row r="26" spans="1:27" s="62" customFormat="1" ht="60.75" customHeight="1" x14ac:dyDescent="0.25">
      <c r="A26" s="94">
        <v>96</v>
      </c>
      <c r="B26" s="77">
        <v>20</v>
      </c>
      <c r="C26" s="43" t="s">
        <v>34</v>
      </c>
      <c r="D26" s="44">
        <v>45004</v>
      </c>
      <c r="E26" s="43" t="s">
        <v>574</v>
      </c>
      <c r="F26" s="43" t="s">
        <v>575</v>
      </c>
      <c r="G26" s="43" t="s">
        <v>576</v>
      </c>
      <c r="H26" s="43" t="s">
        <v>558</v>
      </c>
      <c r="I26" s="43" t="s">
        <v>559</v>
      </c>
      <c r="J26" s="48" t="s">
        <v>147</v>
      </c>
      <c r="K26" s="49">
        <v>10005000</v>
      </c>
      <c r="L26" s="50"/>
      <c r="M26" s="50"/>
      <c r="N26" s="50"/>
      <c r="O26" s="48">
        <f t="shared" si="5"/>
        <v>200100</v>
      </c>
      <c r="P26" s="48">
        <f t="shared" si="6"/>
        <v>1000500</v>
      </c>
      <c r="Q26" s="48">
        <f t="shared" si="7"/>
        <v>1200600</v>
      </c>
      <c r="R26" s="51">
        <f t="shared" si="8"/>
        <v>8804400</v>
      </c>
      <c r="S26" s="45" t="s">
        <v>577</v>
      </c>
      <c r="T26" s="52">
        <f>K26</f>
        <v>10005000</v>
      </c>
      <c r="U26" s="52"/>
      <c r="V26" s="61">
        <v>667</v>
      </c>
      <c r="W26" s="61"/>
      <c r="X26" s="61"/>
      <c r="Y26" s="61"/>
      <c r="Z26" s="61"/>
      <c r="AA26" s="95"/>
    </row>
    <row r="27" spans="1:27" s="62" customFormat="1" ht="60.75" customHeight="1" x14ac:dyDescent="0.25">
      <c r="A27" s="94">
        <v>97</v>
      </c>
      <c r="B27" s="77">
        <v>21</v>
      </c>
      <c r="C27" s="43" t="s">
        <v>44</v>
      </c>
      <c r="D27" s="44">
        <v>44995</v>
      </c>
      <c r="E27" s="43" t="s">
        <v>552</v>
      </c>
      <c r="F27" s="43" t="s">
        <v>553</v>
      </c>
      <c r="G27" s="43" t="s">
        <v>554</v>
      </c>
      <c r="H27" s="43" t="s">
        <v>555</v>
      </c>
      <c r="I27" s="43" t="s">
        <v>556</v>
      </c>
      <c r="J27" s="48" t="s">
        <v>147</v>
      </c>
      <c r="K27" s="49">
        <v>2505000</v>
      </c>
      <c r="L27" s="50"/>
      <c r="M27" s="50"/>
      <c r="N27" s="50"/>
      <c r="O27" s="48">
        <f t="shared" si="5"/>
        <v>50100</v>
      </c>
      <c r="P27" s="48">
        <f t="shared" si="6"/>
        <v>250500</v>
      </c>
      <c r="Q27" s="48">
        <f t="shared" si="7"/>
        <v>300600</v>
      </c>
      <c r="R27" s="51">
        <f t="shared" si="8"/>
        <v>2204400</v>
      </c>
      <c r="S27" s="45" t="s">
        <v>557</v>
      </c>
      <c r="T27" s="52">
        <f>K27</f>
        <v>2505000</v>
      </c>
      <c r="U27" s="52"/>
      <c r="V27" s="61">
        <v>167</v>
      </c>
      <c r="W27" s="61"/>
      <c r="X27" s="61"/>
      <c r="Y27" s="61"/>
      <c r="Z27" s="61"/>
      <c r="AA27" s="95"/>
    </row>
    <row r="28" spans="1:27" s="62" customFormat="1" ht="60.75" customHeight="1" x14ac:dyDescent="0.25">
      <c r="A28" s="94">
        <v>98</v>
      </c>
      <c r="B28" s="77">
        <v>22</v>
      </c>
      <c r="C28" s="13" t="s">
        <v>51</v>
      </c>
      <c r="D28" s="38">
        <v>44996</v>
      </c>
      <c r="E28" s="13" t="s">
        <v>109</v>
      </c>
      <c r="F28" s="13" t="s">
        <v>579</v>
      </c>
      <c r="G28" s="43" t="s">
        <v>580</v>
      </c>
      <c r="H28" s="43" t="s">
        <v>581</v>
      </c>
      <c r="I28" s="43" t="s">
        <v>582</v>
      </c>
      <c r="J28" s="48" t="s">
        <v>147</v>
      </c>
      <c r="K28" s="49">
        <v>5010000</v>
      </c>
      <c r="L28" s="50"/>
      <c r="M28" s="50"/>
      <c r="N28" s="50"/>
      <c r="O28" s="48">
        <f t="shared" ref="O28:O32" si="9">K28*2%</f>
        <v>100200</v>
      </c>
      <c r="P28" s="48">
        <f t="shared" ref="P28:P32" si="10">K28*10%</f>
        <v>501000</v>
      </c>
      <c r="Q28" s="48">
        <f t="shared" ref="Q28:Q32" si="11">SUM(L28:P28)</f>
        <v>601200</v>
      </c>
      <c r="R28" s="51">
        <f t="shared" ref="R28:R32" si="12">K28-Q28</f>
        <v>4408800</v>
      </c>
      <c r="S28" s="41" t="s">
        <v>583</v>
      </c>
      <c r="T28" s="52">
        <f>K28</f>
        <v>5010000</v>
      </c>
      <c r="U28" s="52"/>
      <c r="V28" s="61">
        <v>334</v>
      </c>
      <c r="W28" s="61"/>
      <c r="X28" s="61"/>
      <c r="Y28" s="61"/>
      <c r="Z28" s="61"/>
      <c r="AA28" s="95"/>
    </row>
    <row r="29" spans="1:27" s="62" customFormat="1" ht="60.75" customHeight="1" x14ac:dyDescent="0.25">
      <c r="A29" s="94">
        <v>99</v>
      </c>
      <c r="B29" s="77">
        <v>23</v>
      </c>
      <c r="C29" s="13" t="s">
        <v>71</v>
      </c>
      <c r="D29" s="38">
        <v>44994</v>
      </c>
      <c r="E29" s="13" t="s">
        <v>563</v>
      </c>
      <c r="F29" s="13" t="s">
        <v>564</v>
      </c>
      <c r="G29" s="43" t="s">
        <v>564</v>
      </c>
      <c r="H29" s="43" t="s">
        <v>565</v>
      </c>
      <c r="I29" s="43" t="s">
        <v>566</v>
      </c>
      <c r="J29" s="48" t="s">
        <v>147</v>
      </c>
      <c r="K29" s="49">
        <v>2280000</v>
      </c>
      <c r="L29" s="50"/>
      <c r="M29" s="50"/>
      <c r="N29" s="50"/>
      <c r="O29" s="48">
        <f t="shared" si="9"/>
        <v>45600</v>
      </c>
      <c r="P29" s="48">
        <f t="shared" si="10"/>
        <v>228000</v>
      </c>
      <c r="Q29" s="48">
        <f t="shared" si="11"/>
        <v>273600</v>
      </c>
      <c r="R29" s="51">
        <f t="shared" si="12"/>
        <v>2006400</v>
      </c>
      <c r="S29" s="41" t="s">
        <v>567</v>
      </c>
      <c r="T29" s="52"/>
      <c r="U29" s="52">
        <f>K29</f>
        <v>2280000</v>
      </c>
      <c r="V29" s="61">
        <v>152</v>
      </c>
      <c r="W29" s="61"/>
      <c r="X29" s="61"/>
      <c r="Y29" s="61"/>
      <c r="Z29" s="61"/>
      <c r="AA29" s="95"/>
    </row>
    <row r="30" spans="1:27" s="62" customFormat="1" ht="60.75" customHeight="1" x14ac:dyDescent="0.25">
      <c r="A30" s="94">
        <v>100</v>
      </c>
      <c r="B30" s="77">
        <v>24</v>
      </c>
      <c r="C30" s="13" t="s">
        <v>155</v>
      </c>
      <c r="D30" s="38">
        <v>44965</v>
      </c>
      <c r="E30" s="13" t="s">
        <v>568</v>
      </c>
      <c r="F30" s="13" t="s">
        <v>569</v>
      </c>
      <c r="G30" s="43" t="s">
        <v>570</v>
      </c>
      <c r="H30" s="43" t="s">
        <v>571</v>
      </c>
      <c r="I30" s="43" t="s">
        <v>572</v>
      </c>
      <c r="J30" s="48" t="s">
        <v>147</v>
      </c>
      <c r="K30" s="49">
        <v>2280000</v>
      </c>
      <c r="L30" s="50"/>
      <c r="M30" s="50"/>
      <c r="N30" s="50"/>
      <c r="O30" s="48">
        <f t="shared" si="9"/>
        <v>45600</v>
      </c>
      <c r="P30" s="48">
        <f t="shared" si="10"/>
        <v>228000</v>
      </c>
      <c r="Q30" s="48">
        <f t="shared" si="11"/>
        <v>273600</v>
      </c>
      <c r="R30" s="51">
        <f t="shared" si="12"/>
        <v>2006400</v>
      </c>
      <c r="S30" s="41" t="s">
        <v>573</v>
      </c>
      <c r="T30" s="52"/>
      <c r="U30" s="52">
        <f>K30</f>
        <v>2280000</v>
      </c>
      <c r="V30" s="61">
        <v>152</v>
      </c>
      <c r="W30" s="61"/>
      <c r="X30" s="61"/>
      <c r="Y30" s="61"/>
      <c r="Z30" s="61"/>
      <c r="AA30" s="95"/>
    </row>
    <row r="31" spans="1:27" s="62" customFormat="1" ht="60.75" customHeight="1" x14ac:dyDescent="0.25">
      <c r="A31" s="94">
        <v>102</v>
      </c>
      <c r="B31" s="77">
        <v>25</v>
      </c>
      <c r="C31" s="13" t="s">
        <v>51</v>
      </c>
      <c r="D31" s="38">
        <v>45017</v>
      </c>
      <c r="E31" s="13" t="s">
        <v>287</v>
      </c>
      <c r="F31" s="13" t="s">
        <v>579</v>
      </c>
      <c r="G31" s="43" t="s">
        <v>579</v>
      </c>
      <c r="H31" s="43" t="s">
        <v>581</v>
      </c>
      <c r="I31" s="43" t="s">
        <v>582</v>
      </c>
      <c r="J31" s="48" t="s">
        <v>147</v>
      </c>
      <c r="K31" s="49">
        <v>2280000</v>
      </c>
      <c r="L31" s="50"/>
      <c r="M31" s="50"/>
      <c r="N31" s="50"/>
      <c r="O31" s="48">
        <f t="shared" si="9"/>
        <v>45600</v>
      </c>
      <c r="P31" s="48">
        <f t="shared" si="10"/>
        <v>228000</v>
      </c>
      <c r="Q31" s="48">
        <f t="shared" si="11"/>
        <v>273600</v>
      </c>
      <c r="R31" s="51">
        <f t="shared" si="12"/>
        <v>2006400</v>
      </c>
      <c r="S31" s="41" t="s">
        <v>585</v>
      </c>
      <c r="T31" s="52"/>
      <c r="U31" s="52">
        <f>K31</f>
        <v>2280000</v>
      </c>
      <c r="V31" s="61">
        <v>152</v>
      </c>
      <c r="W31" s="61"/>
      <c r="X31" s="61"/>
      <c r="Y31" s="61"/>
      <c r="Z31" s="61"/>
      <c r="AA31" s="95"/>
    </row>
    <row r="32" spans="1:27" s="62" customFormat="1" ht="60.75" customHeight="1" x14ac:dyDescent="0.25">
      <c r="A32" s="94">
        <v>103</v>
      </c>
      <c r="B32" s="77">
        <v>26</v>
      </c>
      <c r="C32" s="13" t="s">
        <v>34</v>
      </c>
      <c r="D32" s="38">
        <v>45004</v>
      </c>
      <c r="E32" s="13" t="s">
        <v>45</v>
      </c>
      <c r="F32" s="13" t="s">
        <v>491</v>
      </c>
      <c r="G32" s="43" t="s">
        <v>590</v>
      </c>
      <c r="H32" s="43" t="s">
        <v>591</v>
      </c>
      <c r="I32" s="43" t="s">
        <v>592</v>
      </c>
      <c r="J32" s="48" t="s">
        <v>147</v>
      </c>
      <c r="K32" s="49">
        <v>2280000</v>
      </c>
      <c r="L32" s="50"/>
      <c r="M32" s="50"/>
      <c r="N32" s="50"/>
      <c r="O32" s="48">
        <f t="shared" si="9"/>
        <v>45600</v>
      </c>
      <c r="P32" s="48">
        <f t="shared" si="10"/>
        <v>228000</v>
      </c>
      <c r="Q32" s="48">
        <f t="shared" si="11"/>
        <v>273600</v>
      </c>
      <c r="R32" s="51">
        <f t="shared" si="12"/>
        <v>2006400</v>
      </c>
      <c r="S32" s="41" t="s">
        <v>593</v>
      </c>
      <c r="T32" s="52"/>
      <c r="U32" s="52">
        <f>K32</f>
        <v>2280000</v>
      </c>
      <c r="V32" s="61">
        <v>152</v>
      </c>
      <c r="W32" s="61"/>
      <c r="X32" s="61"/>
      <c r="Y32" s="61"/>
      <c r="Z32" s="61"/>
      <c r="AA32" s="95"/>
    </row>
    <row r="33" spans="1:27" x14ac:dyDescent="0.25">
      <c r="A33" s="15"/>
      <c r="B33" s="110"/>
      <c r="C33" s="22"/>
      <c r="D33" s="22"/>
      <c r="E33" s="22"/>
      <c r="F33" s="22"/>
      <c r="G33" s="22"/>
      <c r="H33" s="22"/>
      <c r="I33" s="22"/>
      <c r="J33" s="22"/>
      <c r="K33" s="25">
        <f>SUM(K7:K32)</f>
        <v>88830000</v>
      </c>
      <c r="L33" s="25">
        <f t="shared" ref="L33:V33" si="13">SUM(L7:L32)</f>
        <v>0</v>
      </c>
      <c r="M33" s="25">
        <f t="shared" si="13"/>
        <v>0</v>
      </c>
      <c r="N33" s="25">
        <f t="shared" si="13"/>
        <v>0</v>
      </c>
      <c r="O33" s="25">
        <f t="shared" si="13"/>
        <v>1776600</v>
      </c>
      <c r="P33" s="25">
        <f t="shared" si="13"/>
        <v>8883000</v>
      </c>
      <c r="Q33" s="25">
        <f t="shared" si="13"/>
        <v>10659600</v>
      </c>
      <c r="R33" s="25">
        <f t="shared" si="13"/>
        <v>78170400</v>
      </c>
      <c r="S33" s="25">
        <f t="shared" si="13"/>
        <v>0</v>
      </c>
      <c r="T33" s="25">
        <f t="shared" si="13"/>
        <v>67170000</v>
      </c>
      <c r="U33" s="25">
        <f t="shared" si="13"/>
        <v>21660000</v>
      </c>
      <c r="V33" s="133">
        <f t="shared" si="13"/>
        <v>5922</v>
      </c>
      <c r="W33" s="15"/>
      <c r="X33" s="15"/>
      <c r="Y33" s="15"/>
      <c r="Z33" s="15"/>
    </row>
    <row r="34" spans="1:27" x14ac:dyDescent="0.25">
      <c r="G34" s="20" t="s">
        <v>470</v>
      </c>
    </row>
    <row r="38" spans="1:27" x14ac:dyDescent="0.25">
      <c r="K38" s="23" t="s">
        <v>397</v>
      </c>
    </row>
    <row r="39" spans="1:27" s="20" customFormat="1" x14ac:dyDescent="0.25">
      <c r="A39" s="1"/>
      <c r="B39" s="29"/>
      <c r="E39" s="27"/>
      <c r="F39" s="20" t="s">
        <v>138</v>
      </c>
      <c r="K39" s="23"/>
      <c r="L39" s="1"/>
      <c r="M39" s="1"/>
      <c r="N39" s="1"/>
      <c r="O39" s="1"/>
      <c r="P39" s="1"/>
      <c r="Q39" s="1"/>
      <c r="R39" s="17"/>
      <c r="S39" s="42"/>
      <c r="T39" s="23"/>
      <c r="V39" s="1"/>
      <c r="W39" s="1"/>
      <c r="X39" s="1"/>
      <c r="Y39" s="1"/>
      <c r="Z39" s="1"/>
      <c r="AA39" s="1"/>
    </row>
    <row r="40" spans="1:27" s="20" customFormat="1" x14ac:dyDescent="0.25">
      <c r="A40" s="1"/>
      <c r="B40" s="29"/>
      <c r="E40" s="28"/>
      <c r="F40" s="20" t="s">
        <v>139</v>
      </c>
      <c r="K40" s="23"/>
      <c r="L40" s="1"/>
      <c r="M40" s="1"/>
      <c r="N40" s="1"/>
      <c r="O40" s="1"/>
      <c r="P40" s="1"/>
      <c r="Q40" s="1"/>
      <c r="R40" s="17"/>
      <c r="S40" s="42"/>
      <c r="T40" s="23"/>
      <c r="V40" s="1"/>
      <c r="W40" s="1"/>
      <c r="X40" s="1"/>
      <c r="Y40" s="1"/>
      <c r="Z40" s="1"/>
      <c r="AA40" s="1"/>
    </row>
  </sheetData>
  <autoFilter ref="D1:D40"/>
  <mergeCells count="20">
    <mergeCell ref="B1:W1"/>
    <mergeCell ref="B2:W2"/>
    <mergeCell ref="B4:B6"/>
    <mergeCell ref="C4:F5"/>
    <mergeCell ref="G4:I5"/>
    <mergeCell ref="J4:J6"/>
    <mergeCell ref="K4:K6"/>
    <mergeCell ref="L4:Q4"/>
    <mergeCell ref="R4:R6"/>
    <mergeCell ref="S4:S6"/>
    <mergeCell ref="A4:A6"/>
    <mergeCell ref="T4:U5"/>
    <mergeCell ref="V4:W4"/>
    <mergeCell ref="Z4:Z6"/>
    <mergeCell ref="L5:L6"/>
    <mergeCell ref="M5:M6"/>
    <mergeCell ref="N5:N6"/>
    <mergeCell ref="O5:O6"/>
    <mergeCell ref="P5:P6"/>
    <mergeCell ref="Q5:Q6"/>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AA27"/>
  <sheetViews>
    <sheetView topLeftCell="A16" zoomScale="80" zoomScaleNormal="80" workbookViewId="0">
      <selection activeCell="K10" sqref="K10"/>
    </sheetView>
  </sheetViews>
  <sheetFormatPr defaultRowHeight="15" x14ac:dyDescent="0.25"/>
  <cols>
    <col min="1" max="1" width="3.85546875" style="1" customWidth="1"/>
    <col min="2" max="2" width="3.5703125" style="29" customWidth="1"/>
    <col min="3" max="3" width="9.140625" style="20"/>
    <col min="4" max="4" width="11.28515625" style="20" customWidth="1"/>
    <col min="5" max="5" width="14.28515625" style="20" customWidth="1"/>
    <col min="6" max="6" width="20.7109375" style="20" customWidth="1"/>
    <col min="7" max="7" width="14.7109375" style="20" customWidth="1"/>
    <col min="8" max="8" width="9.140625" style="20" customWidth="1"/>
    <col min="9" max="9" width="16.140625" style="20" customWidth="1"/>
    <col min="10" max="10" width="10.28515625" style="20" customWidth="1"/>
    <col min="11" max="11" width="16.28515625" style="23" customWidth="1"/>
    <col min="12" max="14" width="1.85546875" style="1" customWidth="1"/>
    <col min="15" max="15" width="14.85546875" style="1" customWidth="1"/>
    <col min="16" max="16" width="16.28515625" style="1" customWidth="1"/>
    <col min="17" max="17" width="14.85546875" style="1" customWidth="1"/>
    <col min="18" max="18" width="18.28515625" style="17" customWidth="1"/>
    <col min="19" max="19" width="24.7109375" style="42" customWidth="1"/>
    <col min="20" max="20" width="17.28515625" style="23" customWidth="1"/>
    <col min="21" max="21" width="15.7109375" style="20" customWidth="1"/>
    <col min="22" max="22" width="10.5703125" style="1" customWidth="1"/>
    <col min="23" max="16384" width="9.140625" style="1"/>
  </cols>
  <sheetData>
    <row r="1" spans="1:27" ht="18.75" x14ac:dyDescent="0.3">
      <c r="B1" s="150" t="s">
        <v>0</v>
      </c>
      <c r="C1" s="150"/>
      <c r="D1" s="150"/>
      <c r="E1" s="150"/>
      <c r="F1" s="150"/>
      <c r="G1" s="150"/>
      <c r="H1" s="150"/>
      <c r="I1" s="150"/>
      <c r="J1" s="150"/>
      <c r="K1" s="150"/>
      <c r="L1" s="150"/>
      <c r="M1" s="150"/>
      <c r="N1" s="150"/>
      <c r="O1" s="150"/>
      <c r="P1" s="150"/>
      <c r="Q1" s="150"/>
      <c r="R1" s="150"/>
      <c r="S1" s="150"/>
      <c r="T1" s="150"/>
      <c r="U1" s="150"/>
      <c r="V1" s="150"/>
      <c r="W1" s="150"/>
      <c r="X1" s="97"/>
      <c r="Y1" s="97"/>
    </row>
    <row r="2" spans="1:27" ht="18.75" x14ac:dyDescent="0.3">
      <c r="B2" s="150" t="s">
        <v>594</v>
      </c>
      <c r="C2" s="150"/>
      <c r="D2" s="150"/>
      <c r="E2" s="150"/>
      <c r="F2" s="150"/>
      <c r="G2" s="150"/>
      <c r="H2" s="150"/>
      <c r="I2" s="150"/>
      <c r="J2" s="150"/>
      <c r="K2" s="150"/>
      <c r="L2" s="150"/>
      <c r="M2" s="150"/>
      <c r="N2" s="150"/>
      <c r="O2" s="150"/>
      <c r="P2" s="150"/>
      <c r="Q2" s="150"/>
      <c r="R2" s="150"/>
      <c r="S2" s="150"/>
      <c r="T2" s="150"/>
      <c r="U2" s="150"/>
      <c r="V2" s="150"/>
      <c r="W2" s="150"/>
      <c r="X2" s="97"/>
      <c r="Y2" s="97"/>
    </row>
    <row r="3" spans="1:27" x14ac:dyDescent="0.25">
      <c r="T3" s="46"/>
      <c r="U3" s="26"/>
      <c r="V3" s="2">
        <v>0</v>
      </c>
    </row>
    <row r="4" spans="1:27" x14ac:dyDescent="0.25">
      <c r="A4" s="157" t="s">
        <v>421</v>
      </c>
      <c r="B4" s="196" t="s">
        <v>305</v>
      </c>
      <c r="C4" s="164" t="s">
        <v>2</v>
      </c>
      <c r="D4" s="165"/>
      <c r="E4" s="165"/>
      <c r="F4" s="166"/>
      <c r="G4" s="153" t="s">
        <v>3</v>
      </c>
      <c r="H4" s="162"/>
      <c r="I4" s="190"/>
      <c r="J4" s="192" t="s">
        <v>4</v>
      </c>
      <c r="K4" s="155" t="s">
        <v>5</v>
      </c>
      <c r="L4" s="176" t="s">
        <v>6</v>
      </c>
      <c r="M4" s="177"/>
      <c r="N4" s="177"/>
      <c r="O4" s="177"/>
      <c r="P4" s="177"/>
      <c r="Q4" s="178"/>
      <c r="R4" s="194" t="s">
        <v>7</v>
      </c>
      <c r="S4" s="160" t="s">
        <v>8</v>
      </c>
      <c r="T4" s="142" t="s">
        <v>9</v>
      </c>
      <c r="U4" s="171"/>
      <c r="V4" s="148" t="s">
        <v>10</v>
      </c>
      <c r="W4" s="149"/>
      <c r="X4" s="100"/>
      <c r="Y4" s="100"/>
      <c r="Z4" s="188" t="s">
        <v>11</v>
      </c>
    </row>
    <row r="5" spans="1:27" x14ac:dyDescent="0.25">
      <c r="A5" s="158"/>
      <c r="B5" s="196"/>
      <c r="C5" s="167"/>
      <c r="D5" s="168"/>
      <c r="E5" s="168"/>
      <c r="F5" s="169"/>
      <c r="G5" s="154"/>
      <c r="H5" s="163"/>
      <c r="I5" s="191"/>
      <c r="J5" s="193"/>
      <c r="K5" s="156"/>
      <c r="L5" s="181" t="s">
        <v>12</v>
      </c>
      <c r="M5" s="134" t="s">
        <v>13</v>
      </c>
      <c r="N5" s="134" t="s">
        <v>14</v>
      </c>
      <c r="O5" s="183" t="s">
        <v>15</v>
      </c>
      <c r="P5" s="166" t="s">
        <v>16</v>
      </c>
      <c r="Q5" s="186" t="s">
        <v>17</v>
      </c>
      <c r="R5" s="195"/>
      <c r="S5" s="161"/>
      <c r="T5" s="143"/>
      <c r="U5" s="173"/>
      <c r="V5" s="102" t="s">
        <v>18</v>
      </c>
      <c r="W5" s="7" t="s">
        <v>19</v>
      </c>
      <c r="X5" s="7" t="s">
        <v>19</v>
      </c>
      <c r="Y5" s="7" t="s">
        <v>19</v>
      </c>
      <c r="Z5" s="188"/>
    </row>
    <row r="6" spans="1:27" ht="38.25" x14ac:dyDescent="0.25">
      <c r="A6" s="158"/>
      <c r="B6" s="196"/>
      <c r="C6" s="3" t="s">
        <v>20</v>
      </c>
      <c r="D6" s="3" t="s">
        <v>21</v>
      </c>
      <c r="E6" s="3" t="s">
        <v>22</v>
      </c>
      <c r="F6" s="103" t="s">
        <v>23</v>
      </c>
      <c r="G6" s="101" t="s">
        <v>24</v>
      </c>
      <c r="H6" s="101" t="s">
        <v>25</v>
      </c>
      <c r="I6" s="4" t="s">
        <v>26</v>
      </c>
      <c r="J6" s="193"/>
      <c r="K6" s="156"/>
      <c r="L6" s="182"/>
      <c r="M6" s="183"/>
      <c r="N6" s="183"/>
      <c r="O6" s="184"/>
      <c r="P6" s="185"/>
      <c r="Q6" s="187"/>
      <c r="R6" s="195"/>
      <c r="S6" s="161"/>
      <c r="T6" s="47" t="s">
        <v>27</v>
      </c>
      <c r="U6" s="99" t="s">
        <v>28</v>
      </c>
      <c r="V6" s="8" t="s">
        <v>29</v>
      </c>
      <c r="W6" s="9" t="s">
        <v>30</v>
      </c>
      <c r="X6" s="9" t="s">
        <v>31</v>
      </c>
      <c r="Y6" s="9" t="s">
        <v>32</v>
      </c>
      <c r="Z6" s="189"/>
    </row>
    <row r="7" spans="1:27" ht="67.5" customHeight="1" x14ac:dyDescent="0.25">
      <c r="A7" s="35">
        <v>9</v>
      </c>
      <c r="B7" s="98">
        <v>1</v>
      </c>
      <c r="C7" s="43" t="s">
        <v>34</v>
      </c>
      <c r="D7" s="44">
        <v>44969</v>
      </c>
      <c r="E7" s="43" t="s">
        <v>77</v>
      </c>
      <c r="F7" s="43" t="s">
        <v>78</v>
      </c>
      <c r="G7" s="43" t="s">
        <v>79</v>
      </c>
      <c r="H7" s="43" t="s">
        <v>80</v>
      </c>
      <c r="I7" s="43" t="s">
        <v>81</v>
      </c>
      <c r="J7" s="48" t="s">
        <v>33</v>
      </c>
      <c r="K7" s="49">
        <v>2280000</v>
      </c>
      <c r="L7" s="50"/>
      <c r="M7" s="50"/>
      <c r="N7" s="50"/>
      <c r="O7" s="48">
        <f t="shared" ref="O7:O19" si="0">K7*2%</f>
        <v>45600</v>
      </c>
      <c r="P7" s="48">
        <f t="shared" ref="P7:P19" si="1">K7*10%</f>
        <v>228000</v>
      </c>
      <c r="Q7" s="48">
        <f t="shared" ref="Q7:Q16" si="2">SUM(L7:P7)</f>
        <v>273600</v>
      </c>
      <c r="R7" s="51">
        <f t="shared" ref="R7:R19" si="3">K7-Q7</f>
        <v>2006400</v>
      </c>
      <c r="S7" s="45" t="s">
        <v>420</v>
      </c>
      <c r="T7" s="52"/>
      <c r="U7" s="52">
        <f>K7</f>
        <v>2280000</v>
      </c>
      <c r="V7" s="61">
        <v>152</v>
      </c>
      <c r="W7" s="61"/>
      <c r="X7" s="61"/>
      <c r="Y7" s="15"/>
      <c r="Z7" s="15"/>
    </row>
    <row r="8" spans="1:27" ht="67.5" customHeight="1" x14ac:dyDescent="0.25">
      <c r="A8" s="94">
        <v>13</v>
      </c>
      <c r="B8" s="29">
        <v>2</v>
      </c>
      <c r="C8" s="43" t="s">
        <v>34</v>
      </c>
      <c r="D8" s="44">
        <v>44934</v>
      </c>
      <c r="E8" s="43" t="s">
        <v>94</v>
      </c>
      <c r="F8" s="43" t="s">
        <v>95</v>
      </c>
      <c r="G8" s="43" t="s">
        <v>96</v>
      </c>
      <c r="H8" s="43" t="s">
        <v>97</v>
      </c>
      <c r="I8" s="43" t="s">
        <v>98</v>
      </c>
      <c r="J8" s="48" t="s">
        <v>33</v>
      </c>
      <c r="K8" s="49">
        <v>2280000</v>
      </c>
      <c r="L8" s="50"/>
      <c r="M8" s="50"/>
      <c r="N8" s="50"/>
      <c r="O8" s="48">
        <f t="shared" si="0"/>
        <v>45600</v>
      </c>
      <c r="P8" s="48">
        <f t="shared" si="1"/>
        <v>228000</v>
      </c>
      <c r="Q8" s="48">
        <f t="shared" si="2"/>
        <v>273600</v>
      </c>
      <c r="R8" s="51">
        <f t="shared" si="3"/>
        <v>2006400</v>
      </c>
      <c r="S8" s="45" t="s">
        <v>99</v>
      </c>
      <c r="T8" s="52"/>
      <c r="U8" s="52">
        <f>K8</f>
        <v>2280000</v>
      </c>
      <c r="V8" s="61">
        <v>152</v>
      </c>
      <c r="W8" s="61"/>
      <c r="X8" s="61"/>
      <c r="Y8" s="15"/>
      <c r="Z8" s="15"/>
    </row>
    <row r="9" spans="1:27" ht="67.5" customHeight="1" x14ac:dyDescent="0.25">
      <c r="A9" s="77">
        <v>36</v>
      </c>
      <c r="B9" s="104">
        <v>3</v>
      </c>
      <c r="C9" s="43" t="s">
        <v>404</v>
      </c>
      <c r="D9" s="44">
        <v>44984</v>
      </c>
      <c r="E9" s="43" t="s">
        <v>434</v>
      </c>
      <c r="F9" s="43" t="s">
        <v>435</v>
      </c>
      <c r="G9" s="43" t="s">
        <v>210</v>
      </c>
      <c r="H9" s="43" t="s">
        <v>211</v>
      </c>
      <c r="I9" s="43" t="s">
        <v>212</v>
      </c>
      <c r="J9" s="48" t="s">
        <v>147</v>
      </c>
      <c r="K9" s="49">
        <v>2010000</v>
      </c>
      <c r="L9" s="50"/>
      <c r="M9" s="50"/>
      <c r="N9" s="50"/>
      <c r="O9" s="48">
        <f t="shared" si="0"/>
        <v>40200</v>
      </c>
      <c r="P9" s="48">
        <f t="shared" si="1"/>
        <v>201000</v>
      </c>
      <c r="Q9" s="48">
        <f t="shared" si="2"/>
        <v>241200</v>
      </c>
      <c r="R9" s="51">
        <f t="shared" si="3"/>
        <v>1768800</v>
      </c>
      <c r="S9" s="45" t="s">
        <v>436</v>
      </c>
      <c r="T9" s="52">
        <f>K9</f>
        <v>2010000</v>
      </c>
      <c r="U9" s="52"/>
      <c r="V9" s="61">
        <v>134</v>
      </c>
      <c r="W9" s="61"/>
      <c r="X9" s="61"/>
      <c r="Y9" s="15"/>
      <c r="Z9" s="15"/>
    </row>
    <row r="10" spans="1:27" ht="67.5" customHeight="1" x14ac:dyDescent="0.25">
      <c r="A10" s="35">
        <v>58</v>
      </c>
      <c r="B10" s="29">
        <v>4</v>
      </c>
      <c r="C10" s="13" t="s">
        <v>44</v>
      </c>
      <c r="D10" s="44">
        <v>44953</v>
      </c>
      <c r="E10" s="13" t="s">
        <v>350</v>
      </c>
      <c r="F10" s="13" t="s">
        <v>351</v>
      </c>
      <c r="G10" s="13" t="s">
        <v>352</v>
      </c>
      <c r="H10" s="13" t="s">
        <v>353</v>
      </c>
      <c r="I10" s="13" t="s">
        <v>354</v>
      </c>
      <c r="J10" s="86" t="s">
        <v>147</v>
      </c>
      <c r="K10" s="40">
        <v>2505000</v>
      </c>
      <c r="L10" s="39"/>
      <c r="M10" s="39"/>
      <c r="N10" s="39"/>
      <c r="O10" s="10">
        <f t="shared" si="0"/>
        <v>50100</v>
      </c>
      <c r="P10" s="10">
        <f t="shared" si="1"/>
        <v>250500</v>
      </c>
      <c r="Q10" s="10">
        <f t="shared" si="2"/>
        <v>300600</v>
      </c>
      <c r="R10" s="18">
        <f t="shared" si="3"/>
        <v>2204400</v>
      </c>
      <c r="S10" s="41" t="s">
        <v>355</v>
      </c>
      <c r="T10" s="34">
        <f t="shared" ref="T10" si="4">K10</f>
        <v>2505000</v>
      </c>
      <c r="U10" s="52"/>
      <c r="V10" s="61">
        <v>167</v>
      </c>
      <c r="W10" s="61"/>
      <c r="X10" s="61"/>
      <c r="Y10" s="15"/>
      <c r="Z10" s="15"/>
    </row>
    <row r="11" spans="1:27" s="62" customFormat="1" ht="60.75" customHeight="1" x14ac:dyDescent="0.25">
      <c r="A11" s="94">
        <v>66</v>
      </c>
      <c r="B11" s="104">
        <v>5</v>
      </c>
      <c r="C11" s="43" t="s">
        <v>71</v>
      </c>
      <c r="D11" s="44">
        <v>44980</v>
      </c>
      <c r="E11" s="43" t="s">
        <v>398</v>
      </c>
      <c r="F11" s="43" t="s">
        <v>399</v>
      </c>
      <c r="G11" s="43" t="s">
        <v>400</v>
      </c>
      <c r="H11" s="43" t="s">
        <v>401</v>
      </c>
      <c r="I11" s="43" t="s">
        <v>402</v>
      </c>
      <c r="J11" s="48" t="s">
        <v>147</v>
      </c>
      <c r="K11" s="49">
        <v>3000000</v>
      </c>
      <c r="L11" s="50"/>
      <c r="M11" s="50"/>
      <c r="N11" s="50"/>
      <c r="O11" s="48">
        <f t="shared" ref="O11" si="5">K11*2%</f>
        <v>60000</v>
      </c>
      <c r="P11" s="48">
        <f t="shared" ref="P11" si="6">K11*10%</f>
        <v>300000</v>
      </c>
      <c r="Q11" s="48">
        <f t="shared" ref="Q11" si="7">SUM(L11:P11)</f>
        <v>360000</v>
      </c>
      <c r="R11" s="51">
        <f t="shared" si="3"/>
        <v>2640000</v>
      </c>
      <c r="S11" s="45" t="s">
        <v>403</v>
      </c>
      <c r="T11" s="52">
        <f t="shared" ref="T11:T16" si="8">K11</f>
        <v>3000000</v>
      </c>
      <c r="U11" s="52"/>
      <c r="V11" s="61">
        <v>200</v>
      </c>
      <c r="W11" s="61"/>
      <c r="X11" s="61"/>
      <c r="Y11" s="61"/>
      <c r="Z11" s="61"/>
      <c r="AA11" s="95"/>
    </row>
    <row r="12" spans="1:27" s="62" customFormat="1" ht="60.75" customHeight="1" x14ac:dyDescent="0.25">
      <c r="A12" s="94">
        <v>67</v>
      </c>
      <c r="B12" s="29">
        <v>6</v>
      </c>
      <c r="C12" s="43" t="s">
        <v>404</v>
      </c>
      <c r="D12" s="44">
        <v>44984</v>
      </c>
      <c r="E12" s="43" t="s">
        <v>175</v>
      </c>
      <c r="F12" s="43" t="s">
        <v>405</v>
      </c>
      <c r="G12" s="43" t="s">
        <v>406</v>
      </c>
      <c r="H12" s="43" t="s">
        <v>407</v>
      </c>
      <c r="I12" s="43" t="s">
        <v>408</v>
      </c>
      <c r="J12" s="48" t="s">
        <v>147</v>
      </c>
      <c r="K12" s="49">
        <v>2505000</v>
      </c>
      <c r="L12" s="50"/>
      <c r="M12" s="50"/>
      <c r="N12" s="50"/>
      <c r="O12" s="48">
        <f t="shared" si="0"/>
        <v>50100</v>
      </c>
      <c r="P12" s="48">
        <f t="shared" si="1"/>
        <v>250500</v>
      </c>
      <c r="Q12" s="48">
        <f t="shared" si="2"/>
        <v>300600</v>
      </c>
      <c r="R12" s="51">
        <f t="shared" si="3"/>
        <v>2204400</v>
      </c>
      <c r="S12" s="45" t="s">
        <v>409</v>
      </c>
      <c r="T12" s="52">
        <f t="shared" si="8"/>
        <v>2505000</v>
      </c>
      <c r="U12" s="52"/>
      <c r="V12" s="61">
        <v>167</v>
      </c>
      <c r="W12" s="61"/>
      <c r="X12" s="61"/>
      <c r="Y12" s="61"/>
      <c r="Z12" s="61"/>
      <c r="AA12" s="95"/>
    </row>
    <row r="13" spans="1:27" s="62" customFormat="1" ht="60.75" customHeight="1" x14ac:dyDescent="0.25">
      <c r="A13" s="94">
        <v>68</v>
      </c>
      <c r="B13" s="104">
        <v>7</v>
      </c>
      <c r="C13" s="43" t="s">
        <v>51</v>
      </c>
      <c r="D13" s="44">
        <v>44989</v>
      </c>
      <c r="E13" s="43" t="s">
        <v>109</v>
      </c>
      <c r="F13" s="43" t="s">
        <v>410</v>
      </c>
      <c r="G13" s="43" t="s">
        <v>414</v>
      </c>
      <c r="H13" s="43" t="s">
        <v>411</v>
      </c>
      <c r="I13" s="43" t="s">
        <v>412</v>
      </c>
      <c r="J13" s="48" t="s">
        <v>147</v>
      </c>
      <c r="K13" s="49">
        <v>2505000</v>
      </c>
      <c r="L13" s="50"/>
      <c r="M13" s="50"/>
      <c r="N13" s="50"/>
      <c r="O13" s="48">
        <f t="shared" si="0"/>
        <v>50100</v>
      </c>
      <c r="P13" s="48">
        <f t="shared" si="1"/>
        <v>250500</v>
      </c>
      <c r="Q13" s="48">
        <f t="shared" si="2"/>
        <v>300600</v>
      </c>
      <c r="R13" s="51">
        <f t="shared" si="3"/>
        <v>2204400</v>
      </c>
      <c r="S13" s="45" t="s">
        <v>413</v>
      </c>
      <c r="T13" s="52">
        <f t="shared" si="8"/>
        <v>2505000</v>
      </c>
      <c r="U13" s="52"/>
      <c r="V13" s="61">
        <v>167</v>
      </c>
      <c r="W13" s="61"/>
      <c r="X13" s="61"/>
      <c r="Y13" s="61"/>
      <c r="Z13" s="61"/>
      <c r="AA13" s="95"/>
    </row>
    <row r="14" spans="1:27" s="62" customFormat="1" ht="60.75" customHeight="1" x14ac:dyDescent="0.25">
      <c r="A14" s="94">
        <v>69</v>
      </c>
      <c r="B14" s="29">
        <v>8</v>
      </c>
      <c r="C14" s="43" t="s">
        <v>34</v>
      </c>
      <c r="D14" s="44">
        <v>44990</v>
      </c>
      <c r="E14" s="43" t="s">
        <v>202</v>
      </c>
      <c r="F14" s="43" t="s">
        <v>415</v>
      </c>
      <c r="G14" s="43" t="s">
        <v>416</v>
      </c>
      <c r="H14" s="43" t="s">
        <v>417</v>
      </c>
      <c r="I14" s="43" t="s">
        <v>418</v>
      </c>
      <c r="J14" s="48" t="s">
        <v>147</v>
      </c>
      <c r="K14" s="49">
        <v>3000000</v>
      </c>
      <c r="L14" s="50"/>
      <c r="M14" s="50"/>
      <c r="N14" s="50"/>
      <c r="O14" s="48">
        <f t="shared" si="0"/>
        <v>60000</v>
      </c>
      <c r="P14" s="48">
        <f t="shared" si="1"/>
        <v>300000</v>
      </c>
      <c r="Q14" s="48">
        <f t="shared" si="2"/>
        <v>360000</v>
      </c>
      <c r="R14" s="51">
        <f t="shared" si="3"/>
        <v>2640000</v>
      </c>
      <c r="S14" s="45" t="s">
        <v>419</v>
      </c>
      <c r="T14" s="52">
        <f t="shared" si="8"/>
        <v>3000000</v>
      </c>
      <c r="U14" s="52"/>
      <c r="V14" s="61">
        <v>200</v>
      </c>
      <c r="W14" s="61"/>
      <c r="X14" s="61"/>
      <c r="Y14" s="61"/>
      <c r="Z14" s="61"/>
      <c r="AA14" s="95"/>
    </row>
    <row r="15" spans="1:27" s="62" customFormat="1" ht="60.75" customHeight="1" x14ac:dyDescent="0.25">
      <c r="A15" s="94">
        <v>70</v>
      </c>
      <c r="B15" s="104">
        <v>9</v>
      </c>
      <c r="C15" s="13" t="s">
        <v>51</v>
      </c>
      <c r="D15" s="38">
        <v>44975</v>
      </c>
      <c r="E15" s="13" t="s">
        <v>422</v>
      </c>
      <c r="F15" s="13" t="s">
        <v>423</v>
      </c>
      <c r="G15" s="13" t="s">
        <v>424</v>
      </c>
      <c r="H15" s="13" t="s">
        <v>425</v>
      </c>
      <c r="I15" s="13">
        <v>5022000311</v>
      </c>
      <c r="J15" s="10" t="s">
        <v>33</v>
      </c>
      <c r="K15" s="40">
        <v>2010000</v>
      </c>
      <c r="L15" s="39"/>
      <c r="M15" s="39"/>
      <c r="N15" s="39"/>
      <c r="O15" s="10">
        <f t="shared" si="0"/>
        <v>40200</v>
      </c>
      <c r="P15" s="10">
        <f t="shared" si="1"/>
        <v>201000</v>
      </c>
      <c r="Q15" s="10">
        <f t="shared" si="2"/>
        <v>241200</v>
      </c>
      <c r="R15" s="51">
        <f t="shared" si="3"/>
        <v>1768800</v>
      </c>
      <c r="S15" s="41" t="s">
        <v>426</v>
      </c>
      <c r="T15" s="34">
        <f t="shared" si="8"/>
        <v>2010000</v>
      </c>
      <c r="U15" s="52"/>
      <c r="V15" s="61">
        <v>134</v>
      </c>
      <c r="W15" s="61"/>
      <c r="X15" s="61"/>
      <c r="Y15" s="61"/>
      <c r="Z15" s="61"/>
      <c r="AA15" s="95"/>
    </row>
    <row r="16" spans="1:27" s="62" customFormat="1" ht="60.75" customHeight="1" x14ac:dyDescent="0.25">
      <c r="A16" s="94">
        <v>71</v>
      </c>
      <c r="B16" s="29">
        <v>10</v>
      </c>
      <c r="C16" s="13" t="s">
        <v>34</v>
      </c>
      <c r="D16" s="38">
        <v>44990</v>
      </c>
      <c r="E16" s="13" t="s">
        <v>427</v>
      </c>
      <c r="F16" s="13" t="s">
        <v>428</v>
      </c>
      <c r="G16" s="13" t="s">
        <v>429</v>
      </c>
      <c r="H16" s="13" t="s">
        <v>430</v>
      </c>
      <c r="I16" s="13" t="s">
        <v>431</v>
      </c>
      <c r="J16" s="10" t="s">
        <v>33</v>
      </c>
      <c r="K16" s="40">
        <v>3000000</v>
      </c>
      <c r="L16" s="39"/>
      <c r="M16" s="39"/>
      <c r="N16" s="39"/>
      <c r="O16" s="10">
        <f t="shared" si="0"/>
        <v>60000</v>
      </c>
      <c r="P16" s="10">
        <f t="shared" si="1"/>
        <v>300000</v>
      </c>
      <c r="Q16" s="10">
        <f t="shared" si="2"/>
        <v>360000</v>
      </c>
      <c r="R16" s="51">
        <f t="shared" si="3"/>
        <v>2640000</v>
      </c>
      <c r="S16" s="41" t="s">
        <v>432</v>
      </c>
      <c r="T16" s="34">
        <f t="shared" si="8"/>
        <v>3000000</v>
      </c>
      <c r="U16" s="52"/>
      <c r="V16" s="61">
        <v>200</v>
      </c>
      <c r="W16" s="61"/>
      <c r="X16" s="61"/>
      <c r="Y16" s="61"/>
      <c r="Z16" s="61"/>
      <c r="AA16" s="95"/>
    </row>
    <row r="17" spans="1:27" s="62" customFormat="1" ht="60.75" customHeight="1" x14ac:dyDescent="0.25">
      <c r="A17" s="94">
        <v>74</v>
      </c>
      <c r="B17" s="104">
        <v>11</v>
      </c>
      <c r="C17" s="43" t="s">
        <v>34</v>
      </c>
      <c r="D17" s="44">
        <v>44962</v>
      </c>
      <c r="E17" s="43" t="s">
        <v>45</v>
      </c>
      <c r="F17" s="43" t="s">
        <v>442</v>
      </c>
      <c r="G17" s="43" t="s">
        <v>444</v>
      </c>
      <c r="H17" s="43" t="s">
        <v>445</v>
      </c>
      <c r="I17" s="43" t="s">
        <v>446</v>
      </c>
      <c r="J17" s="48" t="s">
        <v>147</v>
      </c>
      <c r="K17" s="49">
        <v>2010000</v>
      </c>
      <c r="L17" s="50"/>
      <c r="M17" s="50"/>
      <c r="N17" s="50"/>
      <c r="O17" s="48">
        <f t="shared" si="0"/>
        <v>40200</v>
      </c>
      <c r="P17" s="48">
        <f t="shared" si="1"/>
        <v>201000</v>
      </c>
      <c r="Q17" s="48">
        <f t="shared" ref="Q17:Q19" si="9">SUM(L17:P17)</f>
        <v>241200</v>
      </c>
      <c r="R17" s="51">
        <f t="shared" si="3"/>
        <v>1768800</v>
      </c>
      <c r="S17" s="45" t="s">
        <v>447</v>
      </c>
      <c r="T17" s="52">
        <f>K17</f>
        <v>2010000</v>
      </c>
      <c r="U17" s="52"/>
      <c r="V17" s="61">
        <v>134</v>
      </c>
      <c r="W17" s="61"/>
      <c r="X17" s="61"/>
      <c r="Y17" s="61"/>
      <c r="Z17" s="61"/>
      <c r="AA17" s="95"/>
    </row>
    <row r="18" spans="1:27" s="62" customFormat="1" ht="60.75" customHeight="1" x14ac:dyDescent="0.25">
      <c r="A18" s="94">
        <v>75</v>
      </c>
      <c r="B18" s="29">
        <v>12</v>
      </c>
      <c r="C18" s="43" t="s">
        <v>71</v>
      </c>
      <c r="D18" s="44">
        <v>44994</v>
      </c>
      <c r="E18" s="43" t="s">
        <v>448</v>
      </c>
      <c r="F18" s="43" t="s">
        <v>449</v>
      </c>
      <c r="G18" s="43" t="s">
        <v>450</v>
      </c>
      <c r="H18" s="43" t="s">
        <v>451</v>
      </c>
      <c r="I18" s="43" t="s">
        <v>452</v>
      </c>
      <c r="J18" s="48" t="s">
        <v>147</v>
      </c>
      <c r="K18" s="49">
        <v>5010000</v>
      </c>
      <c r="L18" s="50"/>
      <c r="M18" s="50"/>
      <c r="N18" s="50"/>
      <c r="O18" s="48">
        <f t="shared" si="0"/>
        <v>100200</v>
      </c>
      <c r="P18" s="48">
        <f t="shared" si="1"/>
        <v>501000</v>
      </c>
      <c r="Q18" s="48">
        <f t="shared" si="9"/>
        <v>601200</v>
      </c>
      <c r="R18" s="51">
        <f t="shared" si="3"/>
        <v>4408800</v>
      </c>
      <c r="S18" s="45" t="s">
        <v>453</v>
      </c>
      <c r="T18" s="52">
        <f>K18</f>
        <v>5010000</v>
      </c>
      <c r="U18" s="52"/>
      <c r="V18" s="61">
        <v>334</v>
      </c>
      <c r="W18" s="61"/>
      <c r="X18" s="61"/>
      <c r="Y18" s="61"/>
      <c r="Z18" s="61"/>
      <c r="AA18" s="95"/>
    </row>
    <row r="19" spans="1:27" s="62" customFormat="1" ht="60.75" customHeight="1" x14ac:dyDescent="0.25">
      <c r="A19" s="94">
        <v>76</v>
      </c>
      <c r="B19" s="94">
        <v>13</v>
      </c>
      <c r="C19" s="43" t="s">
        <v>51</v>
      </c>
      <c r="D19" s="44">
        <v>44954</v>
      </c>
      <c r="E19" s="43" t="s">
        <v>454</v>
      </c>
      <c r="F19" s="43" t="s">
        <v>455</v>
      </c>
      <c r="G19" s="43" t="s">
        <v>456</v>
      </c>
      <c r="H19" s="43" t="s">
        <v>457</v>
      </c>
      <c r="I19" s="43" t="s">
        <v>458</v>
      </c>
      <c r="J19" s="48" t="s">
        <v>147</v>
      </c>
      <c r="K19" s="49">
        <v>2280000</v>
      </c>
      <c r="L19" s="50"/>
      <c r="M19" s="50"/>
      <c r="N19" s="50"/>
      <c r="O19" s="48">
        <f t="shared" si="0"/>
        <v>45600</v>
      </c>
      <c r="P19" s="48">
        <f t="shared" si="1"/>
        <v>228000</v>
      </c>
      <c r="Q19" s="48">
        <f t="shared" si="9"/>
        <v>273600</v>
      </c>
      <c r="R19" s="51">
        <f t="shared" si="3"/>
        <v>2006400</v>
      </c>
      <c r="S19" s="45" t="s">
        <v>459</v>
      </c>
      <c r="T19" s="52"/>
      <c r="U19" s="52">
        <f>K19</f>
        <v>2280000</v>
      </c>
      <c r="V19" s="61">
        <v>152</v>
      </c>
      <c r="W19" s="61"/>
      <c r="X19" s="61"/>
      <c r="Y19" s="61"/>
      <c r="Z19" s="61"/>
      <c r="AA19" s="95"/>
    </row>
    <row r="20" spans="1:27" x14ac:dyDescent="0.25">
      <c r="A20" s="98"/>
      <c r="B20" s="98"/>
      <c r="C20" s="22"/>
      <c r="D20" s="22"/>
      <c r="E20" s="22"/>
      <c r="F20" s="22"/>
      <c r="G20" s="22"/>
      <c r="H20" s="22"/>
      <c r="I20" s="22"/>
      <c r="J20" s="22"/>
      <c r="K20" s="25">
        <f>SUM(K7:K19)</f>
        <v>34395000</v>
      </c>
      <c r="L20" s="25">
        <f t="shared" ref="L20:V20" si="10">SUM(L7:L19)</f>
        <v>0</v>
      </c>
      <c r="M20" s="25">
        <f t="shared" si="10"/>
        <v>0</v>
      </c>
      <c r="N20" s="25">
        <f t="shared" si="10"/>
        <v>0</v>
      </c>
      <c r="O20" s="25">
        <f t="shared" si="10"/>
        <v>687900</v>
      </c>
      <c r="P20" s="25">
        <f t="shared" si="10"/>
        <v>3439500</v>
      </c>
      <c r="Q20" s="25">
        <f t="shared" si="10"/>
        <v>4127400</v>
      </c>
      <c r="R20" s="25">
        <f t="shared" si="10"/>
        <v>30267600</v>
      </c>
      <c r="S20" s="25">
        <f t="shared" si="10"/>
        <v>0</v>
      </c>
      <c r="T20" s="25">
        <f t="shared" si="10"/>
        <v>27555000</v>
      </c>
      <c r="U20" s="25">
        <f t="shared" si="10"/>
        <v>6840000</v>
      </c>
      <c r="V20" s="25">
        <f t="shared" si="10"/>
        <v>2293</v>
      </c>
      <c r="W20" s="15"/>
      <c r="X20" s="15"/>
      <c r="Y20" s="15"/>
      <c r="Z20" s="15"/>
    </row>
    <row r="25" spans="1:27" x14ac:dyDescent="0.25">
      <c r="K25" s="23" t="s">
        <v>397</v>
      </c>
    </row>
    <row r="26" spans="1:27" x14ac:dyDescent="0.25">
      <c r="E26" s="27"/>
      <c r="F26" s="20" t="s">
        <v>138</v>
      </c>
    </row>
    <row r="27" spans="1:27" x14ac:dyDescent="0.25">
      <c r="E27" s="28"/>
      <c r="F27" s="20" t="s">
        <v>139</v>
      </c>
      <c r="J27" s="20" t="s">
        <v>460</v>
      </c>
    </row>
  </sheetData>
  <autoFilter ref="D1:D27"/>
  <mergeCells count="20">
    <mergeCell ref="B1:W1"/>
    <mergeCell ref="B2:W2"/>
    <mergeCell ref="A4:A6"/>
    <mergeCell ref="C4:F5"/>
    <mergeCell ref="G4:I5"/>
    <mergeCell ref="J4:J6"/>
    <mergeCell ref="K4:K6"/>
    <mergeCell ref="L4:Q4"/>
    <mergeCell ref="R4:R6"/>
    <mergeCell ref="S4:S6"/>
    <mergeCell ref="B4:B6"/>
    <mergeCell ref="T4:U5"/>
    <mergeCell ref="V4:W4"/>
    <mergeCell ref="Z4:Z6"/>
    <mergeCell ref="L5:L6"/>
    <mergeCell ref="M5:M6"/>
    <mergeCell ref="N5:N6"/>
    <mergeCell ref="O5:O6"/>
    <mergeCell ref="P5:P6"/>
    <mergeCell ref="Q5:Q6"/>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A55"/>
  <sheetViews>
    <sheetView topLeftCell="A16" zoomScale="80" zoomScaleNormal="80" workbookViewId="0">
      <selection activeCell="H26" sqref="H26"/>
    </sheetView>
  </sheetViews>
  <sheetFormatPr defaultRowHeight="15" x14ac:dyDescent="0.25"/>
  <cols>
    <col min="1" max="1" width="3.85546875" style="1" customWidth="1"/>
    <col min="2" max="2" width="3.5703125" style="29" customWidth="1"/>
    <col min="3" max="3" width="9.140625" style="20"/>
    <col min="4" max="4" width="11.28515625" style="20" customWidth="1"/>
    <col min="5" max="5" width="14.28515625" style="20" customWidth="1"/>
    <col min="6" max="6" width="20.7109375" style="20" customWidth="1"/>
    <col min="7" max="7" width="14.7109375" style="20" customWidth="1"/>
    <col min="8" max="8" width="9.140625" style="20" customWidth="1"/>
    <col min="9" max="9" width="16.140625" style="20" customWidth="1"/>
    <col min="10" max="10" width="10.28515625" style="20" customWidth="1"/>
    <col min="11" max="11" width="16.28515625" style="23" customWidth="1"/>
    <col min="12" max="14" width="1.85546875" style="1" customWidth="1"/>
    <col min="15" max="15" width="14.85546875" style="1" customWidth="1"/>
    <col min="16" max="16" width="16.28515625" style="1" customWidth="1"/>
    <col min="17" max="17" width="14.85546875" style="1" customWidth="1"/>
    <col min="18" max="18" width="18.28515625" style="17" customWidth="1"/>
    <col min="19" max="19" width="24.7109375" style="42" customWidth="1"/>
    <col min="20" max="20" width="17.28515625" style="23" customWidth="1"/>
    <col min="21" max="21" width="15.7109375" style="20" customWidth="1"/>
    <col min="22" max="16384" width="9.140625" style="1"/>
  </cols>
  <sheetData>
    <row r="1" spans="1:27" ht="18.75" x14ac:dyDescent="0.3">
      <c r="B1" s="150" t="s">
        <v>0</v>
      </c>
      <c r="C1" s="150"/>
      <c r="D1" s="150"/>
      <c r="E1" s="150"/>
      <c r="F1" s="150"/>
      <c r="G1" s="150"/>
      <c r="H1" s="150"/>
      <c r="I1" s="150"/>
      <c r="J1" s="150"/>
      <c r="K1" s="150"/>
      <c r="L1" s="150"/>
      <c r="M1" s="150"/>
      <c r="N1" s="150"/>
      <c r="O1" s="150"/>
      <c r="P1" s="150"/>
      <c r="Q1" s="150"/>
      <c r="R1" s="150"/>
      <c r="S1" s="150"/>
      <c r="T1" s="150"/>
      <c r="U1" s="150"/>
      <c r="V1" s="150"/>
      <c r="W1" s="150"/>
      <c r="X1" s="87"/>
      <c r="Y1" s="87"/>
    </row>
    <row r="2" spans="1:27" ht="18.75" x14ac:dyDescent="0.3">
      <c r="B2" s="150" t="s">
        <v>433</v>
      </c>
      <c r="C2" s="150"/>
      <c r="D2" s="150"/>
      <c r="E2" s="150"/>
      <c r="F2" s="150"/>
      <c r="G2" s="150"/>
      <c r="H2" s="150"/>
      <c r="I2" s="150"/>
      <c r="J2" s="150"/>
      <c r="K2" s="150"/>
      <c r="L2" s="150"/>
      <c r="M2" s="150"/>
      <c r="N2" s="150"/>
      <c r="O2" s="150"/>
      <c r="P2" s="150"/>
      <c r="Q2" s="150"/>
      <c r="R2" s="150"/>
      <c r="S2" s="150"/>
      <c r="T2" s="150"/>
      <c r="U2" s="150"/>
      <c r="V2" s="150"/>
      <c r="W2" s="150"/>
      <c r="X2" s="87"/>
      <c r="Y2" s="87"/>
    </row>
    <row r="3" spans="1:27" x14ac:dyDescent="0.25">
      <c r="T3" s="46"/>
      <c r="U3" s="26"/>
      <c r="V3" s="2">
        <v>0</v>
      </c>
    </row>
    <row r="4" spans="1:27" x14ac:dyDescent="0.25">
      <c r="A4" s="152" t="s">
        <v>304</v>
      </c>
      <c r="B4" s="196" t="s">
        <v>324</v>
      </c>
      <c r="C4" s="164" t="s">
        <v>2</v>
      </c>
      <c r="D4" s="165"/>
      <c r="E4" s="165"/>
      <c r="F4" s="166"/>
      <c r="G4" s="153" t="s">
        <v>3</v>
      </c>
      <c r="H4" s="162"/>
      <c r="I4" s="190"/>
      <c r="J4" s="192" t="s">
        <v>4</v>
      </c>
      <c r="K4" s="155" t="s">
        <v>5</v>
      </c>
      <c r="L4" s="176" t="s">
        <v>6</v>
      </c>
      <c r="M4" s="177"/>
      <c r="N4" s="177"/>
      <c r="O4" s="177"/>
      <c r="P4" s="177"/>
      <c r="Q4" s="178"/>
      <c r="R4" s="194" t="s">
        <v>7</v>
      </c>
      <c r="S4" s="160" t="s">
        <v>8</v>
      </c>
      <c r="T4" s="142" t="s">
        <v>9</v>
      </c>
      <c r="U4" s="171"/>
      <c r="V4" s="148" t="s">
        <v>10</v>
      </c>
      <c r="W4" s="149"/>
      <c r="X4" s="91"/>
      <c r="Y4" s="91"/>
      <c r="Z4" s="188" t="s">
        <v>11</v>
      </c>
    </row>
    <row r="5" spans="1:27" x14ac:dyDescent="0.25">
      <c r="A5" s="152"/>
      <c r="B5" s="196"/>
      <c r="C5" s="167"/>
      <c r="D5" s="168"/>
      <c r="E5" s="168"/>
      <c r="F5" s="169"/>
      <c r="G5" s="154"/>
      <c r="H5" s="163"/>
      <c r="I5" s="191"/>
      <c r="J5" s="193"/>
      <c r="K5" s="156"/>
      <c r="L5" s="181" t="s">
        <v>12</v>
      </c>
      <c r="M5" s="134" t="s">
        <v>13</v>
      </c>
      <c r="N5" s="134" t="s">
        <v>14</v>
      </c>
      <c r="O5" s="183" t="s">
        <v>15</v>
      </c>
      <c r="P5" s="166" t="s">
        <v>16</v>
      </c>
      <c r="Q5" s="186" t="s">
        <v>17</v>
      </c>
      <c r="R5" s="195"/>
      <c r="S5" s="161"/>
      <c r="T5" s="143"/>
      <c r="U5" s="173"/>
      <c r="V5" s="89" t="s">
        <v>18</v>
      </c>
      <c r="W5" s="7" t="s">
        <v>19</v>
      </c>
      <c r="X5" s="7" t="s">
        <v>19</v>
      </c>
      <c r="Y5" s="7" t="s">
        <v>19</v>
      </c>
      <c r="Z5" s="188"/>
    </row>
    <row r="6" spans="1:27" ht="38.25" x14ac:dyDescent="0.25">
      <c r="A6" s="152"/>
      <c r="B6" s="196"/>
      <c r="C6" s="3" t="s">
        <v>20</v>
      </c>
      <c r="D6" s="3" t="s">
        <v>21</v>
      </c>
      <c r="E6" s="3" t="s">
        <v>22</v>
      </c>
      <c r="F6" s="90" t="s">
        <v>23</v>
      </c>
      <c r="G6" s="92" t="s">
        <v>24</v>
      </c>
      <c r="H6" s="92" t="s">
        <v>25</v>
      </c>
      <c r="I6" s="4" t="s">
        <v>26</v>
      </c>
      <c r="J6" s="193"/>
      <c r="K6" s="156"/>
      <c r="L6" s="182"/>
      <c r="M6" s="183"/>
      <c r="N6" s="183"/>
      <c r="O6" s="184"/>
      <c r="P6" s="185"/>
      <c r="Q6" s="187"/>
      <c r="R6" s="195"/>
      <c r="S6" s="161"/>
      <c r="T6" s="47" t="s">
        <v>27</v>
      </c>
      <c r="U6" s="88" t="s">
        <v>28</v>
      </c>
      <c r="V6" s="8" t="s">
        <v>29</v>
      </c>
      <c r="W6" s="9" t="s">
        <v>30</v>
      </c>
      <c r="X6" s="9" t="s">
        <v>31</v>
      </c>
      <c r="Y6" s="9" t="s">
        <v>32</v>
      </c>
      <c r="Z6" s="189"/>
    </row>
    <row r="7" spans="1:27" s="62" customFormat="1" ht="67.5" customHeight="1" x14ac:dyDescent="0.25">
      <c r="A7" s="77">
        <v>8</v>
      </c>
      <c r="B7" s="77">
        <v>1</v>
      </c>
      <c r="C7" s="43" t="s">
        <v>71</v>
      </c>
      <c r="D7" s="44">
        <v>44966</v>
      </c>
      <c r="E7" s="43" t="s">
        <v>72</v>
      </c>
      <c r="F7" s="43" t="s">
        <v>73</v>
      </c>
      <c r="G7" s="43" t="s">
        <v>74</v>
      </c>
      <c r="H7" s="43" t="s">
        <v>75</v>
      </c>
      <c r="I7" s="43" t="s">
        <v>76</v>
      </c>
      <c r="J7" s="48" t="s">
        <v>33</v>
      </c>
      <c r="K7" s="49">
        <v>2280000</v>
      </c>
      <c r="L7" s="50"/>
      <c r="M7" s="50"/>
      <c r="N7" s="50"/>
      <c r="O7" s="48">
        <f t="shared" ref="O7:O16" si="0">K7*2%</f>
        <v>45600</v>
      </c>
      <c r="P7" s="48">
        <f t="shared" ref="P7:P16" si="1">K7*10%</f>
        <v>228000</v>
      </c>
      <c r="Q7" s="48">
        <f t="shared" ref="Q7:Q16" si="2">SUM(L7:P7)</f>
        <v>273600</v>
      </c>
      <c r="R7" s="51">
        <f t="shared" ref="R7:R16" si="3">K7-Q7</f>
        <v>2006400</v>
      </c>
      <c r="S7" s="45" t="s">
        <v>317</v>
      </c>
      <c r="T7" s="52"/>
      <c r="U7" s="52">
        <f>K7</f>
        <v>2280000</v>
      </c>
      <c r="V7" s="61">
        <v>152</v>
      </c>
      <c r="W7" s="61"/>
      <c r="X7" s="61"/>
      <c r="Y7" s="61"/>
      <c r="Z7" s="61"/>
    </row>
    <row r="8" spans="1:27" s="62" customFormat="1" ht="60.75" customHeight="1" x14ac:dyDescent="0.25">
      <c r="A8" s="94">
        <v>55</v>
      </c>
      <c r="B8" s="77">
        <v>2</v>
      </c>
      <c r="C8" s="43" t="s">
        <v>34</v>
      </c>
      <c r="D8" s="44">
        <v>44955</v>
      </c>
      <c r="E8" s="43" t="s">
        <v>335</v>
      </c>
      <c r="F8" s="43" t="s">
        <v>336</v>
      </c>
      <c r="G8" s="43" t="s">
        <v>337</v>
      </c>
      <c r="H8" s="43" t="s">
        <v>359</v>
      </c>
      <c r="I8" s="43" t="s">
        <v>360</v>
      </c>
      <c r="J8" s="48" t="s">
        <v>147</v>
      </c>
      <c r="K8" s="49">
        <v>2280000</v>
      </c>
      <c r="L8" s="50"/>
      <c r="M8" s="50"/>
      <c r="N8" s="50"/>
      <c r="O8" s="48">
        <f t="shared" si="0"/>
        <v>45600</v>
      </c>
      <c r="P8" s="48">
        <f t="shared" si="1"/>
        <v>228000</v>
      </c>
      <c r="Q8" s="48">
        <f t="shared" si="2"/>
        <v>273600</v>
      </c>
      <c r="R8" s="51">
        <f t="shared" si="3"/>
        <v>2006400</v>
      </c>
      <c r="S8" s="45" t="s">
        <v>338</v>
      </c>
      <c r="T8" s="52">
        <f t="shared" ref="T8:T9" si="4">K8</f>
        <v>2280000</v>
      </c>
      <c r="U8" s="52"/>
      <c r="V8" s="61">
        <v>152</v>
      </c>
      <c r="W8" s="61"/>
      <c r="X8" s="61"/>
      <c r="Y8" s="61"/>
      <c r="Z8" s="61"/>
    </row>
    <row r="9" spans="1:27" s="62" customFormat="1" ht="60.75" customHeight="1" x14ac:dyDescent="0.25">
      <c r="A9" s="94">
        <v>57</v>
      </c>
      <c r="B9" s="77">
        <v>3</v>
      </c>
      <c r="C9" s="43" t="s">
        <v>44</v>
      </c>
      <c r="D9" s="44">
        <v>44960</v>
      </c>
      <c r="E9" s="43" t="s">
        <v>109</v>
      </c>
      <c r="F9" s="43" t="s">
        <v>343</v>
      </c>
      <c r="G9" s="43" t="s">
        <v>344</v>
      </c>
      <c r="H9" s="43" t="s">
        <v>345</v>
      </c>
      <c r="I9" s="43" t="s">
        <v>346</v>
      </c>
      <c r="J9" s="48" t="s">
        <v>147</v>
      </c>
      <c r="K9" s="49">
        <v>2280000</v>
      </c>
      <c r="L9" s="50"/>
      <c r="M9" s="50"/>
      <c r="N9" s="50"/>
      <c r="O9" s="48">
        <f t="shared" si="0"/>
        <v>45600</v>
      </c>
      <c r="P9" s="48">
        <f t="shared" si="1"/>
        <v>228000</v>
      </c>
      <c r="Q9" s="48">
        <f t="shared" si="2"/>
        <v>273600</v>
      </c>
      <c r="R9" s="51">
        <f t="shared" si="3"/>
        <v>2006400</v>
      </c>
      <c r="S9" s="45" t="s">
        <v>347</v>
      </c>
      <c r="T9" s="52">
        <f t="shared" si="4"/>
        <v>2280000</v>
      </c>
      <c r="U9" s="52"/>
      <c r="V9" s="61">
        <v>152</v>
      </c>
      <c r="W9" s="61"/>
      <c r="X9" s="61"/>
      <c r="Y9" s="61"/>
      <c r="Z9" s="61"/>
    </row>
    <row r="10" spans="1:27" s="62" customFormat="1" ht="60.75" customHeight="1" x14ac:dyDescent="0.25">
      <c r="A10" s="94">
        <v>59</v>
      </c>
      <c r="B10" s="77">
        <v>4</v>
      </c>
      <c r="C10" s="43" t="s">
        <v>34</v>
      </c>
      <c r="D10" s="44">
        <v>44969</v>
      </c>
      <c r="E10" s="43" t="s">
        <v>318</v>
      </c>
      <c r="F10" s="43" t="s">
        <v>358</v>
      </c>
      <c r="G10" s="43" t="s">
        <v>357</v>
      </c>
      <c r="H10" s="43" t="s">
        <v>361</v>
      </c>
      <c r="I10" s="43" t="s">
        <v>362</v>
      </c>
      <c r="J10" s="48" t="s">
        <v>147</v>
      </c>
      <c r="K10" s="49">
        <v>3000000</v>
      </c>
      <c r="L10" s="50"/>
      <c r="M10" s="50"/>
      <c r="N10" s="50"/>
      <c r="O10" s="48">
        <f t="shared" si="0"/>
        <v>60000</v>
      </c>
      <c r="P10" s="48">
        <f t="shared" si="1"/>
        <v>300000</v>
      </c>
      <c r="Q10" s="48">
        <f t="shared" si="2"/>
        <v>360000</v>
      </c>
      <c r="R10" s="51">
        <f t="shared" si="3"/>
        <v>2640000</v>
      </c>
      <c r="S10" s="45" t="s">
        <v>356</v>
      </c>
      <c r="T10" s="52"/>
      <c r="U10" s="52">
        <f>K10</f>
        <v>3000000</v>
      </c>
      <c r="V10" s="61">
        <v>200</v>
      </c>
      <c r="W10" s="61"/>
      <c r="X10" s="61"/>
      <c r="Y10" s="61"/>
      <c r="Z10" s="61"/>
      <c r="AA10" s="95" t="s">
        <v>363</v>
      </c>
    </row>
    <row r="11" spans="1:27" s="62" customFormat="1" ht="60.75" customHeight="1" x14ac:dyDescent="0.25">
      <c r="A11" s="94">
        <v>60</v>
      </c>
      <c r="B11" s="77">
        <v>5</v>
      </c>
      <c r="C11" s="43" t="s">
        <v>51</v>
      </c>
      <c r="D11" s="44">
        <v>44975</v>
      </c>
      <c r="E11" s="43" t="s">
        <v>302</v>
      </c>
      <c r="F11" s="43" t="s">
        <v>365</v>
      </c>
      <c r="G11" s="43" t="s">
        <v>366</v>
      </c>
      <c r="H11" s="43" t="s">
        <v>367</v>
      </c>
      <c r="I11" s="43" t="s">
        <v>368</v>
      </c>
      <c r="J11" s="48" t="s">
        <v>147</v>
      </c>
      <c r="K11" s="49">
        <v>2505000</v>
      </c>
      <c r="L11" s="50"/>
      <c r="M11" s="50"/>
      <c r="N11" s="50"/>
      <c r="O11" s="48">
        <f t="shared" si="0"/>
        <v>50100</v>
      </c>
      <c r="P11" s="48">
        <f t="shared" si="1"/>
        <v>250500</v>
      </c>
      <c r="Q11" s="48">
        <f t="shared" si="2"/>
        <v>300600</v>
      </c>
      <c r="R11" s="51">
        <f t="shared" si="3"/>
        <v>2204400</v>
      </c>
      <c r="S11" s="45" t="s">
        <v>369</v>
      </c>
      <c r="T11" s="52">
        <f>K11</f>
        <v>2505000</v>
      </c>
      <c r="U11" s="52"/>
      <c r="V11" s="61">
        <v>167</v>
      </c>
      <c r="W11" s="61"/>
      <c r="X11" s="61"/>
      <c r="Y11" s="61"/>
      <c r="Z11" s="61"/>
      <c r="AA11" s="95"/>
    </row>
    <row r="12" spans="1:27" s="62" customFormat="1" ht="60.75" customHeight="1" x14ac:dyDescent="0.25">
      <c r="A12" s="94">
        <v>61</v>
      </c>
      <c r="B12" s="77">
        <v>6</v>
      </c>
      <c r="C12" s="43" t="s">
        <v>44</v>
      </c>
      <c r="D12" s="44">
        <v>44974</v>
      </c>
      <c r="E12" s="43" t="s">
        <v>370</v>
      </c>
      <c r="F12" s="43" t="s">
        <v>371</v>
      </c>
      <c r="G12" s="43" t="s">
        <v>375</v>
      </c>
      <c r="H12" s="43" t="s">
        <v>372</v>
      </c>
      <c r="I12" s="43" t="s">
        <v>373</v>
      </c>
      <c r="J12" s="48" t="s">
        <v>147</v>
      </c>
      <c r="K12" s="49">
        <v>2280000</v>
      </c>
      <c r="L12" s="50"/>
      <c r="M12" s="50"/>
      <c r="N12" s="50"/>
      <c r="O12" s="48">
        <f t="shared" si="0"/>
        <v>45600</v>
      </c>
      <c r="P12" s="48">
        <f t="shared" si="1"/>
        <v>228000</v>
      </c>
      <c r="Q12" s="48">
        <f t="shared" si="2"/>
        <v>273600</v>
      </c>
      <c r="R12" s="51">
        <f t="shared" si="3"/>
        <v>2006400</v>
      </c>
      <c r="S12" s="45" t="s">
        <v>374</v>
      </c>
      <c r="T12" s="52"/>
      <c r="U12" s="52">
        <f>K12</f>
        <v>2280000</v>
      </c>
      <c r="V12" s="61">
        <v>152</v>
      </c>
      <c r="W12" s="61"/>
      <c r="X12" s="61"/>
      <c r="Y12" s="61"/>
      <c r="Z12" s="61"/>
      <c r="AA12" s="95"/>
    </row>
    <row r="13" spans="1:27" s="62" customFormat="1" ht="60.75" customHeight="1" x14ac:dyDescent="0.25">
      <c r="A13" s="94">
        <v>62</v>
      </c>
      <c r="B13" s="77">
        <v>7</v>
      </c>
      <c r="C13" s="43" t="s">
        <v>51</v>
      </c>
      <c r="D13" s="44">
        <v>44975</v>
      </c>
      <c r="E13" s="43" t="s">
        <v>52</v>
      </c>
      <c r="F13" s="43" t="s">
        <v>376</v>
      </c>
      <c r="G13" s="43" t="s">
        <v>377</v>
      </c>
      <c r="H13" s="43" t="s">
        <v>378</v>
      </c>
      <c r="I13" s="43" t="s">
        <v>379</v>
      </c>
      <c r="J13" s="48" t="s">
        <v>147</v>
      </c>
      <c r="K13" s="49">
        <v>3420000</v>
      </c>
      <c r="L13" s="50"/>
      <c r="M13" s="50"/>
      <c r="N13" s="50"/>
      <c r="O13" s="48">
        <f t="shared" si="0"/>
        <v>68400</v>
      </c>
      <c r="P13" s="48">
        <f t="shared" si="1"/>
        <v>342000</v>
      </c>
      <c r="Q13" s="48">
        <f t="shared" si="2"/>
        <v>410400</v>
      </c>
      <c r="R13" s="51">
        <f t="shared" si="3"/>
        <v>3009600</v>
      </c>
      <c r="S13" s="45" t="s">
        <v>380</v>
      </c>
      <c r="T13" s="52">
        <f>K13</f>
        <v>3420000</v>
      </c>
      <c r="U13" s="52"/>
      <c r="V13" s="61">
        <v>228</v>
      </c>
      <c r="W13" s="61"/>
      <c r="X13" s="61"/>
      <c r="Y13" s="61"/>
      <c r="Z13" s="61"/>
      <c r="AA13" s="95"/>
    </row>
    <row r="14" spans="1:27" s="62" customFormat="1" ht="60.75" customHeight="1" x14ac:dyDescent="0.25">
      <c r="A14" s="94">
        <v>63</v>
      </c>
      <c r="B14" s="77">
        <v>8</v>
      </c>
      <c r="C14" s="43" t="s">
        <v>127</v>
      </c>
      <c r="D14" s="44">
        <v>44978</v>
      </c>
      <c r="E14" s="43" t="s">
        <v>381</v>
      </c>
      <c r="F14" s="43" t="s">
        <v>382</v>
      </c>
      <c r="G14" s="43" t="s">
        <v>383</v>
      </c>
      <c r="H14" s="43" t="s">
        <v>384</v>
      </c>
      <c r="I14" s="43" t="s">
        <v>385</v>
      </c>
      <c r="J14" s="48" t="s">
        <v>147</v>
      </c>
      <c r="K14" s="49">
        <v>2505000</v>
      </c>
      <c r="L14" s="50"/>
      <c r="M14" s="50"/>
      <c r="N14" s="50"/>
      <c r="O14" s="48">
        <f t="shared" si="0"/>
        <v>50100</v>
      </c>
      <c r="P14" s="48">
        <f t="shared" si="1"/>
        <v>250500</v>
      </c>
      <c r="Q14" s="48">
        <f t="shared" si="2"/>
        <v>300600</v>
      </c>
      <c r="R14" s="51">
        <f t="shared" si="3"/>
        <v>2204400</v>
      </c>
      <c r="S14" s="45" t="s">
        <v>386</v>
      </c>
      <c r="T14" s="52">
        <f>K14</f>
        <v>2505000</v>
      </c>
      <c r="U14" s="52"/>
      <c r="V14" s="61">
        <v>167</v>
      </c>
      <c r="W14" s="61"/>
      <c r="X14" s="61"/>
      <c r="Y14" s="61"/>
      <c r="Z14" s="61"/>
      <c r="AA14" s="95"/>
    </row>
    <row r="15" spans="1:27" s="62" customFormat="1" ht="60.75" customHeight="1" x14ac:dyDescent="0.25">
      <c r="A15" s="94">
        <v>64</v>
      </c>
      <c r="B15" s="77">
        <v>9</v>
      </c>
      <c r="C15" s="43" t="s">
        <v>71</v>
      </c>
      <c r="D15" s="44">
        <v>44980</v>
      </c>
      <c r="E15" s="43" t="s">
        <v>169</v>
      </c>
      <c r="F15" s="43" t="s">
        <v>387</v>
      </c>
      <c r="G15" s="43" t="s">
        <v>388</v>
      </c>
      <c r="H15" s="43" t="s">
        <v>389</v>
      </c>
      <c r="I15" s="43" t="s">
        <v>390</v>
      </c>
      <c r="J15" s="48" t="s">
        <v>147</v>
      </c>
      <c r="K15" s="49">
        <v>2280000</v>
      </c>
      <c r="L15" s="50"/>
      <c r="M15" s="50"/>
      <c r="N15" s="50"/>
      <c r="O15" s="48">
        <f t="shared" si="0"/>
        <v>45600</v>
      </c>
      <c r="P15" s="48">
        <f t="shared" si="1"/>
        <v>228000</v>
      </c>
      <c r="Q15" s="48">
        <f t="shared" si="2"/>
        <v>273600</v>
      </c>
      <c r="R15" s="51">
        <f t="shared" si="3"/>
        <v>2006400</v>
      </c>
      <c r="S15" s="45" t="s">
        <v>391</v>
      </c>
      <c r="T15" s="52">
        <f>K15</f>
        <v>2280000</v>
      </c>
      <c r="U15" s="52"/>
      <c r="V15" s="61">
        <v>152</v>
      </c>
      <c r="W15" s="61"/>
      <c r="X15" s="61"/>
      <c r="Y15" s="61"/>
      <c r="Z15" s="61"/>
      <c r="AA15" s="95"/>
    </row>
    <row r="16" spans="1:27" s="62" customFormat="1" ht="60.75" customHeight="1" x14ac:dyDescent="0.25">
      <c r="A16" s="94">
        <v>65</v>
      </c>
      <c r="B16" s="77">
        <v>10</v>
      </c>
      <c r="C16" s="43" t="s">
        <v>51</v>
      </c>
      <c r="D16" s="44">
        <v>44982</v>
      </c>
      <c r="E16" s="43" t="s">
        <v>392</v>
      </c>
      <c r="F16" s="43" t="s">
        <v>393</v>
      </c>
      <c r="G16" s="43" t="s">
        <v>393</v>
      </c>
      <c r="H16" s="43" t="s">
        <v>394</v>
      </c>
      <c r="I16" s="43" t="s">
        <v>395</v>
      </c>
      <c r="J16" s="48" t="s">
        <v>147</v>
      </c>
      <c r="K16" s="49">
        <v>5010000</v>
      </c>
      <c r="L16" s="50"/>
      <c r="M16" s="50"/>
      <c r="N16" s="50"/>
      <c r="O16" s="48">
        <f t="shared" si="0"/>
        <v>100200</v>
      </c>
      <c r="P16" s="48">
        <f t="shared" si="1"/>
        <v>501000</v>
      </c>
      <c r="Q16" s="48">
        <f t="shared" si="2"/>
        <v>601200</v>
      </c>
      <c r="R16" s="51">
        <f t="shared" si="3"/>
        <v>4408800</v>
      </c>
      <c r="S16" s="45" t="s">
        <v>396</v>
      </c>
      <c r="T16" s="52">
        <f>K16</f>
        <v>5010000</v>
      </c>
      <c r="U16" s="52"/>
      <c r="V16" s="61">
        <v>334</v>
      </c>
      <c r="W16" s="61"/>
      <c r="X16" s="61"/>
      <c r="Y16" s="61"/>
      <c r="Z16" s="61"/>
      <c r="AA16" s="95"/>
    </row>
    <row r="17" spans="1:26" x14ac:dyDescent="0.25">
      <c r="A17" s="15"/>
      <c r="B17" s="93"/>
      <c r="C17" s="22"/>
      <c r="D17" s="22"/>
      <c r="E17" s="22"/>
      <c r="F17" s="22"/>
      <c r="G17" s="22"/>
      <c r="H17" s="22"/>
      <c r="I17" s="22"/>
      <c r="J17" s="22"/>
      <c r="K17" s="25">
        <f t="shared" ref="K17:U17" si="5">SUM(K7:K16)</f>
        <v>27840000</v>
      </c>
      <c r="L17" s="25">
        <f t="shared" si="5"/>
        <v>0</v>
      </c>
      <c r="M17" s="25">
        <f t="shared" si="5"/>
        <v>0</v>
      </c>
      <c r="N17" s="25">
        <f t="shared" si="5"/>
        <v>0</v>
      </c>
      <c r="O17" s="25">
        <f t="shared" si="5"/>
        <v>556800</v>
      </c>
      <c r="P17" s="25">
        <f t="shared" si="5"/>
        <v>2784000</v>
      </c>
      <c r="Q17" s="25">
        <f t="shared" si="5"/>
        <v>3340800</v>
      </c>
      <c r="R17" s="25">
        <f t="shared" si="5"/>
        <v>24499200</v>
      </c>
      <c r="S17" s="25">
        <f t="shared" si="5"/>
        <v>0</v>
      </c>
      <c r="T17" s="25">
        <f t="shared" si="5"/>
        <v>20280000</v>
      </c>
      <c r="U17" s="25">
        <f t="shared" si="5"/>
        <v>7560000</v>
      </c>
      <c r="V17" s="15">
        <f>SUM(V7:V16)</f>
        <v>1856</v>
      </c>
      <c r="W17" s="15"/>
      <c r="X17" s="15"/>
      <c r="Y17" s="15"/>
      <c r="Z17" s="15"/>
    </row>
    <row r="23" spans="1:26" x14ac:dyDescent="0.25">
      <c r="E23" s="27"/>
      <c r="F23" s="20" t="s">
        <v>138</v>
      </c>
    </row>
    <row r="24" spans="1:26" x14ac:dyDescent="0.25">
      <c r="E24" s="28"/>
      <c r="F24" s="20" t="s">
        <v>139</v>
      </c>
    </row>
    <row r="39" spans="19:20" x14ac:dyDescent="0.25">
      <c r="T39" s="42"/>
    </row>
    <row r="42" spans="19:20" x14ac:dyDescent="0.25">
      <c r="S42" s="96"/>
    </row>
    <row r="43" spans="19:20" x14ac:dyDescent="0.25">
      <c r="S43" s="96"/>
    </row>
    <row r="44" spans="19:20" x14ac:dyDescent="0.25">
      <c r="S44" s="96"/>
    </row>
    <row r="45" spans="19:20" x14ac:dyDescent="0.25">
      <c r="S45" s="96"/>
    </row>
    <row r="46" spans="19:20" x14ac:dyDescent="0.25">
      <c r="S46" s="96"/>
    </row>
    <row r="47" spans="19:20" x14ac:dyDescent="0.25">
      <c r="S47" s="96"/>
    </row>
    <row r="48" spans="19:20" x14ac:dyDescent="0.25">
      <c r="S48" s="96"/>
    </row>
    <row r="49" spans="19:19" x14ac:dyDescent="0.25">
      <c r="S49" s="96"/>
    </row>
    <row r="50" spans="19:19" x14ac:dyDescent="0.25">
      <c r="S50" s="96"/>
    </row>
    <row r="52" spans="19:19" x14ac:dyDescent="0.25">
      <c r="S52" s="96"/>
    </row>
    <row r="53" spans="19:19" x14ac:dyDescent="0.25">
      <c r="S53" s="96"/>
    </row>
    <row r="54" spans="19:19" x14ac:dyDescent="0.25">
      <c r="S54" s="96"/>
    </row>
    <row r="55" spans="19:19" x14ac:dyDescent="0.25">
      <c r="S55" s="96"/>
    </row>
  </sheetData>
  <autoFilter ref="D1:D24"/>
  <mergeCells count="20">
    <mergeCell ref="Z4:Z6"/>
    <mergeCell ref="L5:L6"/>
    <mergeCell ref="M5:M6"/>
    <mergeCell ref="N5:N6"/>
    <mergeCell ref="O5:O6"/>
    <mergeCell ref="P5:P6"/>
    <mergeCell ref="Q5:Q6"/>
    <mergeCell ref="B1:W1"/>
    <mergeCell ref="B2:W2"/>
    <mergeCell ref="A4:A6"/>
    <mergeCell ref="C4:F5"/>
    <mergeCell ref="G4:I5"/>
    <mergeCell ref="J4:J6"/>
    <mergeCell ref="K4:K6"/>
    <mergeCell ref="L4:Q4"/>
    <mergeCell ref="R4:R6"/>
    <mergeCell ref="S4:S6"/>
    <mergeCell ref="B4:B6"/>
    <mergeCell ref="T4:U5"/>
    <mergeCell ref="V4:W4"/>
  </mergeCell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23"/>
  <sheetViews>
    <sheetView topLeftCell="A13" zoomScale="80" zoomScaleNormal="80" workbookViewId="0">
      <selection activeCell="I8" sqref="I8"/>
    </sheetView>
  </sheetViews>
  <sheetFormatPr defaultRowHeight="15" x14ac:dyDescent="0.25"/>
  <cols>
    <col min="1" max="2" width="3.5703125" style="29" customWidth="1"/>
    <col min="3" max="3" width="9.140625" style="20"/>
    <col min="4" max="4" width="11.28515625" style="20" customWidth="1"/>
    <col min="5" max="5" width="14.28515625" style="20" customWidth="1"/>
    <col min="6" max="6" width="20.7109375" style="20" customWidth="1"/>
    <col min="7" max="7" width="14.7109375" style="20" customWidth="1"/>
    <col min="8" max="8" width="9.140625" style="20" customWidth="1"/>
    <col min="9" max="9" width="16.140625" style="20" customWidth="1"/>
    <col min="10" max="10" width="10.28515625" style="20" customWidth="1"/>
    <col min="11" max="11" width="16.28515625" style="23" customWidth="1"/>
    <col min="12" max="14" width="1.85546875" style="1" customWidth="1"/>
    <col min="15" max="15" width="14.85546875" style="1" customWidth="1"/>
    <col min="16" max="16" width="16.28515625" style="1" customWidth="1"/>
    <col min="17" max="17" width="14.85546875" style="1" customWidth="1"/>
    <col min="18" max="18" width="18.28515625" style="17" customWidth="1"/>
    <col min="19" max="19" width="24.7109375" style="42" customWidth="1"/>
    <col min="20" max="20" width="17.28515625" style="23" customWidth="1"/>
    <col min="21" max="21" width="15.7109375" style="20" customWidth="1"/>
    <col min="22" max="16384" width="9.140625" style="1"/>
  </cols>
  <sheetData>
    <row r="1" spans="1:26" ht="18.75" x14ac:dyDescent="0.3">
      <c r="A1" s="150" t="s">
        <v>0</v>
      </c>
      <c r="B1" s="150"/>
      <c r="C1" s="150"/>
      <c r="D1" s="150"/>
      <c r="E1" s="150"/>
      <c r="F1" s="150"/>
      <c r="G1" s="150"/>
      <c r="H1" s="150"/>
      <c r="I1" s="150"/>
      <c r="J1" s="150"/>
      <c r="K1" s="150"/>
      <c r="L1" s="150"/>
      <c r="M1" s="150"/>
      <c r="N1" s="150"/>
      <c r="O1" s="150"/>
      <c r="P1" s="150"/>
      <c r="Q1" s="150"/>
      <c r="R1" s="150"/>
      <c r="S1" s="150"/>
      <c r="T1" s="150"/>
      <c r="U1" s="150"/>
      <c r="V1" s="150"/>
      <c r="W1" s="150"/>
      <c r="X1" s="79"/>
      <c r="Y1" s="79"/>
    </row>
    <row r="2" spans="1:26" ht="18.75" x14ac:dyDescent="0.3">
      <c r="A2" s="150" t="s">
        <v>364</v>
      </c>
      <c r="B2" s="150"/>
      <c r="C2" s="150"/>
      <c r="D2" s="150"/>
      <c r="E2" s="150"/>
      <c r="F2" s="150"/>
      <c r="G2" s="150"/>
      <c r="H2" s="150"/>
      <c r="I2" s="150"/>
      <c r="J2" s="150"/>
      <c r="K2" s="150"/>
      <c r="L2" s="150"/>
      <c r="M2" s="150"/>
      <c r="N2" s="150"/>
      <c r="O2" s="150"/>
      <c r="P2" s="150"/>
      <c r="Q2" s="150"/>
      <c r="R2" s="150"/>
      <c r="S2" s="150"/>
      <c r="T2" s="150"/>
      <c r="U2" s="150"/>
      <c r="V2" s="150"/>
      <c r="W2" s="150"/>
      <c r="X2" s="79"/>
      <c r="Y2" s="79"/>
    </row>
    <row r="3" spans="1:26" x14ac:dyDescent="0.25">
      <c r="T3" s="46"/>
      <c r="U3" s="26"/>
      <c r="V3" s="2">
        <v>0</v>
      </c>
    </row>
    <row r="4" spans="1:26" x14ac:dyDescent="0.25">
      <c r="A4" s="157" t="s">
        <v>323</v>
      </c>
      <c r="B4" s="157" t="s">
        <v>324</v>
      </c>
      <c r="C4" s="164" t="s">
        <v>2</v>
      </c>
      <c r="D4" s="165"/>
      <c r="E4" s="165"/>
      <c r="F4" s="166"/>
      <c r="G4" s="153" t="s">
        <v>3</v>
      </c>
      <c r="H4" s="162"/>
      <c r="I4" s="190"/>
      <c r="J4" s="192" t="s">
        <v>4</v>
      </c>
      <c r="K4" s="155" t="s">
        <v>5</v>
      </c>
      <c r="L4" s="176" t="s">
        <v>6</v>
      </c>
      <c r="M4" s="177"/>
      <c r="N4" s="177"/>
      <c r="O4" s="177"/>
      <c r="P4" s="177"/>
      <c r="Q4" s="178"/>
      <c r="R4" s="194" t="s">
        <v>7</v>
      </c>
      <c r="S4" s="160" t="s">
        <v>8</v>
      </c>
      <c r="T4" s="142" t="s">
        <v>9</v>
      </c>
      <c r="U4" s="171"/>
      <c r="V4" s="148" t="s">
        <v>10</v>
      </c>
      <c r="W4" s="149"/>
      <c r="X4" s="80"/>
      <c r="Y4" s="80"/>
      <c r="Z4" s="188" t="s">
        <v>11</v>
      </c>
    </row>
    <row r="5" spans="1:26" x14ac:dyDescent="0.25">
      <c r="A5" s="158"/>
      <c r="B5" s="158"/>
      <c r="C5" s="167"/>
      <c r="D5" s="168"/>
      <c r="E5" s="168"/>
      <c r="F5" s="169"/>
      <c r="G5" s="154"/>
      <c r="H5" s="163"/>
      <c r="I5" s="191"/>
      <c r="J5" s="193"/>
      <c r="K5" s="156"/>
      <c r="L5" s="181" t="s">
        <v>12</v>
      </c>
      <c r="M5" s="134" t="s">
        <v>13</v>
      </c>
      <c r="N5" s="134" t="s">
        <v>14</v>
      </c>
      <c r="O5" s="183" t="s">
        <v>15</v>
      </c>
      <c r="P5" s="166" t="s">
        <v>16</v>
      </c>
      <c r="Q5" s="186" t="s">
        <v>17</v>
      </c>
      <c r="R5" s="195"/>
      <c r="S5" s="161"/>
      <c r="T5" s="143"/>
      <c r="U5" s="173"/>
      <c r="V5" s="83" t="s">
        <v>18</v>
      </c>
      <c r="W5" s="7" t="s">
        <v>19</v>
      </c>
      <c r="X5" s="7" t="s">
        <v>19</v>
      </c>
      <c r="Y5" s="7" t="s">
        <v>19</v>
      </c>
      <c r="Z5" s="188"/>
    </row>
    <row r="6" spans="1:26" ht="38.25" x14ac:dyDescent="0.25">
      <c r="A6" s="158"/>
      <c r="B6" s="159"/>
      <c r="C6" s="3" t="s">
        <v>20</v>
      </c>
      <c r="D6" s="3" t="s">
        <v>21</v>
      </c>
      <c r="E6" s="3" t="s">
        <v>22</v>
      </c>
      <c r="F6" s="84" t="s">
        <v>23</v>
      </c>
      <c r="G6" s="81" t="s">
        <v>24</v>
      </c>
      <c r="H6" s="81" t="s">
        <v>25</v>
      </c>
      <c r="I6" s="4" t="s">
        <v>26</v>
      </c>
      <c r="J6" s="193"/>
      <c r="K6" s="156"/>
      <c r="L6" s="182"/>
      <c r="M6" s="183"/>
      <c r="N6" s="183"/>
      <c r="O6" s="184"/>
      <c r="P6" s="185"/>
      <c r="Q6" s="187"/>
      <c r="R6" s="195"/>
      <c r="S6" s="161"/>
      <c r="T6" s="47" t="s">
        <v>27</v>
      </c>
      <c r="U6" s="5" t="s">
        <v>28</v>
      </c>
      <c r="V6" s="8" t="s">
        <v>29</v>
      </c>
      <c r="W6" s="9" t="s">
        <v>30</v>
      </c>
      <c r="X6" s="9" t="s">
        <v>31</v>
      </c>
      <c r="Y6" s="9" t="s">
        <v>32</v>
      </c>
      <c r="Z6" s="189"/>
    </row>
    <row r="7" spans="1:26" ht="67.5" customHeight="1" x14ac:dyDescent="0.25">
      <c r="A7" s="82">
        <v>2</v>
      </c>
      <c r="B7" s="82">
        <v>1</v>
      </c>
      <c r="C7" s="43" t="s">
        <v>51</v>
      </c>
      <c r="D7" s="44">
        <v>44975</v>
      </c>
      <c r="E7" s="43" t="s">
        <v>273</v>
      </c>
      <c r="F7" s="43" t="s">
        <v>274</v>
      </c>
      <c r="G7" s="43" t="s">
        <v>41</v>
      </c>
      <c r="H7" s="21" t="s">
        <v>42</v>
      </c>
      <c r="I7" s="21" t="s">
        <v>43</v>
      </c>
      <c r="J7" s="10" t="s">
        <v>33</v>
      </c>
      <c r="K7" s="24">
        <v>3390000</v>
      </c>
      <c r="L7" s="16"/>
      <c r="M7" s="16"/>
      <c r="N7" s="16"/>
      <c r="O7" s="10">
        <f t="shared" ref="O7:O15" si="0">K7*2%</f>
        <v>67800</v>
      </c>
      <c r="P7" s="10">
        <f t="shared" ref="P7:P15" si="1">K7*10%</f>
        <v>339000</v>
      </c>
      <c r="Q7" s="10">
        <f t="shared" ref="Q7:Q15" si="2">SUM(L7:P7)</f>
        <v>406800</v>
      </c>
      <c r="R7" s="18">
        <f>K7-Q7</f>
        <v>2983200</v>
      </c>
      <c r="S7" s="45" t="s">
        <v>275</v>
      </c>
      <c r="T7" s="25">
        <f>K7</f>
        <v>3390000</v>
      </c>
      <c r="U7" s="22"/>
      <c r="V7" s="15">
        <v>226</v>
      </c>
      <c r="W7" s="15"/>
      <c r="X7" s="15"/>
      <c r="Y7" s="15"/>
      <c r="Z7" s="15"/>
    </row>
    <row r="8" spans="1:26" ht="60.75" customHeight="1" x14ac:dyDescent="0.25">
      <c r="A8" s="82">
        <v>16</v>
      </c>
      <c r="B8" s="82">
        <v>2</v>
      </c>
      <c r="C8" s="43" t="s">
        <v>51</v>
      </c>
      <c r="D8" s="44">
        <v>44954</v>
      </c>
      <c r="E8" s="43" t="s">
        <v>287</v>
      </c>
      <c r="F8" s="43" t="s">
        <v>110</v>
      </c>
      <c r="G8" s="43" t="s">
        <v>111</v>
      </c>
      <c r="H8" s="43" t="s">
        <v>112</v>
      </c>
      <c r="I8" s="43" t="s">
        <v>113</v>
      </c>
      <c r="J8" s="48" t="s">
        <v>33</v>
      </c>
      <c r="K8" s="49">
        <v>2280000</v>
      </c>
      <c r="L8" s="50"/>
      <c r="M8" s="50"/>
      <c r="N8" s="50"/>
      <c r="O8" s="48">
        <f t="shared" si="0"/>
        <v>45600</v>
      </c>
      <c r="P8" s="48">
        <f t="shared" si="1"/>
        <v>228000</v>
      </c>
      <c r="Q8" s="48">
        <f t="shared" si="2"/>
        <v>273600</v>
      </c>
      <c r="R8" s="51">
        <f t="shared" ref="R8:R15" si="3">K8-Q8</f>
        <v>2006400</v>
      </c>
      <c r="S8" s="45" t="s">
        <v>114</v>
      </c>
      <c r="T8" s="25"/>
      <c r="U8" s="25">
        <f>K8</f>
        <v>2280000</v>
      </c>
      <c r="V8" s="15">
        <v>152</v>
      </c>
      <c r="W8" s="15"/>
      <c r="X8" s="15"/>
      <c r="Y8" s="15"/>
      <c r="Z8" s="15"/>
    </row>
    <row r="9" spans="1:26" ht="60.75" customHeight="1" x14ac:dyDescent="0.25">
      <c r="A9" s="82">
        <v>26</v>
      </c>
      <c r="B9" s="82">
        <v>3</v>
      </c>
      <c r="C9" s="43" t="s">
        <v>34</v>
      </c>
      <c r="D9" s="44">
        <v>44962</v>
      </c>
      <c r="E9" s="13" t="s">
        <v>164</v>
      </c>
      <c r="F9" s="13" t="s">
        <v>165</v>
      </c>
      <c r="G9" s="13" t="s">
        <v>166</v>
      </c>
      <c r="H9" s="13" t="s">
        <v>167</v>
      </c>
      <c r="I9" s="13">
        <v>5022000925</v>
      </c>
      <c r="J9" s="10" t="s">
        <v>147</v>
      </c>
      <c r="K9" s="40">
        <v>2010000</v>
      </c>
      <c r="L9" s="39"/>
      <c r="M9" s="39"/>
      <c r="N9" s="39"/>
      <c r="O9" s="10">
        <f t="shared" si="0"/>
        <v>40200</v>
      </c>
      <c r="P9" s="10">
        <f t="shared" si="1"/>
        <v>201000</v>
      </c>
      <c r="Q9" s="10">
        <f t="shared" si="2"/>
        <v>241200</v>
      </c>
      <c r="R9" s="18">
        <f t="shared" si="3"/>
        <v>1768800</v>
      </c>
      <c r="S9" s="41" t="s">
        <v>168</v>
      </c>
      <c r="T9" s="34">
        <f t="shared" ref="T9" si="4">K9</f>
        <v>2010000</v>
      </c>
      <c r="U9" s="34"/>
      <c r="V9" s="15">
        <v>134</v>
      </c>
      <c r="W9" s="15"/>
      <c r="X9" s="15"/>
      <c r="Y9" s="15"/>
      <c r="Z9" s="15"/>
    </row>
    <row r="10" spans="1:26" ht="60.75" customHeight="1" x14ac:dyDescent="0.25">
      <c r="A10" s="82">
        <v>50</v>
      </c>
      <c r="B10" s="82">
        <v>4</v>
      </c>
      <c r="C10" s="13" t="s">
        <v>51</v>
      </c>
      <c r="D10" s="38">
        <v>44954</v>
      </c>
      <c r="E10" s="13" t="s">
        <v>72</v>
      </c>
      <c r="F10" s="13" t="s">
        <v>306</v>
      </c>
      <c r="G10" s="13" t="s">
        <v>307</v>
      </c>
      <c r="H10" s="13" t="s">
        <v>308</v>
      </c>
      <c r="I10" s="13" t="s">
        <v>309</v>
      </c>
      <c r="J10" s="10" t="s">
        <v>147</v>
      </c>
      <c r="K10" s="40">
        <v>5000000</v>
      </c>
      <c r="L10" s="39"/>
      <c r="M10" s="39"/>
      <c r="N10" s="39"/>
      <c r="O10" s="10">
        <f t="shared" si="0"/>
        <v>100000</v>
      </c>
      <c r="P10" s="10">
        <f t="shared" si="1"/>
        <v>500000</v>
      </c>
      <c r="Q10" s="10">
        <f t="shared" si="2"/>
        <v>600000</v>
      </c>
      <c r="R10" s="18">
        <f t="shared" si="3"/>
        <v>4400000</v>
      </c>
      <c r="S10" s="41" t="s">
        <v>310</v>
      </c>
      <c r="T10" s="34">
        <f>K10</f>
        <v>5000000</v>
      </c>
      <c r="U10" s="34"/>
      <c r="V10" s="15">
        <v>125</v>
      </c>
      <c r="W10" s="15">
        <v>125</v>
      </c>
      <c r="X10" s="15"/>
      <c r="Y10" s="15"/>
      <c r="Z10" s="15"/>
    </row>
    <row r="11" spans="1:26" ht="60.75" customHeight="1" x14ac:dyDescent="0.25">
      <c r="A11" s="35">
        <v>51</v>
      </c>
      <c r="B11" s="82">
        <v>5</v>
      </c>
      <c r="C11" s="13" t="s">
        <v>51</v>
      </c>
      <c r="D11" s="38">
        <v>44933</v>
      </c>
      <c r="E11" s="13" t="s">
        <v>311</v>
      </c>
      <c r="F11" s="13" t="s">
        <v>312</v>
      </c>
      <c r="G11" s="13" t="s">
        <v>313</v>
      </c>
      <c r="H11" s="13" t="s">
        <v>314</v>
      </c>
      <c r="I11" s="13" t="s">
        <v>315</v>
      </c>
      <c r="J11" s="10" t="s">
        <v>147</v>
      </c>
      <c r="K11" s="40">
        <v>2010000</v>
      </c>
      <c r="L11" s="39"/>
      <c r="M11" s="39"/>
      <c r="N11" s="39"/>
      <c r="O11" s="10">
        <f t="shared" si="0"/>
        <v>40200</v>
      </c>
      <c r="P11" s="10">
        <f t="shared" si="1"/>
        <v>201000</v>
      </c>
      <c r="Q11" s="10">
        <f t="shared" si="2"/>
        <v>241200</v>
      </c>
      <c r="R11" s="18">
        <f t="shared" si="3"/>
        <v>1768800</v>
      </c>
      <c r="S11" s="41" t="s">
        <v>316</v>
      </c>
      <c r="T11" s="34">
        <f>K11</f>
        <v>2010000</v>
      </c>
      <c r="U11" s="34"/>
      <c r="V11" s="15">
        <v>134</v>
      </c>
      <c r="W11" s="15"/>
      <c r="X11" s="15"/>
      <c r="Y11" s="15"/>
      <c r="Z11" s="15"/>
    </row>
    <row r="12" spans="1:26" ht="60.75" customHeight="1" x14ac:dyDescent="0.25">
      <c r="A12" s="82">
        <v>52</v>
      </c>
      <c r="B12" s="82">
        <v>6</v>
      </c>
      <c r="C12" s="13" t="s">
        <v>34</v>
      </c>
      <c r="D12" s="38">
        <v>44948</v>
      </c>
      <c r="E12" s="13" t="s">
        <v>318</v>
      </c>
      <c r="F12" s="13" t="s">
        <v>319</v>
      </c>
      <c r="G12" s="13" t="s">
        <v>320</v>
      </c>
      <c r="H12" s="13" t="s">
        <v>93</v>
      </c>
      <c r="I12" s="13">
        <v>5022004529</v>
      </c>
      <c r="J12" s="10" t="s">
        <v>147</v>
      </c>
      <c r="K12" s="40">
        <v>2505000</v>
      </c>
      <c r="L12" s="39"/>
      <c r="M12" s="39"/>
      <c r="N12" s="39"/>
      <c r="O12" s="10">
        <f t="shared" si="0"/>
        <v>50100</v>
      </c>
      <c r="P12" s="10">
        <f t="shared" si="1"/>
        <v>250500</v>
      </c>
      <c r="Q12" s="10">
        <f t="shared" si="2"/>
        <v>300600</v>
      </c>
      <c r="R12" s="18">
        <f t="shared" si="3"/>
        <v>2204400</v>
      </c>
      <c r="S12" s="41" t="s">
        <v>321</v>
      </c>
      <c r="T12" s="34">
        <f>K12</f>
        <v>2505000</v>
      </c>
      <c r="U12" s="34"/>
      <c r="V12" s="15">
        <v>167</v>
      </c>
      <c r="W12" s="15"/>
      <c r="X12" s="15"/>
      <c r="Y12" s="15"/>
      <c r="Z12" s="15"/>
    </row>
    <row r="13" spans="1:26" ht="60.75" customHeight="1" x14ac:dyDescent="0.25">
      <c r="A13" s="35">
        <v>53</v>
      </c>
      <c r="B13" s="85">
        <v>7</v>
      </c>
      <c r="C13" s="13" t="s">
        <v>127</v>
      </c>
      <c r="D13" s="38">
        <v>44964</v>
      </c>
      <c r="E13" s="13" t="s">
        <v>45</v>
      </c>
      <c r="F13" s="13" t="s">
        <v>325</v>
      </c>
      <c r="G13" s="13" t="s">
        <v>326</v>
      </c>
      <c r="H13" s="22" t="s">
        <v>330</v>
      </c>
      <c r="I13" s="22" t="s">
        <v>331</v>
      </c>
      <c r="J13" s="10" t="s">
        <v>147</v>
      </c>
      <c r="K13" s="40">
        <v>2280000</v>
      </c>
      <c r="L13" s="39"/>
      <c r="M13" s="39"/>
      <c r="N13" s="39"/>
      <c r="O13" s="10">
        <f t="shared" si="0"/>
        <v>45600</v>
      </c>
      <c r="P13" s="10">
        <f t="shared" si="1"/>
        <v>228000</v>
      </c>
      <c r="Q13" s="10">
        <f t="shared" si="2"/>
        <v>273600</v>
      </c>
      <c r="R13" s="18">
        <f t="shared" si="3"/>
        <v>2006400</v>
      </c>
      <c r="S13" s="41" t="s">
        <v>332</v>
      </c>
      <c r="T13" s="34">
        <f t="shared" ref="T13:T15" si="5">K13</f>
        <v>2280000</v>
      </c>
      <c r="U13" s="34"/>
      <c r="V13" s="15">
        <v>152</v>
      </c>
      <c r="W13" s="15"/>
      <c r="X13" s="15"/>
      <c r="Y13" s="15"/>
      <c r="Z13" s="15"/>
    </row>
    <row r="14" spans="1:26" ht="60.75" customHeight="1" x14ac:dyDescent="0.25">
      <c r="A14" s="85">
        <v>54</v>
      </c>
      <c r="B14" s="85">
        <v>8</v>
      </c>
      <c r="C14" s="13" t="s">
        <v>51</v>
      </c>
      <c r="D14" s="38">
        <v>44961</v>
      </c>
      <c r="E14" s="13" t="s">
        <v>45</v>
      </c>
      <c r="F14" s="13" t="s">
        <v>333</v>
      </c>
      <c r="G14" s="13" t="s">
        <v>334</v>
      </c>
      <c r="H14" s="13" t="s">
        <v>327</v>
      </c>
      <c r="I14" s="13" t="s">
        <v>328</v>
      </c>
      <c r="J14" s="10" t="s">
        <v>147</v>
      </c>
      <c r="K14" s="40">
        <v>2280000</v>
      </c>
      <c r="L14" s="39"/>
      <c r="M14" s="39"/>
      <c r="N14" s="39"/>
      <c r="O14" s="10">
        <f t="shared" si="0"/>
        <v>45600</v>
      </c>
      <c r="P14" s="10">
        <f t="shared" si="1"/>
        <v>228000</v>
      </c>
      <c r="Q14" s="10">
        <f t="shared" si="2"/>
        <v>273600</v>
      </c>
      <c r="R14" s="18">
        <f t="shared" si="3"/>
        <v>2006400</v>
      </c>
      <c r="S14" s="41" t="s">
        <v>329</v>
      </c>
      <c r="T14" s="34">
        <f t="shared" si="5"/>
        <v>2280000</v>
      </c>
      <c r="U14" s="34"/>
      <c r="V14" s="15">
        <v>152</v>
      </c>
      <c r="W14" s="15"/>
      <c r="X14" s="15"/>
      <c r="Y14" s="15"/>
      <c r="Z14" s="15"/>
    </row>
    <row r="15" spans="1:26" ht="60.75" customHeight="1" x14ac:dyDescent="0.25">
      <c r="A15" s="85">
        <v>56</v>
      </c>
      <c r="B15" s="85">
        <v>9</v>
      </c>
      <c r="C15" s="13" t="s">
        <v>51</v>
      </c>
      <c r="D15" s="38">
        <v>44940</v>
      </c>
      <c r="E15" s="13" t="s">
        <v>72</v>
      </c>
      <c r="F15" s="13" t="s">
        <v>339</v>
      </c>
      <c r="G15" s="13" t="s">
        <v>339</v>
      </c>
      <c r="H15" s="13" t="s">
        <v>340</v>
      </c>
      <c r="I15" s="13" t="s">
        <v>341</v>
      </c>
      <c r="J15" s="10" t="s">
        <v>147</v>
      </c>
      <c r="K15" s="40">
        <v>2280000</v>
      </c>
      <c r="L15" s="39"/>
      <c r="M15" s="39"/>
      <c r="N15" s="39"/>
      <c r="O15" s="10">
        <f t="shared" si="0"/>
        <v>45600</v>
      </c>
      <c r="P15" s="10">
        <f t="shared" si="1"/>
        <v>228000</v>
      </c>
      <c r="Q15" s="10">
        <f t="shared" si="2"/>
        <v>273600</v>
      </c>
      <c r="R15" s="18">
        <f t="shared" si="3"/>
        <v>2006400</v>
      </c>
      <c r="S15" s="41" t="s">
        <v>342</v>
      </c>
      <c r="T15" s="34">
        <f t="shared" si="5"/>
        <v>2280000</v>
      </c>
      <c r="U15" s="34"/>
      <c r="V15" s="15">
        <v>152</v>
      </c>
      <c r="W15" s="15"/>
      <c r="X15" s="15"/>
      <c r="Y15" s="15"/>
      <c r="Z15" s="15"/>
    </row>
    <row r="16" spans="1:26" x14ac:dyDescent="0.25">
      <c r="A16" s="82"/>
      <c r="B16" s="82"/>
      <c r="C16" s="22"/>
      <c r="D16" s="22"/>
      <c r="E16" s="22"/>
      <c r="F16" s="22"/>
      <c r="G16" s="22"/>
      <c r="H16" s="22"/>
      <c r="I16" s="22"/>
      <c r="J16" s="22"/>
      <c r="K16" s="25">
        <f>SUM(K7:K15)</f>
        <v>24035000</v>
      </c>
      <c r="L16" s="25">
        <f t="shared" ref="L16:U16" si="6">SUM(L7:L15)</f>
        <v>0</v>
      </c>
      <c r="M16" s="25">
        <f t="shared" si="6"/>
        <v>0</v>
      </c>
      <c r="N16" s="25">
        <f t="shared" si="6"/>
        <v>0</v>
      </c>
      <c r="O16" s="25">
        <f t="shared" si="6"/>
        <v>480700</v>
      </c>
      <c r="P16" s="25">
        <f t="shared" si="6"/>
        <v>2403500</v>
      </c>
      <c r="Q16" s="25">
        <f t="shared" si="6"/>
        <v>2884200</v>
      </c>
      <c r="R16" s="25">
        <f t="shared" si="6"/>
        <v>21150800</v>
      </c>
      <c r="S16" s="25">
        <f t="shared" si="6"/>
        <v>0</v>
      </c>
      <c r="T16" s="25">
        <f t="shared" si="6"/>
        <v>21755000</v>
      </c>
      <c r="U16" s="25">
        <f t="shared" si="6"/>
        <v>2280000</v>
      </c>
      <c r="V16" s="15">
        <f>SUM(V7:V15)</f>
        <v>1394</v>
      </c>
      <c r="W16" s="15">
        <f>SUM(W7:W15)</f>
        <v>125</v>
      </c>
      <c r="X16" s="15"/>
      <c r="Y16" s="15"/>
      <c r="Z16" s="15"/>
    </row>
    <row r="22" spans="1:26" s="20" customFormat="1" x14ac:dyDescent="0.25">
      <c r="A22" s="29"/>
      <c r="B22" s="29"/>
      <c r="E22" s="27"/>
      <c r="F22" s="20" t="s">
        <v>138</v>
      </c>
      <c r="K22" s="23"/>
      <c r="L22" s="1"/>
      <c r="M22" s="1"/>
      <c r="N22" s="1"/>
      <c r="O22" s="1"/>
      <c r="P22" s="1"/>
      <c r="Q22" s="1"/>
      <c r="R22" s="17"/>
      <c r="S22" s="42"/>
      <c r="T22" s="23"/>
      <c r="V22" s="1"/>
      <c r="W22" s="1"/>
      <c r="X22" s="1"/>
      <c r="Y22" s="1"/>
      <c r="Z22" s="1"/>
    </row>
    <row r="23" spans="1:26" s="20" customFormat="1" x14ac:dyDescent="0.25">
      <c r="A23" s="29"/>
      <c r="B23" s="29"/>
      <c r="E23" s="28"/>
      <c r="F23" s="20" t="s">
        <v>139</v>
      </c>
      <c r="K23" s="23"/>
      <c r="L23" s="1"/>
      <c r="M23" s="1"/>
      <c r="N23" s="1"/>
      <c r="O23" s="1"/>
      <c r="P23" s="1"/>
      <c r="Q23" s="1"/>
      <c r="R23" s="17"/>
      <c r="S23" s="42"/>
      <c r="T23" s="23"/>
      <c r="V23" s="1"/>
      <c r="W23" s="1"/>
      <c r="X23" s="1"/>
      <c r="Y23" s="1"/>
      <c r="Z23" s="1"/>
    </row>
  </sheetData>
  <autoFilter ref="D1:D23"/>
  <mergeCells count="20">
    <mergeCell ref="Z4:Z6"/>
    <mergeCell ref="L5:L6"/>
    <mergeCell ref="M5:M6"/>
    <mergeCell ref="N5:N6"/>
    <mergeCell ref="O5:O6"/>
    <mergeCell ref="P5:P6"/>
    <mergeCell ref="Q5:Q6"/>
    <mergeCell ref="A1:W1"/>
    <mergeCell ref="A2:W2"/>
    <mergeCell ref="A4:A6"/>
    <mergeCell ref="C4:F5"/>
    <mergeCell ref="G4:I5"/>
    <mergeCell ref="J4:J6"/>
    <mergeCell ref="K4:K6"/>
    <mergeCell ref="L4:Q4"/>
    <mergeCell ref="R4:R6"/>
    <mergeCell ref="S4:S6"/>
    <mergeCell ref="B4:B6"/>
    <mergeCell ref="T4:U5"/>
    <mergeCell ref="V4:W4"/>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8"/>
  <sheetViews>
    <sheetView topLeftCell="A16" zoomScale="80" zoomScaleNormal="80" workbookViewId="0">
      <pane xSplit="1" topLeftCell="B1" activePane="topRight" state="frozen"/>
      <selection pane="topRight" activeCell="S20" sqref="S20"/>
    </sheetView>
  </sheetViews>
  <sheetFormatPr defaultRowHeight="15" x14ac:dyDescent="0.25"/>
  <cols>
    <col min="1" max="1" width="4.42578125" customWidth="1"/>
    <col min="2" max="2" width="3.5703125" style="29" customWidth="1"/>
    <col min="3" max="3" width="9.140625" style="20"/>
    <col min="4" max="4" width="11.28515625" style="20" customWidth="1"/>
    <col min="5" max="5" width="14.28515625" style="20" customWidth="1"/>
    <col min="6" max="6" width="20.7109375" style="20" customWidth="1"/>
    <col min="7" max="7" width="14.7109375" style="20" customWidth="1"/>
    <col min="8" max="8" width="9.140625" style="20" customWidth="1"/>
    <col min="9" max="9" width="16.140625" style="20" customWidth="1"/>
    <col min="10" max="10" width="10.28515625" style="20" customWidth="1"/>
    <col min="11" max="11" width="16.28515625" style="23" customWidth="1"/>
    <col min="12" max="14" width="1.85546875" customWidth="1"/>
    <col min="15" max="15" width="14.85546875" customWidth="1"/>
    <col min="16" max="16" width="16.28515625" customWidth="1"/>
    <col min="17" max="17" width="14.85546875" customWidth="1"/>
    <col min="18" max="18" width="18.28515625" style="17" customWidth="1"/>
    <col min="19" max="19" width="24.7109375" style="42" customWidth="1"/>
    <col min="20" max="20" width="15.140625" style="23" customWidth="1"/>
    <col min="21" max="21" width="15.7109375" style="20" customWidth="1"/>
    <col min="22" max="22" width="11.85546875" customWidth="1"/>
  </cols>
  <sheetData>
    <row r="1" spans="1:26" ht="18.75" x14ac:dyDescent="0.3">
      <c r="A1" s="1"/>
      <c r="B1" s="150" t="s">
        <v>0</v>
      </c>
      <c r="C1" s="150"/>
      <c r="D1" s="150"/>
      <c r="E1" s="150"/>
      <c r="F1" s="150"/>
      <c r="G1" s="150"/>
      <c r="H1" s="150"/>
      <c r="I1" s="150"/>
      <c r="J1" s="150"/>
      <c r="K1" s="150"/>
      <c r="L1" s="150"/>
      <c r="M1" s="150"/>
      <c r="N1" s="150"/>
      <c r="O1" s="150"/>
      <c r="P1" s="150"/>
      <c r="Q1" s="150"/>
      <c r="R1" s="150"/>
      <c r="S1" s="150"/>
      <c r="T1" s="150"/>
      <c r="U1" s="150"/>
      <c r="V1" s="150"/>
      <c r="W1" s="150"/>
      <c r="X1" s="12"/>
      <c r="Y1" s="12"/>
      <c r="Z1" s="1"/>
    </row>
    <row r="2" spans="1:26" ht="18.75" x14ac:dyDescent="0.3">
      <c r="A2" s="1"/>
      <c r="B2" s="150" t="s">
        <v>348</v>
      </c>
      <c r="C2" s="150"/>
      <c r="D2" s="150"/>
      <c r="E2" s="150"/>
      <c r="F2" s="150"/>
      <c r="G2" s="150"/>
      <c r="H2" s="150"/>
      <c r="I2" s="150"/>
      <c r="J2" s="150"/>
      <c r="K2" s="150"/>
      <c r="L2" s="150"/>
      <c r="M2" s="150"/>
      <c r="N2" s="150"/>
      <c r="O2" s="150"/>
      <c r="P2" s="150"/>
      <c r="Q2" s="150"/>
      <c r="R2" s="150"/>
      <c r="S2" s="150"/>
      <c r="T2" s="150"/>
      <c r="U2" s="150"/>
      <c r="V2" s="150"/>
      <c r="W2" s="150"/>
      <c r="X2" s="12"/>
      <c r="Y2" s="12"/>
      <c r="Z2" s="1"/>
    </row>
    <row r="3" spans="1:26" x14ac:dyDescent="0.25">
      <c r="A3" s="1"/>
      <c r="L3" s="1"/>
      <c r="M3" s="1"/>
      <c r="N3" s="1"/>
      <c r="O3" s="1"/>
      <c r="P3" s="1"/>
      <c r="Q3" s="1"/>
      <c r="T3" s="46"/>
      <c r="U3" s="26"/>
      <c r="V3" s="2">
        <v>0</v>
      </c>
      <c r="W3" s="1"/>
      <c r="X3" s="1"/>
      <c r="Y3" s="1"/>
      <c r="Z3" s="1"/>
    </row>
    <row r="4" spans="1:26" x14ac:dyDescent="0.25">
      <c r="A4" s="157" t="s">
        <v>304</v>
      </c>
      <c r="B4" s="196" t="s">
        <v>305</v>
      </c>
      <c r="C4" s="134" t="s">
        <v>2</v>
      </c>
      <c r="D4" s="134"/>
      <c r="E4" s="134"/>
      <c r="F4" s="134"/>
      <c r="G4" s="153" t="s">
        <v>3</v>
      </c>
      <c r="H4" s="162"/>
      <c r="I4" s="190"/>
      <c r="J4" s="192" t="s">
        <v>4</v>
      </c>
      <c r="K4" s="155" t="s">
        <v>5</v>
      </c>
      <c r="L4" s="176" t="s">
        <v>6</v>
      </c>
      <c r="M4" s="177"/>
      <c r="N4" s="177"/>
      <c r="O4" s="177"/>
      <c r="P4" s="177"/>
      <c r="Q4" s="178"/>
      <c r="R4" s="194" t="s">
        <v>7</v>
      </c>
      <c r="S4" s="160" t="s">
        <v>8</v>
      </c>
      <c r="T4" s="142" t="s">
        <v>9</v>
      </c>
      <c r="U4" s="171"/>
      <c r="V4" s="148" t="s">
        <v>10</v>
      </c>
      <c r="W4" s="149"/>
      <c r="X4" s="11"/>
      <c r="Y4" s="11"/>
      <c r="Z4" s="188" t="s">
        <v>11</v>
      </c>
    </row>
    <row r="5" spans="1:26" x14ac:dyDescent="0.25">
      <c r="A5" s="158"/>
      <c r="B5" s="196"/>
      <c r="C5" s="134"/>
      <c r="D5" s="134"/>
      <c r="E5" s="134"/>
      <c r="F5" s="134"/>
      <c r="G5" s="154"/>
      <c r="H5" s="163"/>
      <c r="I5" s="191"/>
      <c r="J5" s="193"/>
      <c r="K5" s="156"/>
      <c r="L5" s="181" t="s">
        <v>12</v>
      </c>
      <c r="M5" s="134" t="s">
        <v>13</v>
      </c>
      <c r="N5" s="134" t="s">
        <v>14</v>
      </c>
      <c r="O5" s="183" t="s">
        <v>15</v>
      </c>
      <c r="P5" s="166" t="s">
        <v>16</v>
      </c>
      <c r="Q5" s="186" t="s">
        <v>17</v>
      </c>
      <c r="R5" s="195"/>
      <c r="S5" s="161"/>
      <c r="T5" s="143"/>
      <c r="U5" s="173"/>
      <c r="V5" s="6" t="s">
        <v>18</v>
      </c>
      <c r="W5" s="7" t="s">
        <v>19</v>
      </c>
      <c r="X5" s="7" t="s">
        <v>19</v>
      </c>
      <c r="Y5" s="7" t="s">
        <v>19</v>
      </c>
      <c r="Z5" s="188"/>
    </row>
    <row r="6" spans="1:26" ht="38.25" x14ac:dyDescent="0.25">
      <c r="A6" s="158"/>
      <c r="B6" s="196"/>
      <c r="C6" s="37" t="s">
        <v>20</v>
      </c>
      <c r="D6" s="37" t="s">
        <v>21</v>
      </c>
      <c r="E6" s="37" t="s">
        <v>22</v>
      </c>
      <c r="F6" s="76" t="s">
        <v>23</v>
      </c>
      <c r="G6" s="19" t="s">
        <v>24</v>
      </c>
      <c r="H6" s="19" t="s">
        <v>25</v>
      </c>
      <c r="I6" s="4" t="s">
        <v>26</v>
      </c>
      <c r="J6" s="193"/>
      <c r="K6" s="156"/>
      <c r="L6" s="182"/>
      <c r="M6" s="183"/>
      <c r="N6" s="183"/>
      <c r="O6" s="184"/>
      <c r="P6" s="185"/>
      <c r="Q6" s="187"/>
      <c r="R6" s="195"/>
      <c r="S6" s="161"/>
      <c r="T6" s="47" t="s">
        <v>27</v>
      </c>
      <c r="U6" s="5" t="s">
        <v>28</v>
      </c>
      <c r="V6" s="8" t="s">
        <v>29</v>
      </c>
      <c r="W6" s="9" t="s">
        <v>30</v>
      </c>
      <c r="X6" s="9" t="s">
        <v>31</v>
      </c>
      <c r="Y6" s="9" t="s">
        <v>32</v>
      </c>
      <c r="Z6" s="189"/>
    </row>
    <row r="7" spans="1:26" ht="67.5" customHeight="1" x14ac:dyDescent="0.25">
      <c r="A7" s="63">
        <v>4</v>
      </c>
      <c r="B7" s="63">
        <v>1</v>
      </c>
      <c r="C7" s="43" t="s">
        <v>51</v>
      </c>
      <c r="D7" s="44">
        <v>44933</v>
      </c>
      <c r="E7" s="43" t="s">
        <v>52</v>
      </c>
      <c r="F7" s="43" t="s">
        <v>53</v>
      </c>
      <c r="G7" s="43" t="s">
        <v>53</v>
      </c>
      <c r="H7" s="43" t="s">
        <v>54</v>
      </c>
      <c r="I7" s="43" t="s">
        <v>55</v>
      </c>
      <c r="J7" s="48" t="s">
        <v>33</v>
      </c>
      <c r="K7" s="49">
        <v>2280000</v>
      </c>
      <c r="L7" s="50"/>
      <c r="M7" s="50"/>
      <c r="N7" s="50"/>
      <c r="O7" s="48">
        <f t="shared" ref="O7:O16" si="0">K7*2%</f>
        <v>45600</v>
      </c>
      <c r="P7" s="48">
        <f t="shared" ref="P7:P16" si="1">K7*10%</f>
        <v>228000</v>
      </c>
      <c r="Q7" s="48">
        <f>SUM(L7:P7)</f>
        <v>273600</v>
      </c>
      <c r="R7" s="51">
        <f t="shared" ref="R7:R16" si="2">K7-Q7</f>
        <v>2006400</v>
      </c>
      <c r="S7" s="45" t="s">
        <v>284</v>
      </c>
      <c r="T7" s="25"/>
      <c r="U7" s="25">
        <f>K7</f>
        <v>2280000</v>
      </c>
      <c r="V7" s="15">
        <v>152</v>
      </c>
      <c r="W7" s="15"/>
      <c r="X7" s="15"/>
      <c r="Y7" s="15"/>
      <c r="Z7" s="15"/>
    </row>
    <row r="8" spans="1:26" ht="67.5" customHeight="1" x14ac:dyDescent="0.25">
      <c r="A8" s="77">
        <v>6</v>
      </c>
      <c r="B8" s="63">
        <v>2</v>
      </c>
      <c r="C8" s="43" t="s">
        <v>34</v>
      </c>
      <c r="D8" s="44">
        <v>44948</v>
      </c>
      <c r="E8" s="43" t="s">
        <v>61</v>
      </c>
      <c r="F8" s="43" t="s">
        <v>62</v>
      </c>
      <c r="G8" s="43" t="s">
        <v>63</v>
      </c>
      <c r="H8" s="43" t="s">
        <v>64</v>
      </c>
      <c r="I8" s="43" t="s">
        <v>65</v>
      </c>
      <c r="J8" s="48" t="s">
        <v>33</v>
      </c>
      <c r="K8" s="49">
        <v>2010000</v>
      </c>
      <c r="L8" s="50"/>
      <c r="M8" s="50"/>
      <c r="N8" s="50"/>
      <c r="O8" s="48">
        <f t="shared" si="0"/>
        <v>40200</v>
      </c>
      <c r="P8" s="48">
        <f t="shared" si="1"/>
        <v>201000</v>
      </c>
      <c r="Q8" s="48">
        <f t="shared" ref="Q8:Q16" si="3">SUM(L8:P8)</f>
        <v>241200</v>
      </c>
      <c r="R8" s="51">
        <f t="shared" si="2"/>
        <v>1768800</v>
      </c>
      <c r="S8" s="45" t="s">
        <v>66</v>
      </c>
      <c r="T8" s="25">
        <f>K8</f>
        <v>2010000</v>
      </c>
      <c r="U8" s="22"/>
      <c r="V8" s="15">
        <v>134</v>
      </c>
      <c r="W8" s="15"/>
      <c r="X8" s="15"/>
      <c r="Y8" s="15"/>
      <c r="Z8" s="15"/>
    </row>
    <row r="9" spans="1:26" ht="67.5" customHeight="1" x14ac:dyDescent="0.25">
      <c r="A9" s="35">
        <v>7</v>
      </c>
      <c r="B9" s="63">
        <v>3</v>
      </c>
      <c r="C9" s="43" t="s">
        <v>34</v>
      </c>
      <c r="D9" s="44">
        <v>44969</v>
      </c>
      <c r="E9" s="43" t="s">
        <v>67</v>
      </c>
      <c r="F9" s="43" t="s">
        <v>68</v>
      </c>
      <c r="G9" s="43" t="s">
        <v>69</v>
      </c>
      <c r="H9" s="43" t="s">
        <v>69</v>
      </c>
      <c r="I9" s="43">
        <v>5022075301</v>
      </c>
      <c r="J9" s="48" t="s">
        <v>33</v>
      </c>
      <c r="K9" s="49">
        <v>2505000</v>
      </c>
      <c r="L9" s="50"/>
      <c r="M9" s="50"/>
      <c r="N9" s="50"/>
      <c r="O9" s="48">
        <f t="shared" si="0"/>
        <v>50100</v>
      </c>
      <c r="P9" s="48">
        <f t="shared" si="1"/>
        <v>250500</v>
      </c>
      <c r="Q9" s="48">
        <f t="shared" si="3"/>
        <v>300600</v>
      </c>
      <c r="R9" s="51">
        <f t="shared" si="2"/>
        <v>2204400</v>
      </c>
      <c r="S9" s="45" t="s">
        <v>70</v>
      </c>
      <c r="T9" s="25">
        <f>K9</f>
        <v>2505000</v>
      </c>
      <c r="U9" s="22"/>
      <c r="V9" s="15">
        <v>167</v>
      </c>
      <c r="W9" s="15"/>
      <c r="X9" s="15"/>
      <c r="Y9" s="15"/>
      <c r="Z9" s="15"/>
    </row>
    <row r="10" spans="1:26" s="1" customFormat="1" ht="60.75" customHeight="1" x14ac:dyDescent="0.25">
      <c r="A10" s="35">
        <v>15</v>
      </c>
      <c r="B10" s="63">
        <v>4</v>
      </c>
      <c r="C10" s="43" t="s">
        <v>34</v>
      </c>
      <c r="D10" s="44">
        <v>44934</v>
      </c>
      <c r="E10" s="43" t="s">
        <v>302</v>
      </c>
      <c r="F10" s="43" t="s">
        <v>104</v>
      </c>
      <c r="G10" s="43" t="s">
        <v>108</v>
      </c>
      <c r="H10" s="43" t="s">
        <v>105</v>
      </c>
      <c r="I10" s="43" t="s">
        <v>106</v>
      </c>
      <c r="J10" s="48" t="s">
        <v>33</v>
      </c>
      <c r="K10" s="49">
        <v>2010000</v>
      </c>
      <c r="L10" s="50"/>
      <c r="M10" s="50"/>
      <c r="N10" s="50"/>
      <c r="O10" s="48">
        <f t="shared" si="0"/>
        <v>40200</v>
      </c>
      <c r="P10" s="48">
        <f t="shared" si="1"/>
        <v>201000</v>
      </c>
      <c r="Q10" s="48">
        <f t="shared" si="3"/>
        <v>241200</v>
      </c>
      <c r="R10" s="51">
        <f t="shared" si="2"/>
        <v>1768800</v>
      </c>
      <c r="S10" s="45" t="s">
        <v>107</v>
      </c>
      <c r="T10" s="25">
        <f>K10</f>
        <v>2010000</v>
      </c>
      <c r="U10" s="22"/>
      <c r="V10" s="15">
        <v>134</v>
      </c>
      <c r="W10" s="15"/>
      <c r="X10" s="15"/>
      <c r="Y10" s="15"/>
      <c r="Z10" s="15"/>
    </row>
    <row r="11" spans="1:26" s="1" customFormat="1" ht="60.75" customHeight="1" x14ac:dyDescent="0.25">
      <c r="A11" s="35">
        <v>17</v>
      </c>
      <c r="B11" s="63">
        <v>5</v>
      </c>
      <c r="C11" s="43" t="s">
        <v>34</v>
      </c>
      <c r="D11" s="44">
        <v>44934</v>
      </c>
      <c r="E11" s="43" t="s">
        <v>301</v>
      </c>
      <c r="F11" s="43" t="s">
        <v>115</v>
      </c>
      <c r="G11" s="43" t="s">
        <v>116</v>
      </c>
      <c r="H11" s="43" t="s">
        <v>268</v>
      </c>
      <c r="I11" s="43" t="s">
        <v>269</v>
      </c>
      <c r="J11" s="48" t="s">
        <v>33</v>
      </c>
      <c r="K11" s="49">
        <v>2505000</v>
      </c>
      <c r="L11" s="50"/>
      <c r="M11" s="50"/>
      <c r="N11" s="50"/>
      <c r="O11" s="48">
        <f t="shared" si="0"/>
        <v>50100</v>
      </c>
      <c r="P11" s="48">
        <f t="shared" si="1"/>
        <v>250500</v>
      </c>
      <c r="Q11" s="48">
        <f t="shared" si="3"/>
        <v>300600</v>
      </c>
      <c r="R11" s="51">
        <f t="shared" si="2"/>
        <v>2204400</v>
      </c>
      <c r="S11" s="45" t="s">
        <v>300</v>
      </c>
      <c r="T11" s="25">
        <f>K11</f>
        <v>2505000</v>
      </c>
      <c r="U11" s="22"/>
      <c r="V11" s="15">
        <v>167</v>
      </c>
      <c r="W11" s="15"/>
      <c r="X11" s="15"/>
      <c r="Y11" s="15"/>
      <c r="Z11" s="15"/>
    </row>
    <row r="12" spans="1:26" s="1" customFormat="1" ht="60.75" customHeight="1" x14ac:dyDescent="0.25">
      <c r="A12" s="63">
        <v>18</v>
      </c>
      <c r="B12" s="63">
        <v>6</v>
      </c>
      <c r="C12" s="43" t="s">
        <v>34</v>
      </c>
      <c r="D12" s="44">
        <v>44929</v>
      </c>
      <c r="E12" s="43" t="s">
        <v>117</v>
      </c>
      <c r="F12" s="43" t="s">
        <v>118</v>
      </c>
      <c r="G12" s="43" t="s">
        <v>119</v>
      </c>
      <c r="H12" s="43" t="s">
        <v>101</v>
      </c>
      <c r="I12" s="43" t="s">
        <v>120</v>
      </c>
      <c r="J12" s="48" t="s">
        <v>33</v>
      </c>
      <c r="K12" s="49">
        <v>3000000</v>
      </c>
      <c r="L12" s="50"/>
      <c r="M12" s="50"/>
      <c r="N12" s="50"/>
      <c r="O12" s="48">
        <f t="shared" si="0"/>
        <v>60000</v>
      </c>
      <c r="P12" s="48">
        <f t="shared" si="1"/>
        <v>300000</v>
      </c>
      <c r="Q12" s="48">
        <f t="shared" si="3"/>
        <v>360000</v>
      </c>
      <c r="R12" s="51">
        <f t="shared" si="2"/>
        <v>2640000</v>
      </c>
      <c r="S12" s="45" t="s">
        <v>121</v>
      </c>
      <c r="T12" s="25">
        <f>K12</f>
        <v>3000000</v>
      </c>
      <c r="U12" s="22"/>
      <c r="V12" s="15">
        <v>200</v>
      </c>
      <c r="W12" s="15"/>
      <c r="X12" s="15"/>
      <c r="Y12" s="15"/>
      <c r="Z12" s="15"/>
    </row>
    <row r="13" spans="1:26" s="1" customFormat="1" ht="60.75" customHeight="1" x14ac:dyDescent="0.25">
      <c r="A13" s="35">
        <v>29</v>
      </c>
      <c r="B13" s="63">
        <v>7</v>
      </c>
      <c r="C13" s="43" t="s">
        <v>71</v>
      </c>
      <c r="D13" s="44">
        <v>44945</v>
      </c>
      <c r="E13" s="43" t="s">
        <v>77</v>
      </c>
      <c r="F13" s="43" t="s">
        <v>180</v>
      </c>
      <c r="G13" s="43" t="s">
        <v>181</v>
      </c>
      <c r="H13" s="43" t="s">
        <v>182</v>
      </c>
      <c r="I13" s="43" t="s">
        <v>183</v>
      </c>
      <c r="J13" s="48" t="s">
        <v>147</v>
      </c>
      <c r="K13" s="49">
        <v>2505000</v>
      </c>
      <c r="L13" s="50"/>
      <c r="M13" s="50"/>
      <c r="N13" s="50"/>
      <c r="O13" s="48">
        <f t="shared" si="0"/>
        <v>50100</v>
      </c>
      <c r="P13" s="48">
        <f t="shared" si="1"/>
        <v>250500</v>
      </c>
      <c r="Q13" s="48">
        <f t="shared" si="3"/>
        <v>300600</v>
      </c>
      <c r="R13" s="51">
        <f t="shared" si="2"/>
        <v>2204400</v>
      </c>
      <c r="S13" s="45" t="s">
        <v>285</v>
      </c>
      <c r="T13" s="34">
        <f t="shared" ref="T13:T15" si="4">K13</f>
        <v>2505000</v>
      </c>
      <c r="U13" s="34"/>
      <c r="V13" s="15">
        <v>167</v>
      </c>
      <c r="W13" s="15"/>
      <c r="X13" s="15"/>
      <c r="Y13" s="15"/>
      <c r="Z13" s="15"/>
    </row>
    <row r="14" spans="1:26" s="1" customFormat="1" ht="60.75" customHeight="1" x14ac:dyDescent="0.25">
      <c r="A14" s="63">
        <v>30</v>
      </c>
      <c r="B14" s="63">
        <v>8</v>
      </c>
      <c r="C14" s="43" t="s">
        <v>155</v>
      </c>
      <c r="D14" s="44">
        <v>44937</v>
      </c>
      <c r="E14" s="43" t="s">
        <v>184</v>
      </c>
      <c r="F14" s="43" t="s">
        <v>185</v>
      </c>
      <c r="G14" s="43" t="s">
        <v>186</v>
      </c>
      <c r="H14" s="43" t="s">
        <v>187</v>
      </c>
      <c r="I14" s="43">
        <v>5022004201</v>
      </c>
      <c r="J14" s="48" t="s">
        <v>147</v>
      </c>
      <c r="K14" s="49">
        <v>2280000</v>
      </c>
      <c r="L14" s="50"/>
      <c r="M14" s="50"/>
      <c r="N14" s="50"/>
      <c r="O14" s="48">
        <f t="shared" si="0"/>
        <v>45600</v>
      </c>
      <c r="P14" s="48">
        <f t="shared" si="1"/>
        <v>228000</v>
      </c>
      <c r="Q14" s="48">
        <f t="shared" si="3"/>
        <v>273600</v>
      </c>
      <c r="R14" s="51">
        <f t="shared" si="2"/>
        <v>2006400</v>
      </c>
      <c r="S14" s="45" t="s">
        <v>286</v>
      </c>
      <c r="T14" s="34">
        <f t="shared" si="4"/>
        <v>2280000</v>
      </c>
      <c r="U14" s="34"/>
      <c r="V14" s="15">
        <v>152</v>
      </c>
      <c r="W14" s="15"/>
      <c r="X14" s="15"/>
      <c r="Y14" s="15"/>
      <c r="Z14" s="15"/>
    </row>
    <row r="15" spans="1:26" s="1" customFormat="1" ht="60.75" customHeight="1" x14ac:dyDescent="0.25">
      <c r="A15" s="35">
        <v>33</v>
      </c>
      <c r="B15" s="63">
        <v>9</v>
      </c>
      <c r="C15" s="43" t="s">
        <v>155</v>
      </c>
      <c r="D15" s="44">
        <v>44937</v>
      </c>
      <c r="E15" s="13" t="s">
        <v>175</v>
      </c>
      <c r="F15" s="13" t="s">
        <v>198</v>
      </c>
      <c r="G15" s="13" t="s">
        <v>199</v>
      </c>
      <c r="H15" s="13" t="s">
        <v>167</v>
      </c>
      <c r="I15" s="13" t="s">
        <v>200</v>
      </c>
      <c r="J15" s="10" t="s">
        <v>147</v>
      </c>
      <c r="K15" s="40">
        <v>2280000</v>
      </c>
      <c r="L15" s="39"/>
      <c r="M15" s="39"/>
      <c r="N15" s="39"/>
      <c r="O15" s="10">
        <f t="shared" si="0"/>
        <v>45600</v>
      </c>
      <c r="P15" s="10">
        <f t="shared" si="1"/>
        <v>228000</v>
      </c>
      <c r="Q15" s="10">
        <f t="shared" si="3"/>
        <v>273600</v>
      </c>
      <c r="R15" s="18">
        <f t="shared" si="2"/>
        <v>2006400</v>
      </c>
      <c r="S15" s="41" t="s">
        <v>201</v>
      </c>
      <c r="T15" s="34">
        <f t="shared" si="4"/>
        <v>2280000</v>
      </c>
      <c r="U15" s="34"/>
      <c r="V15" s="15">
        <v>152</v>
      </c>
      <c r="W15" s="15"/>
      <c r="X15" s="15"/>
      <c r="Y15" s="15"/>
      <c r="Z15" s="15"/>
    </row>
    <row r="16" spans="1:26" s="1" customFormat="1" ht="60.75" customHeight="1" x14ac:dyDescent="0.25">
      <c r="A16" s="35">
        <v>35</v>
      </c>
      <c r="B16" s="63">
        <v>10</v>
      </c>
      <c r="C16" s="43" t="s">
        <v>71</v>
      </c>
      <c r="D16" s="44">
        <v>44959</v>
      </c>
      <c r="E16" s="13" t="s">
        <v>45</v>
      </c>
      <c r="F16" s="13" t="s">
        <v>208</v>
      </c>
      <c r="G16" s="13" t="s">
        <v>209</v>
      </c>
      <c r="H16" s="13" t="s">
        <v>93</v>
      </c>
      <c r="I16" s="13">
        <v>5022004529</v>
      </c>
      <c r="J16" s="10" t="s">
        <v>147</v>
      </c>
      <c r="K16" s="40">
        <v>2280000</v>
      </c>
      <c r="L16" s="39"/>
      <c r="M16" s="39"/>
      <c r="N16" s="39"/>
      <c r="O16" s="10">
        <f t="shared" si="0"/>
        <v>45600</v>
      </c>
      <c r="P16" s="10">
        <f t="shared" si="1"/>
        <v>228000</v>
      </c>
      <c r="Q16" s="10">
        <f t="shared" si="3"/>
        <v>273600</v>
      </c>
      <c r="R16" s="18">
        <f t="shared" si="2"/>
        <v>2006400</v>
      </c>
      <c r="S16" s="45" t="s">
        <v>303</v>
      </c>
      <c r="T16" s="34">
        <f>K16</f>
        <v>2280000</v>
      </c>
      <c r="U16" s="34"/>
      <c r="V16" s="15">
        <v>152</v>
      </c>
      <c r="W16" s="15"/>
      <c r="X16" s="15"/>
      <c r="Y16" s="15"/>
      <c r="Z16" s="15"/>
    </row>
    <row r="17" spans="1:26" s="1" customFormat="1" ht="60.75" customHeight="1" x14ac:dyDescent="0.25">
      <c r="A17" s="63">
        <v>38</v>
      </c>
      <c r="B17" s="63">
        <v>11</v>
      </c>
      <c r="C17" s="43" t="s">
        <v>127</v>
      </c>
      <c r="D17" s="44">
        <v>44929</v>
      </c>
      <c r="E17" s="13" t="s">
        <v>218</v>
      </c>
      <c r="F17" s="13" t="s">
        <v>219</v>
      </c>
      <c r="G17" s="13" t="s">
        <v>219</v>
      </c>
      <c r="H17" s="13" t="s">
        <v>220</v>
      </c>
      <c r="I17" s="13">
        <v>5023042810</v>
      </c>
      <c r="J17" s="10" t="s">
        <v>147</v>
      </c>
      <c r="K17" s="40">
        <v>3000000</v>
      </c>
      <c r="L17" s="39"/>
      <c r="M17" s="39"/>
      <c r="N17" s="39"/>
      <c r="O17" s="10">
        <f t="shared" ref="O17" si="5">K17*2%</f>
        <v>60000</v>
      </c>
      <c r="P17" s="10">
        <f t="shared" ref="P17" si="6">K17*10%</f>
        <v>300000</v>
      </c>
      <c r="Q17" s="10">
        <f t="shared" ref="Q17" si="7">SUM(L17:P17)</f>
        <v>360000</v>
      </c>
      <c r="R17" s="18">
        <f t="shared" ref="R17" si="8">K17-Q17</f>
        <v>2640000</v>
      </c>
      <c r="S17" s="41" t="s">
        <v>221</v>
      </c>
      <c r="T17" s="34">
        <f>K17</f>
        <v>3000000</v>
      </c>
      <c r="U17" s="34"/>
      <c r="V17" s="15">
        <v>200</v>
      </c>
      <c r="W17" s="15"/>
      <c r="X17" s="15"/>
      <c r="Y17" s="15"/>
      <c r="Z17" s="15"/>
    </row>
    <row r="18" spans="1:26" s="1" customFormat="1" ht="60.75" customHeight="1" x14ac:dyDescent="0.25">
      <c r="A18" s="35">
        <v>47</v>
      </c>
      <c r="B18" s="63">
        <v>12</v>
      </c>
      <c r="C18" s="13" t="s">
        <v>34</v>
      </c>
      <c r="D18" s="38">
        <v>44927</v>
      </c>
      <c r="E18" s="13" t="s">
        <v>264</v>
      </c>
      <c r="F18" s="13" t="s">
        <v>265</v>
      </c>
      <c r="G18" s="13" t="s">
        <v>266</v>
      </c>
      <c r="H18" s="43" t="s">
        <v>289</v>
      </c>
      <c r="I18" s="43" t="s">
        <v>290</v>
      </c>
      <c r="J18" s="10" t="s">
        <v>147</v>
      </c>
      <c r="K18" s="40">
        <v>2280000</v>
      </c>
      <c r="L18" s="39"/>
      <c r="M18" s="39"/>
      <c r="N18" s="39"/>
      <c r="O18" s="10">
        <f t="shared" ref="O18:O20" si="9">K18*2%</f>
        <v>45600</v>
      </c>
      <c r="P18" s="10">
        <f t="shared" ref="P18:P20" si="10">K18*10%</f>
        <v>228000</v>
      </c>
      <c r="Q18" s="10">
        <f t="shared" ref="Q18:Q20" si="11">SUM(L18:P18)</f>
        <v>273600</v>
      </c>
      <c r="R18" s="18">
        <f t="shared" ref="R18:R20" si="12">K18-Q18</f>
        <v>2006400</v>
      </c>
      <c r="S18" s="41" t="s">
        <v>267</v>
      </c>
      <c r="T18" s="34"/>
      <c r="U18" s="34">
        <f>K18</f>
        <v>2280000</v>
      </c>
      <c r="V18" s="15">
        <v>152</v>
      </c>
      <c r="W18" s="15"/>
      <c r="X18" s="15"/>
      <c r="Y18" s="15"/>
      <c r="Z18" s="15"/>
    </row>
    <row r="19" spans="1:26" s="1" customFormat="1" ht="60.75" customHeight="1" x14ac:dyDescent="0.25">
      <c r="A19" s="63">
        <v>48</v>
      </c>
      <c r="B19" s="63">
        <v>13</v>
      </c>
      <c r="C19" s="13" t="s">
        <v>155</v>
      </c>
      <c r="D19" s="38">
        <v>44951</v>
      </c>
      <c r="E19" s="13" t="s">
        <v>287</v>
      </c>
      <c r="F19" s="13" t="s">
        <v>288</v>
      </c>
      <c r="G19" s="13" t="s">
        <v>288</v>
      </c>
      <c r="H19" s="43" t="s">
        <v>298</v>
      </c>
      <c r="I19" s="43" t="s">
        <v>299</v>
      </c>
      <c r="J19" s="10" t="s">
        <v>147</v>
      </c>
      <c r="K19" s="40">
        <v>3000000</v>
      </c>
      <c r="L19" s="39"/>
      <c r="M19" s="39"/>
      <c r="N19" s="39"/>
      <c r="O19" s="10">
        <f t="shared" si="9"/>
        <v>60000</v>
      </c>
      <c r="P19" s="10">
        <f t="shared" si="10"/>
        <v>300000</v>
      </c>
      <c r="Q19" s="10">
        <f t="shared" si="11"/>
        <v>360000</v>
      </c>
      <c r="R19" s="18">
        <f t="shared" si="12"/>
        <v>2640000</v>
      </c>
      <c r="S19" s="41" t="s">
        <v>291</v>
      </c>
      <c r="T19" s="34">
        <f>K19</f>
        <v>3000000</v>
      </c>
      <c r="U19" s="34"/>
      <c r="V19" s="15">
        <v>200</v>
      </c>
      <c r="W19" s="15"/>
      <c r="X19" s="15"/>
      <c r="Y19" s="15"/>
      <c r="Z19" s="15"/>
    </row>
    <row r="20" spans="1:26" s="1" customFormat="1" ht="60.75" customHeight="1" x14ac:dyDescent="0.25">
      <c r="A20" s="35">
        <v>49</v>
      </c>
      <c r="B20" s="63">
        <v>14</v>
      </c>
      <c r="C20" s="13" t="s">
        <v>127</v>
      </c>
      <c r="D20" s="38">
        <v>44929</v>
      </c>
      <c r="E20" s="13" t="s">
        <v>292</v>
      </c>
      <c r="F20" s="13" t="s">
        <v>293</v>
      </c>
      <c r="G20" s="13" t="s">
        <v>294</v>
      </c>
      <c r="H20" s="13" t="s">
        <v>295</v>
      </c>
      <c r="I20" s="13" t="s">
        <v>296</v>
      </c>
      <c r="J20" s="10" t="s">
        <v>147</v>
      </c>
      <c r="K20" s="40">
        <v>2280000</v>
      </c>
      <c r="L20" s="39"/>
      <c r="M20" s="39"/>
      <c r="N20" s="39"/>
      <c r="O20" s="10">
        <f t="shared" si="9"/>
        <v>45600</v>
      </c>
      <c r="P20" s="10">
        <f t="shared" si="10"/>
        <v>228000</v>
      </c>
      <c r="Q20" s="10">
        <f t="shared" si="11"/>
        <v>273600</v>
      </c>
      <c r="R20" s="18">
        <f t="shared" si="12"/>
        <v>2006400</v>
      </c>
      <c r="S20" s="41" t="s">
        <v>297</v>
      </c>
      <c r="T20" s="34">
        <f>K20</f>
        <v>2280000</v>
      </c>
      <c r="U20" s="34"/>
      <c r="V20" s="15">
        <v>152</v>
      </c>
      <c r="W20" s="15"/>
      <c r="X20" s="15"/>
      <c r="Y20" s="15"/>
      <c r="Z20" s="15"/>
    </row>
    <row r="21" spans="1:26" x14ac:dyDescent="0.25">
      <c r="A21" s="63"/>
      <c r="B21" s="63"/>
      <c r="C21" s="22"/>
      <c r="D21" s="22"/>
      <c r="E21" s="22"/>
      <c r="F21" s="22"/>
      <c r="G21" s="22"/>
      <c r="H21" s="22"/>
      <c r="I21" s="22"/>
      <c r="J21" s="22"/>
      <c r="K21" s="25">
        <f>SUM(K7:K20)</f>
        <v>34215000</v>
      </c>
      <c r="L21" s="25">
        <f t="shared" ref="L21:V21" si="13">SUM(L7:L20)</f>
        <v>0</v>
      </c>
      <c r="M21" s="25">
        <f t="shared" si="13"/>
        <v>0</v>
      </c>
      <c r="N21" s="25">
        <f t="shared" si="13"/>
        <v>0</v>
      </c>
      <c r="O21" s="25">
        <f t="shared" si="13"/>
        <v>684300</v>
      </c>
      <c r="P21" s="25">
        <f t="shared" si="13"/>
        <v>3421500</v>
      </c>
      <c r="Q21" s="25">
        <f t="shared" si="13"/>
        <v>4105800</v>
      </c>
      <c r="R21" s="25">
        <f t="shared" si="13"/>
        <v>30109200</v>
      </c>
      <c r="S21" s="25">
        <f t="shared" si="13"/>
        <v>0</v>
      </c>
      <c r="T21" s="25">
        <f t="shared" si="13"/>
        <v>29655000</v>
      </c>
      <c r="U21" s="25">
        <f t="shared" si="13"/>
        <v>4560000</v>
      </c>
      <c r="V21" s="78">
        <f t="shared" si="13"/>
        <v>2281</v>
      </c>
      <c r="W21" s="78">
        <f t="shared" ref="W21" si="14">SUM(W7:W20)</f>
        <v>0</v>
      </c>
      <c r="X21" s="15"/>
      <c r="Y21" s="15"/>
      <c r="Z21" s="15"/>
    </row>
    <row r="27" spans="1:26" x14ac:dyDescent="0.25">
      <c r="E27" s="27"/>
      <c r="F27" s="20" t="s">
        <v>138</v>
      </c>
    </row>
    <row r="28" spans="1:26" x14ac:dyDescent="0.25">
      <c r="E28" s="28"/>
      <c r="F28" s="20" t="s">
        <v>139</v>
      </c>
    </row>
  </sheetData>
  <mergeCells count="20">
    <mergeCell ref="K4:K6"/>
    <mergeCell ref="L4:Q4"/>
    <mergeCell ref="R4:R6"/>
    <mergeCell ref="B1:W1"/>
    <mergeCell ref="B2:W2"/>
    <mergeCell ref="A4:A6"/>
    <mergeCell ref="C4:F5"/>
    <mergeCell ref="G4:I5"/>
    <mergeCell ref="J4:J6"/>
    <mergeCell ref="B4:B6"/>
    <mergeCell ref="Z4:Z6"/>
    <mergeCell ref="L5:L6"/>
    <mergeCell ref="M5:M6"/>
    <mergeCell ref="N5:N6"/>
    <mergeCell ref="O5:O6"/>
    <mergeCell ref="P5:P6"/>
    <mergeCell ref="Q5:Q6"/>
    <mergeCell ref="S4:S6"/>
    <mergeCell ref="V4:W4"/>
    <mergeCell ref="T4:U5"/>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42"/>
  <sheetViews>
    <sheetView topLeftCell="A31" zoomScale="91" zoomScaleNormal="91" workbookViewId="0">
      <pane xSplit="1" topLeftCell="K1" activePane="topRight" state="frozen"/>
      <selection pane="topRight" activeCell="K38" sqref="K38"/>
    </sheetView>
  </sheetViews>
  <sheetFormatPr defaultRowHeight="15" x14ac:dyDescent="0.25"/>
  <cols>
    <col min="1" max="1" width="3.5703125" style="20" customWidth="1"/>
    <col min="2" max="2" width="3.5703125" style="29" customWidth="1"/>
    <col min="3" max="3" width="9.140625" style="20"/>
    <col min="4" max="4" width="11.28515625" style="20" customWidth="1"/>
    <col min="5" max="5" width="14.28515625" style="20" customWidth="1"/>
    <col min="6" max="6" width="20.7109375" style="20" customWidth="1"/>
    <col min="7" max="7" width="14.7109375" style="20" customWidth="1"/>
    <col min="8" max="8" width="9.140625" style="20" customWidth="1"/>
    <col min="9" max="9" width="16.140625" style="20" customWidth="1"/>
    <col min="10" max="10" width="10.28515625" style="20" customWidth="1"/>
    <col min="11" max="11" width="16.28515625" style="23" customWidth="1"/>
    <col min="12" max="14" width="1.85546875" style="1" customWidth="1"/>
    <col min="15" max="15" width="14.85546875" style="1" customWidth="1"/>
    <col min="16" max="16" width="16.28515625" style="1" customWidth="1"/>
    <col min="17" max="17" width="14.85546875" style="1" customWidth="1"/>
    <col min="18" max="18" width="18.28515625" style="17" customWidth="1"/>
    <col min="19" max="19" width="24.7109375" style="42" customWidth="1"/>
    <col min="20" max="20" width="15.140625" style="23" customWidth="1"/>
    <col min="21" max="21" width="15.7109375" style="20" customWidth="1"/>
    <col min="22" max="16384" width="9.140625" style="1"/>
  </cols>
  <sheetData>
    <row r="1" spans="1:26" ht="18.75" x14ac:dyDescent="0.3">
      <c r="A1" s="150" t="s">
        <v>0</v>
      </c>
      <c r="B1" s="150"/>
      <c r="C1" s="150"/>
      <c r="D1" s="150"/>
      <c r="E1" s="150"/>
      <c r="F1" s="150"/>
      <c r="G1" s="150"/>
      <c r="H1" s="150"/>
      <c r="I1" s="150"/>
      <c r="J1" s="150"/>
      <c r="K1" s="150"/>
      <c r="L1" s="150"/>
      <c r="M1" s="150"/>
      <c r="N1" s="150"/>
      <c r="O1" s="150"/>
      <c r="P1" s="150"/>
      <c r="Q1" s="150"/>
      <c r="R1" s="150"/>
      <c r="S1" s="150"/>
      <c r="T1" s="150"/>
      <c r="U1" s="150"/>
      <c r="V1" s="150"/>
      <c r="W1" s="150"/>
      <c r="X1" s="57"/>
      <c r="Y1" s="57"/>
    </row>
    <row r="2" spans="1:26" ht="18.75" x14ac:dyDescent="0.3">
      <c r="A2" s="150" t="s">
        <v>349</v>
      </c>
      <c r="B2" s="150"/>
      <c r="C2" s="150"/>
      <c r="D2" s="150"/>
      <c r="E2" s="150"/>
      <c r="F2" s="150"/>
      <c r="G2" s="150"/>
      <c r="H2" s="150"/>
      <c r="I2" s="150"/>
      <c r="J2" s="150"/>
      <c r="K2" s="150"/>
      <c r="L2" s="150"/>
      <c r="M2" s="150"/>
      <c r="N2" s="150"/>
      <c r="O2" s="150"/>
      <c r="P2" s="150"/>
      <c r="Q2" s="150"/>
      <c r="R2" s="150"/>
      <c r="S2" s="150"/>
      <c r="T2" s="150"/>
      <c r="U2" s="150"/>
      <c r="V2" s="150"/>
      <c r="W2" s="150"/>
      <c r="X2" s="57"/>
      <c r="Y2" s="57"/>
    </row>
    <row r="3" spans="1:26" x14ac:dyDescent="0.25">
      <c r="T3" s="46"/>
      <c r="U3" s="26"/>
      <c r="V3" s="2">
        <v>0</v>
      </c>
    </row>
    <row r="4" spans="1:26" x14ac:dyDescent="0.25">
      <c r="A4" s="157" t="s">
        <v>279</v>
      </c>
      <c r="B4" s="157" t="s">
        <v>1</v>
      </c>
      <c r="C4" s="164" t="s">
        <v>2</v>
      </c>
      <c r="D4" s="165"/>
      <c r="E4" s="165"/>
      <c r="F4" s="166"/>
      <c r="G4" s="153" t="s">
        <v>3</v>
      </c>
      <c r="H4" s="162"/>
      <c r="I4" s="190"/>
      <c r="J4" s="192" t="s">
        <v>4</v>
      </c>
      <c r="K4" s="155" t="s">
        <v>5</v>
      </c>
      <c r="L4" s="176" t="s">
        <v>6</v>
      </c>
      <c r="M4" s="177"/>
      <c r="N4" s="177"/>
      <c r="O4" s="177"/>
      <c r="P4" s="177"/>
      <c r="Q4" s="178"/>
      <c r="R4" s="194" t="s">
        <v>7</v>
      </c>
      <c r="S4" s="160" t="s">
        <v>8</v>
      </c>
      <c r="T4" s="142" t="s">
        <v>9</v>
      </c>
      <c r="U4" s="171"/>
      <c r="V4" s="148" t="s">
        <v>10</v>
      </c>
      <c r="W4" s="149"/>
      <c r="X4" s="58"/>
      <c r="Y4" s="58"/>
      <c r="Z4" s="188" t="s">
        <v>11</v>
      </c>
    </row>
    <row r="5" spans="1:26" x14ac:dyDescent="0.25">
      <c r="A5" s="158"/>
      <c r="B5" s="158"/>
      <c r="C5" s="167"/>
      <c r="D5" s="168"/>
      <c r="E5" s="168"/>
      <c r="F5" s="169"/>
      <c r="G5" s="154"/>
      <c r="H5" s="163"/>
      <c r="I5" s="191"/>
      <c r="J5" s="193"/>
      <c r="K5" s="156"/>
      <c r="L5" s="181" t="s">
        <v>12</v>
      </c>
      <c r="M5" s="134" t="s">
        <v>13</v>
      </c>
      <c r="N5" s="134" t="s">
        <v>14</v>
      </c>
      <c r="O5" s="183" t="s">
        <v>15</v>
      </c>
      <c r="P5" s="166" t="s">
        <v>16</v>
      </c>
      <c r="Q5" s="186" t="s">
        <v>17</v>
      </c>
      <c r="R5" s="195"/>
      <c r="S5" s="161"/>
      <c r="T5" s="143"/>
      <c r="U5" s="173"/>
      <c r="V5" s="55" t="s">
        <v>18</v>
      </c>
      <c r="W5" s="7" t="s">
        <v>19</v>
      </c>
      <c r="X5" s="7" t="s">
        <v>19</v>
      </c>
      <c r="Y5" s="7" t="s">
        <v>19</v>
      </c>
      <c r="Z5" s="188"/>
    </row>
    <row r="6" spans="1:26" ht="38.25" x14ac:dyDescent="0.25">
      <c r="A6" s="158"/>
      <c r="B6" s="158"/>
      <c r="C6" s="3" t="s">
        <v>20</v>
      </c>
      <c r="D6" s="3" t="s">
        <v>21</v>
      </c>
      <c r="E6" s="3" t="s">
        <v>22</v>
      </c>
      <c r="F6" s="56" t="s">
        <v>23</v>
      </c>
      <c r="G6" s="59" t="s">
        <v>24</v>
      </c>
      <c r="H6" s="59" t="s">
        <v>25</v>
      </c>
      <c r="I6" s="4" t="s">
        <v>26</v>
      </c>
      <c r="J6" s="193"/>
      <c r="K6" s="156"/>
      <c r="L6" s="182"/>
      <c r="M6" s="183"/>
      <c r="N6" s="183"/>
      <c r="O6" s="184"/>
      <c r="P6" s="185"/>
      <c r="Q6" s="187"/>
      <c r="R6" s="195"/>
      <c r="S6" s="161"/>
      <c r="T6" s="47" t="s">
        <v>27</v>
      </c>
      <c r="U6" s="5" t="s">
        <v>28</v>
      </c>
      <c r="V6" s="8" t="s">
        <v>29</v>
      </c>
      <c r="W6" s="9" t="s">
        <v>30</v>
      </c>
      <c r="X6" s="9" t="s">
        <v>31</v>
      </c>
      <c r="Y6" s="9" t="s">
        <v>32</v>
      </c>
      <c r="Z6" s="189"/>
    </row>
    <row r="7" spans="1:26" ht="64.5" customHeight="1" x14ac:dyDescent="0.25">
      <c r="A7" s="64">
        <v>1</v>
      </c>
      <c r="B7" s="63">
        <v>1</v>
      </c>
      <c r="C7" s="43" t="s">
        <v>34</v>
      </c>
      <c r="D7" s="44">
        <v>44934</v>
      </c>
      <c r="E7" s="43" t="s">
        <v>35</v>
      </c>
      <c r="F7" s="43" t="s">
        <v>36</v>
      </c>
      <c r="G7" s="43" t="s">
        <v>37</v>
      </c>
      <c r="H7" s="13" t="s">
        <v>38</v>
      </c>
      <c r="I7" s="13" t="s">
        <v>39</v>
      </c>
      <c r="J7" s="10" t="s">
        <v>33</v>
      </c>
      <c r="K7" s="71">
        <v>2280000</v>
      </c>
      <c r="L7" s="72"/>
      <c r="M7" s="73"/>
      <c r="N7" s="73"/>
      <c r="O7" s="48">
        <f t="shared" ref="O7" si="0">K7*2%</f>
        <v>45600</v>
      </c>
      <c r="P7" s="48">
        <f t="shared" ref="P7" si="1">K7*10%</f>
        <v>228000</v>
      </c>
      <c r="Q7" s="48">
        <f t="shared" ref="Q7" si="2">SUM(L7:P7)</f>
        <v>273600</v>
      </c>
      <c r="R7" s="51">
        <f t="shared" ref="R7" si="3">K7-Q7</f>
        <v>2006400</v>
      </c>
      <c r="S7" s="70" t="s">
        <v>40</v>
      </c>
      <c r="T7" s="74">
        <f t="shared" ref="T7:T12" si="4">K7</f>
        <v>2280000</v>
      </c>
      <c r="U7" s="53"/>
      <c r="V7" s="54">
        <v>152</v>
      </c>
      <c r="W7" s="65"/>
      <c r="X7" s="9"/>
      <c r="Y7" s="9"/>
      <c r="Z7" s="55"/>
    </row>
    <row r="8" spans="1:26" ht="63" customHeight="1" x14ac:dyDescent="0.25">
      <c r="A8" s="64">
        <v>3</v>
      </c>
      <c r="B8" s="63">
        <v>2</v>
      </c>
      <c r="C8" s="43" t="s">
        <v>44</v>
      </c>
      <c r="D8" s="44">
        <v>44939</v>
      </c>
      <c r="E8" s="43" t="s">
        <v>45</v>
      </c>
      <c r="F8" s="43" t="s">
        <v>46</v>
      </c>
      <c r="G8" s="43" t="s">
        <v>47</v>
      </c>
      <c r="H8" s="43" t="s">
        <v>48</v>
      </c>
      <c r="I8" s="43" t="s">
        <v>49</v>
      </c>
      <c r="J8" s="48" t="s">
        <v>33</v>
      </c>
      <c r="K8" s="68">
        <v>2280000</v>
      </c>
      <c r="L8" s="66"/>
      <c r="M8" s="67"/>
      <c r="N8" s="67"/>
      <c r="O8" s="48">
        <f t="shared" ref="O8" si="5">K8*2%</f>
        <v>45600</v>
      </c>
      <c r="P8" s="48">
        <f t="shared" ref="P8" si="6">K8*10%</f>
        <v>228000</v>
      </c>
      <c r="Q8" s="48">
        <f t="shared" ref="Q8" si="7">SUM(L8:P8)</f>
        <v>273600</v>
      </c>
      <c r="R8" s="51">
        <f t="shared" ref="R8" si="8">K8-Q8</f>
        <v>2006400</v>
      </c>
      <c r="S8" s="45" t="s">
        <v>50</v>
      </c>
      <c r="T8" s="69">
        <f t="shared" si="4"/>
        <v>2280000</v>
      </c>
      <c r="U8" s="53"/>
      <c r="V8" s="54">
        <v>152</v>
      </c>
      <c r="W8" s="65"/>
      <c r="X8" s="65"/>
      <c r="Y8" s="65"/>
      <c r="Z8" s="54"/>
    </row>
    <row r="9" spans="1:26" ht="64.5" customHeight="1" x14ac:dyDescent="0.25">
      <c r="A9" s="10">
        <v>5</v>
      </c>
      <c r="B9" s="63">
        <v>3</v>
      </c>
      <c r="C9" s="13" t="s">
        <v>51</v>
      </c>
      <c r="D9" s="38">
        <v>44947</v>
      </c>
      <c r="E9" s="21" t="s">
        <v>56</v>
      </c>
      <c r="F9" s="21" t="s">
        <v>57</v>
      </c>
      <c r="G9" s="13" t="s">
        <v>58</v>
      </c>
      <c r="H9" s="21" t="s">
        <v>59</v>
      </c>
      <c r="I9" s="21" t="s">
        <v>60</v>
      </c>
      <c r="J9" s="10" t="s">
        <v>33</v>
      </c>
      <c r="K9" s="24">
        <v>3000000</v>
      </c>
      <c r="L9" s="16"/>
      <c r="M9" s="16"/>
      <c r="N9" s="16"/>
      <c r="O9" s="10">
        <f t="shared" ref="O9:O34" si="9">K9*2%</f>
        <v>60000</v>
      </c>
      <c r="P9" s="10">
        <f t="shared" ref="P9:P34" si="10">K9*10%</f>
        <v>300000</v>
      </c>
      <c r="Q9" s="10">
        <f t="shared" ref="Q9:Q34" si="11">SUM(L9:P9)</f>
        <v>360000</v>
      </c>
      <c r="R9" s="18">
        <f t="shared" ref="R9:R34" si="12">K9-Q9</f>
        <v>2640000</v>
      </c>
      <c r="S9" s="41" t="s">
        <v>140</v>
      </c>
      <c r="T9" s="25">
        <f t="shared" si="4"/>
        <v>3000000</v>
      </c>
      <c r="U9" s="22"/>
      <c r="V9" s="15">
        <v>200</v>
      </c>
      <c r="W9" s="15"/>
      <c r="X9" s="15"/>
      <c r="Y9" s="15"/>
      <c r="Z9" s="15"/>
    </row>
    <row r="10" spans="1:26" ht="67.5" customHeight="1" x14ac:dyDescent="0.25">
      <c r="A10" s="10">
        <v>10</v>
      </c>
      <c r="B10" s="63">
        <v>4</v>
      </c>
      <c r="C10" s="43" t="s">
        <v>34</v>
      </c>
      <c r="D10" s="44">
        <v>44934</v>
      </c>
      <c r="E10" s="43" t="s">
        <v>45</v>
      </c>
      <c r="F10" s="43" t="s">
        <v>82</v>
      </c>
      <c r="G10" s="43" t="s">
        <v>83</v>
      </c>
      <c r="H10" s="43" t="s">
        <v>84</v>
      </c>
      <c r="I10" s="43" t="s">
        <v>85</v>
      </c>
      <c r="J10" s="48" t="s">
        <v>33</v>
      </c>
      <c r="K10" s="49">
        <v>2010000</v>
      </c>
      <c r="L10" s="50"/>
      <c r="M10" s="50"/>
      <c r="N10" s="50"/>
      <c r="O10" s="48">
        <f t="shared" ref="O10" si="13">K10*2%</f>
        <v>40200</v>
      </c>
      <c r="P10" s="48">
        <f t="shared" ref="P10" si="14">K10*10%</f>
        <v>201000</v>
      </c>
      <c r="Q10" s="48">
        <f t="shared" ref="Q10" si="15">SUM(L10:P10)</f>
        <v>241200</v>
      </c>
      <c r="R10" s="51">
        <f t="shared" ref="R10" si="16">K10-Q10</f>
        <v>1768800</v>
      </c>
      <c r="S10" s="45" t="s">
        <v>277</v>
      </c>
      <c r="T10" s="25">
        <f t="shared" si="4"/>
        <v>2010000</v>
      </c>
      <c r="U10" s="22"/>
      <c r="V10" s="15">
        <v>134</v>
      </c>
      <c r="W10" s="15"/>
      <c r="X10" s="15"/>
      <c r="Y10" s="15"/>
      <c r="Z10" s="15"/>
    </row>
    <row r="11" spans="1:26" ht="67.5" customHeight="1" x14ac:dyDescent="0.25">
      <c r="A11" s="10">
        <v>11</v>
      </c>
      <c r="B11" s="63">
        <v>5</v>
      </c>
      <c r="C11" s="43" t="s">
        <v>34</v>
      </c>
      <c r="D11" s="44">
        <v>44941</v>
      </c>
      <c r="E11" s="43" t="s">
        <v>86</v>
      </c>
      <c r="F11" s="43" t="s">
        <v>87</v>
      </c>
      <c r="G11" s="43" t="s">
        <v>88</v>
      </c>
      <c r="H11" s="43" t="s">
        <v>179</v>
      </c>
      <c r="I11" s="43">
        <v>5022000669</v>
      </c>
      <c r="J11" s="48" t="s">
        <v>33</v>
      </c>
      <c r="K11" s="24">
        <v>2280000</v>
      </c>
      <c r="L11" s="16"/>
      <c r="M11" s="16"/>
      <c r="N11" s="16"/>
      <c r="O11" s="10">
        <f t="shared" ref="O11" si="17">K11*2%</f>
        <v>45600</v>
      </c>
      <c r="P11" s="10">
        <f t="shared" ref="P11" si="18">K11*10%</f>
        <v>228000</v>
      </c>
      <c r="Q11" s="10">
        <f t="shared" ref="Q11" si="19">SUM(L11:P11)</f>
        <v>273600</v>
      </c>
      <c r="R11" s="18">
        <f t="shared" ref="R11" si="20">K11-Q11</f>
        <v>2006400</v>
      </c>
      <c r="S11" s="45" t="s">
        <v>89</v>
      </c>
      <c r="T11" s="25">
        <f t="shared" si="4"/>
        <v>2280000</v>
      </c>
      <c r="U11" s="22"/>
      <c r="V11" s="15">
        <v>152</v>
      </c>
      <c r="W11" s="15"/>
      <c r="X11" s="15"/>
      <c r="Y11" s="15"/>
      <c r="Z11" s="15"/>
    </row>
    <row r="12" spans="1:26" ht="67.5" customHeight="1" x14ac:dyDescent="0.25">
      <c r="A12" s="22">
        <v>12</v>
      </c>
      <c r="B12" s="63">
        <v>6</v>
      </c>
      <c r="C12" s="13" t="s">
        <v>34</v>
      </c>
      <c r="D12" s="38">
        <v>44941</v>
      </c>
      <c r="E12" s="21" t="s">
        <v>90</v>
      </c>
      <c r="F12" s="21" t="s">
        <v>91</v>
      </c>
      <c r="G12" s="13" t="s">
        <v>92</v>
      </c>
      <c r="H12" s="21" t="s">
        <v>93</v>
      </c>
      <c r="I12" s="21">
        <v>5022004529</v>
      </c>
      <c r="J12" s="10" t="s">
        <v>33</v>
      </c>
      <c r="K12" s="24">
        <v>2280000</v>
      </c>
      <c r="L12" s="16"/>
      <c r="M12" s="16"/>
      <c r="N12" s="16"/>
      <c r="O12" s="10">
        <f t="shared" si="9"/>
        <v>45600</v>
      </c>
      <c r="P12" s="10">
        <f t="shared" si="10"/>
        <v>228000</v>
      </c>
      <c r="Q12" s="10">
        <f t="shared" si="11"/>
        <v>273600</v>
      </c>
      <c r="R12" s="18">
        <f t="shared" si="12"/>
        <v>2006400</v>
      </c>
      <c r="S12" s="41" t="s">
        <v>141</v>
      </c>
      <c r="T12" s="25">
        <f t="shared" si="4"/>
        <v>2280000</v>
      </c>
      <c r="U12" s="22"/>
      <c r="V12" s="15">
        <v>152</v>
      </c>
      <c r="W12" s="15"/>
      <c r="X12" s="15"/>
      <c r="Y12" s="15"/>
      <c r="Z12" s="15"/>
    </row>
    <row r="13" spans="1:26" ht="60.75" customHeight="1" x14ac:dyDescent="0.25">
      <c r="A13" s="22">
        <v>14</v>
      </c>
      <c r="B13" s="63">
        <v>7</v>
      </c>
      <c r="C13" s="43" t="s">
        <v>34</v>
      </c>
      <c r="D13" s="44">
        <v>44934</v>
      </c>
      <c r="E13" s="21" t="s">
        <v>72</v>
      </c>
      <c r="F13" s="21" t="s">
        <v>100</v>
      </c>
      <c r="G13" s="43" t="s">
        <v>102</v>
      </c>
      <c r="H13" s="43" t="s">
        <v>148</v>
      </c>
      <c r="I13" s="43" t="s">
        <v>149</v>
      </c>
      <c r="J13" s="10" t="s">
        <v>33</v>
      </c>
      <c r="K13" s="24">
        <v>2280000</v>
      </c>
      <c r="L13" s="16"/>
      <c r="M13" s="16"/>
      <c r="N13" s="16"/>
      <c r="O13" s="10">
        <f t="shared" si="9"/>
        <v>45600</v>
      </c>
      <c r="P13" s="10">
        <f t="shared" si="10"/>
        <v>228000</v>
      </c>
      <c r="Q13" s="10">
        <f t="shared" si="11"/>
        <v>273600</v>
      </c>
      <c r="R13" s="18">
        <f t="shared" si="12"/>
        <v>2006400</v>
      </c>
      <c r="S13" s="45" t="s">
        <v>150</v>
      </c>
      <c r="T13" s="25"/>
      <c r="U13" s="25">
        <f>K13</f>
        <v>2280000</v>
      </c>
      <c r="V13" s="15">
        <v>152</v>
      </c>
      <c r="W13" s="15"/>
      <c r="X13" s="15"/>
      <c r="Y13" s="15"/>
      <c r="Z13" s="15"/>
    </row>
    <row r="14" spans="1:26" ht="60.75" customHeight="1" x14ac:dyDescent="0.25">
      <c r="A14" s="10">
        <v>19</v>
      </c>
      <c r="B14" s="63">
        <v>8</v>
      </c>
      <c r="C14" s="13" t="s">
        <v>34</v>
      </c>
      <c r="D14" s="38">
        <v>44934</v>
      </c>
      <c r="E14" s="21" t="s">
        <v>122</v>
      </c>
      <c r="F14" s="21" t="s">
        <v>123</v>
      </c>
      <c r="G14" s="32" t="s">
        <v>126</v>
      </c>
      <c r="H14" s="21" t="s">
        <v>124</v>
      </c>
      <c r="I14" s="21" t="s">
        <v>125</v>
      </c>
      <c r="J14" s="10" t="s">
        <v>33</v>
      </c>
      <c r="K14" s="24">
        <v>2505000</v>
      </c>
      <c r="L14" s="16"/>
      <c r="M14" s="16"/>
      <c r="N14" s="16"/>
      <c r="O14" s="10">
        <f t="shared" si="9"/>
        <v>50100</v>
      </c>
      <c r="P14" s="10">
        <f t="shared" si="10"/>
        <v>250500</v>
      </c>
      <c r="Q14" s="10">
        <f t="shared" si="11"/>
        <v>300600</v>
      </c>
      <c r="R14" s="18">
        <f t="shared" si="12"/>
        <v>2204400</v>
      </c>
      <c r="S14" s="41" t="s">
        <v>142</v>
      </c>
      <c r="T14" s="25">
        <f>K14</f>
        <v>2505000</v>
      </c>
      <c r="U14" s="22"/>
      <c r="V14" s="15">
        <v>167</v>
      </c>
      <c r="W14" s="15"/>
      <c r="X14" s="15"/>
      <c r="Y14" s="15"/>
      <c r="Z14" s="15"/>
    </row>
    <row r="15" spans="1:26" ht="60.75" customHeight="1" x14ac:dyDescent="0.25">
      <c r="A15" s="22">
        <v>20</v>
      </c>
      <c r="B15" s="63">
        <v>9</v>
      </c>
      <c r="C15" s="43" t="s">
        <v>127</v>
      </c>
      <c r="D15" s="44">
        <v>44948</v>
      </c>
      <c r="E15" s="21" t="s">
        <v>72</v>
      </c>
      <c r="F15" s="21" t="s">
        <v>128</v>
      </c>
      <c r="G15" s="43" t="s">
        <v>129</v>
      </c>
      <c r="H15" s="21" t="s">
        <v>130</v>
      </c>
      <c r="I15" s="21" t="s">
        <v>131</v>
      </c>
      <c r="J15" s="10" t="s">
        <v>33</v>
      </c>
      <c r="K15" s="24">
        <v>2280000</v>
      </c>
      <c r="L15" s="16"/>
      <c r="M15" s="16"/>
      <c r="N15" s="16"/>
      <c r="O15" s="10">
        <f t="shared" si="9"/>
        <v>45600</v>
      </c>
      <c r="P15" s="10">
        <f t="shared" si="10"/>
        <v>228000</v>
      </c>
      <c r="Q15" s="10">
        <f t="shared" si="11"/>
        <v>273600</v>
      </c>
      <c r="R15" s="18">
        <f t="shared" si="12"/>
        <v>2006400</v>
      </c>
      <c r="S15" s="45" t="s">
        <v>132</v>
      </c>
      <c r="T15" s="25">
        <f>K15</f>
        <v>2280000</v>
      </c>
      <c r="U15" s="22"/>
      <c r="V15" s="15">
        <v>152</v>
      </c>
      <c r="W15" s="15"/>
      <c r="X15" s="15"/>
      <c r="Y15" s="15"/>
      <c r="Z15" s="15"/>
    </row>
    <row r="16" spans="1:26" ht="60.75" customHeight="1" x14ac:dyDescent="0.25">
      <c r="A16" s="10">
        <v>21</v>
      </c>
      <c r="B16" s="63">
        <v>10</v>
      </c>
      <c r="C16" s="13" t="s">
        <v>127</v>
      </c>
      <c r="D16" s="38">
        <v>44936</v>
      </c>
      <c r="E16" s="13" t="s">
        <v>45</v>
      </c>
      <c r="F16" s="13" t="s">
        <v>133</v>
      </c>
      <c r="G16" s="13" t="s">
        <v>134</v>
      </c>
      <c r="H16" s="13" t="s">
        <v>135</v>
      </c>
      <c r="I16" s="13" t="s">
        <v>136</v>
      </c>
      <c r="J16" s="10" t="s">
        <v>33</v>
      </c>
      <c r="K16" s="40">
        <v>2280000</v>
      </c>
      <c r="L16" s="39"/>
      <c r="M16" s="39"/>
      <c r="N16" s="39"/>
      <c r="O16" s="10">
        <f t="shared" si="9"/>
        <v>45600</v>
      </c>
      <c r="P16" s="10">
        <f t="shared" si="10"/>
        <v>228000</v>
      </c>
      <c r="Q16" s="10">
        <f t="shared" si="11"/>
        <v>273600</v>
      </c>
      <c r="R16" s="18">
        <f t="shared" si="12"/>
        <v>2006400</v>
      </c>
      <c r="S16" s="41" t="s">
        <v>137</v>
      </c>
      <c r="T16" s="34"/>
      <c r="U16" s="34">
        <f>K16</f>
        <v>2280000</v>
      </c>
      <c r="V16" s="15">
        <v>152</v>
      </c>
      <c r="W16" s="15"/>
      <c r="X16" s="15"/>
      <c r="Y16" s="15"/>
      <c r="Z16" s="15"/>
    </row>
    <row r="17" spans="1:26" ht="60.75" customHeight="1" x14ac:dyDescent="0.25">
      <c r="A17" s="22">
        <v>22</v>
      </c>
      <c r="B17" s="63">
        <v>11</v>
      </c>
      <c r="C17" s="13" t="s">
        <v>127</v>
      </c>
      <c r="D17" s="38">
        <v>44936</v>
      </c>
      <c r="E17" s="13" t="s">
        <v>109</v>
      </c>
      <c r="F17" s="13" t="s">
        <v>143</v>
      </c>
      <c r="G17" s="13" t="s">
        <v>144</v>
      </c>
      <c r="H17" s="13" t="s">
        <v>145</v>
      </c>
      <c r="I17" s="13" t="s">
        <v>146</v>
      </c>
      <c r="J17" s="10" t="s">
        <v>147</v>
      </c>
      <c r="K17" s="40">
        <v>2280000</v>
      </c>
      <c r="L17" s="39"/>
      <c r="M17" s="39"/>
      <c r="N17" s="39"/>
      <c r="O17" s="10">
        <f t="shared" si="9"/>
        <v>45600</v>
      </c>
      <c r="P17" s="10">
        <f t="shared" si="10"/>
        <v>228000</v>
      </c>
      <c r="Q17" s="10">
        <f t="shared" si="11"/>
        <v>273600</v>
      </c>
      <c r="R17" s="18">
        <f t="shared" si="12"/>
        <v>2006400</v>
      </c>
      <c r="S17" s="41" t="s">
        <v>151</v>
      </c>
      <c r="T17" s="34"/>
      <c r="U17" s="34">
        <f>K17</f>
        <v>2280000</v>
      </c>
      <c r="V17" s="15">
        <v>152</v>
      </c>
      <c r="W17" s="15"/>
      <c r="X17" s="15"/>
      <c r="Y17" s="15"/>
      <c r="Z17" s="15"/>
    </row>
    <row r="18" spans="1:26" ht="60.75" customHeight="1" x14ac:dyDescent="0.25">
      <c r="A18" s="10">
        <v>23</v>
      </c>
      <c r="B18" s="63">
        <v>12</v>
      </c>
      <c r="C18" s="43" t="s">
        <v>71</v>
      </c>
      <c r="D18" s="44">
        <v>44938</v>
      </c>
      <c r="E18" s="13" t="s">
        <v>109</v>
      </c>
      <c r="F18" s="13" t="s">
        <v>152</v>
      </c>
      <c r="G18" s="13" t="s">
        <v>153</v>
      </c>
      <c r="H18" s="14" t="s">
        <v>154</v>
      </c>
      <c r="I18" s="14" t="s">
        <v>281</v>
      </c>
      <c r="J18" s="10" t="s">
        <v>147</v>
      </c>
      <c r="K18" s="40">
        <v>3000000</v>
      </c>
      <c r="L18" s="39"/>
      <c r="M18" s="39"/>
      <c r="N18" s="39"/>
      <c r="O18" s="10">
        <f t="shared" si="9"/>
        <v>60000</v>
      </c>
      <c r="P18" s="10">
        <f t="shared" si="10"/>
        <v>300000</v>
      </c>
      <c r="Q18" s="10">
        <f t="shared" si="11"/>
        <v>360000</v>
      </c>
      <c r="R18" s="18">
        <f t="shared" si="12"/>
        <v>2640000</v>
      </c>
      <c r="S18" s="45" t="s">
        <v>251</v>
      </c>
      <c r="T18" s="34">
        <f>K18</f>
        <v>3000000</v>
      </c>
      <c r="U18" s="34"/>
      <c r="V18" s="15">
        <v>200</v>
      </c>
      <c r="W18" s="15"/>
      <c r="X18" s="15"/>
      <c r="Y18" s="15"/>
      <c r="Z18" s="15"/>
    </row>
    <row r="19" spans="1:26" ht="60.75" customHeight="1" x14ac:dyDescent="0.25">
      <c r="A19" s="22">
        <v>24</v>
      </c>
      <c r="B19" s="63">
        <v>13</v>
      </c>
      <c r="C19" s="13" t="s">
        <v>44</v>
      </c>
      <c r="D19" s="38">
        <v>44939</v>
      </c>
      <c r="E19" s="13" t="s">
        <v>94</v>
      </c>
      <c r="F19" s="13" t="s">
        <v>156</v>
      </c>
      <c r="G19" s="13" t="s">
        <v>280</v>
      </c>
      <c r="H19" s="13" t="s">
        <v>42</v>
      </c>
      <c r="I19" s="13" t="s">
        <v>157</v>
      </c>
      <c r="J19" s="10" t="s">
        <v>147</v>
      </c>
      <c r="K19" s="40">
        <v>3000000</v>
      </c>
      <c r="L19" s="39"/>
      <c r="M19" s="39"/>
      <c r="N19" s="39"/>
      <c r="O19" s="10">
        <f t="shared" si="9"/>
        <v>60000</v>
      </c>
      <c r="P19" s="10">
        <f t="shared" si="10"/>
        <v>300000</v>
      </c>
      <c r="Q19" s="10">
        <f t="shared" si="11"/>
        <v>360000</v>
      </c>
      <c r="R19" s="18">
        <f t="shared" si="12"/>
        <v>2640000</v>
      </c>
      <c r="S19" s="41" t="s">
        <v>158</v>
      </c>
      <c r="T19" s="34">
        <f>K19</f>
        <v>3000000</v>
      </c>
      <c r="U19" s="34"/>
      <c r="V19" s="15">
        <v>200</v>
      </c>
      <c r="W19" s="15"/>
      <c r="X19" s="15"/>
      <c r="Y19" s="15"/>
      <c r="Z19" s="15"/>
    </row>
    <row r="20" spans="1:26" ht="60.75" customHeight="1" x14ac:dyDescent="0.25">
      <c r="A20" s="10">
        <v>25</v>
      </c>
      <c r="B20" s="63">
        <v>14</v>
      </c>
      <c r="C20" s="13" t="s">
        <v>51</v>
      </c>
      <c r="D20" s="38">
        <v>44933</v>
      </c>
      <c r="E20" s="13" t="s">
        <v>103</v>
      </c>
      <c r="F20" s="13" t="s">
        <v>159</v>
      </c>
      <c r="G20" s="13" t="s">
        <v>160</v>
      </c>
      <c r="H20" s="13" t="s">
        <v>161</v>
      </c>
      <c r="I20" s="13" t="s">
        <v>162</v>
      </c>
      <c r="J20" s="10" t="s">
        <v>147</v>
      </c>
      <c r="K20" s="40">
        <v>2280000</v>
      </c>
      <c r="L20" s="39"/>
      <c r="M20" s="39"/>
      <c r="N20" s="39"/>
      <c r="O20" s="10">
        <f t="shared" si="9"/>
        <v>45600</v>
      </c>
      <c r="P20" s="10">
        <f t="shared" si="10"/>
        <v>228000</v>
      </c>
      <c r="Q20" s="10">
        <f t="shared" si="11"/>
        <v>273600</v>
      </c>
      <c r="R20" s="18">
        <f t="shared" si="12"/>
        <v>2006400</v>
      </c>
      <c r="S20" s="41" t="s">
        <v>163</v>
      </c>
      <c r="T20" s="34"/>
      <c r="U20" s="34">
        <f>K20</f>
        <v>2280000</v>
      </c>
      <c r="V20" s="15">
        <v>152</v>
      </c>
      <c r="W20" s="15"/>
      <c r="X20" s="15"/>
      <c r="Y20" s="15"/>
      <c r="Z20" s="15"/>
    </row>
    <row r="21" spans="1:26" ht="60.75" customHeight="1" x14ac:dyDescent="0.25">
      <c r="A21" s="10">
        <v>27</v>
      </c>
      <c r="B21" s="63">
        <v>15</v>
      </c>
      <c r="C21" s="13" t="s">
        <v>71</v>
      </c>
      <c r="D21" s="38">
        <v>44931</v>
      </c>
      <c r="E21" s="13" t="s">
        <v>169</v>
      </c>
      <c r="F21" s="13" t="s">
        <v>170</v>
      </c>
      <c r="G21" s="13" t="s">
        <v>171</v>
      </c>
      <c r="H21" s="13" t="s">
        <v>172</v>
      </c>
      <c r="I21" s="13" t="s">
        <v>173</v>
      </c>
      <c r="J21" s="10" t="s">
        <v>147</v>
      </c>
      <c r="K21" s="40">
        <v>2280000</v>
      </c>
      <c r="L21" s="39"/>
      <c r="M21" s="39"/>
      <c r="N21" s="39"/>
      <c r="O21" s="10">
        <f t="shared" si="9"/>
        <v>45600</v>
      </c>
      <c r="P21" s="10">
        <f t="shared" si="10"/>
        <v>228000</v>
      </c>
      <c r="Q21" s="10">
        <f t="shared" si="11"/>
        <v>273600</v>
      </c>
      <c r="R21" s="18">
        <f t="shared" si="12"/>
        <v>2006400</v>
      </c>
      <c r="S21" s="41" t="s">
        <v>174</v>
      </c>
      <c r="T21" s="34">
        <f t="shared" ref="T21:T24" si="21">K21</f>
        <v>2280000</v>
      </c>
      <c r="U21" s="34"/>
      <c r="V21" s="15">
        <v>152</v>
      </c>
      <c r="W21" s="15"/>
      <c r="X21" s="15"/>
      <c r="Y21" s="15"/>
      <c r="Z21" s="15"/>
    </row>
    <row r="22" spans="1:26" ht="60.75" customHeight="1" x14ac:dyDescent="0.25">
      <c r="A22" s="22">
        <v>28</v>
      </c>
      <c r="B22" s="63">
        <v>16</v>
      </c>
      <c r="C22" s="43" t="s">
        <v>34</v>
      </c>
      <c r="D22" s="44">
        <v>44934</v>
      </c>
      <c r="E22" s="43" t="s">
        <v>175</v>
      </c>
      <c r="F22" s="43" t="s">
        <v>176</v>
      </c>
      <c r="G22" s="43" t="s">
        <v>252</v>
      </c>
      <c r="H22" s="43" t="s">
        <v>177</v>
      </c>
      <c r="I22" s="43" t="s">
        <v>178</v>
      </c>
      <c r="J22" s="48" t="s">
        <v>147</v>
      </c>
      <c r="K22" s="49">
        <v>3000000</v>
      </c>
      <c r="L22" s="50"/>
      <c r="M22" s="50"/>
      <c r="N22" s="50"/>
      <c r="O22" s="48">
        <f t="shared" si="9"/>
        <v>60000</v>
      </c>
      <c r="P22" s="48">
        <f t="shared" si="10"/>
        <v>300000</v>
      </c>
      <c r="Q22" s="48">
        <f t="shared" si="11"/>
        <v>360000</v>
      </c>
      <c r="R22" s="51">
        <f t="shared" si="12"/>
        <v>2640000</v>
      </c>
      <c r="S22" s="45" t="s">
        <v>253</v>
      </c>
      <c r="T22" s="34">
        <f t="shared" si="21"/>
        <v>3000000</v>
      </c>
      <c r="U22" s="34"/>
      <c r="V22" s="15">
        <v>200</v>
      </c>
      <c r="W22" s="15"/>
      <c r="X22" s="15"/>
      <c r="Y22" s="15"/>
      <c r="Z22" s="15"/>
    </row>
    <row r="23" spans="1:26" ht="60.75" customHeight="1" x14ac:dyDescent="0.25">
      <c r="A23" s="10">
        <v>31</v>
      </c>
      <c r="B23" s="63">
        <v>17</v>
      </c>
      <c r="C23" s="43" t="s">
        <v>155</v>
      </c>
      <c r="D23" s="44">
        <v>44937</v>
      </c>
      <c r="E23" s="13" t="s">
        <v>188</v>
      </c>
      <c r="F23" s="13" t="s">
        <v>189</v>
      </c>
      <c r="G23" s="13" t="s">
        <v>190</v>
      </c>
      <c r="H23" s="13" t="s">
        <v>191</v>
      </c>
      <c r="I23" s="13" t="s">
        <v>192</v>
      </c>
      <c r="J23" s="10" t="s">
        <v>147</v>
      </c>
      <c r="K23" s="40">
        <v>2280000</v>
      </c>
      <c r="L23" s="39"/>
      <c r="M23" s="39"/>
      <c r="N23" s="39"/>
      <c r="O23" s="10">
        <f t="shared" si="9"/>
        <v>45600</v>
      </c>
      <c r="P23" s="10">
        <f t="shared" si="10"/>
        <v>228000</v>
      </c>
      <c r="Q23" s="10">
        <f t="shared" si="11"/>
        <v>273600</v>
      </c>
      <c r="R23" s="18">
        <f t="shared" si="12"/>
        <v>2006400</v>
      </c>
      <c r="S23" s="41" t="s">
        <v>193</v>
      </c>
      <c r="T23" s="52">
        <f t="shared" si="21"/>
        <v>2280000</v>
      </c>
      <c r="U23" s="52"/>
      <c r="V23" s="15">
        <v>152</v>
      </c>
      <c r="W23" s="15"/>
      <c r="X23" s="15"/>
      <c r="Y23" s="15"/>
      <c r="Z23" s="15"/>
    </row>
    <row r="24" spans="1:26" ht="60.75" customHeight="1" x14ac:dyDescent="0.25">
      <c r="A24" s="22">
        <v>32</v>
      </c>
      <c r="B24" s="63">
        <v>18</v>
      </c>
      <c r="C24" s="43" t="s">
        <v>71</v>
      </c>
      <c r="D24" s="44">
        <v>44931</v>
      </c>
      <c r="E24" s="13" t="s">
        <v>194</v>
      </c>
      <c r="F24" s="13" t="s">
        <v>195</v>
      </c>
      <c r="G24" s="13" t="s">
        <v>196</v>
      </c>
      <c r="H24" s="14" t="s">
        <v>283</v>
      </c>
      <c r="I24" s="14" t="s">
        <v>282</v>
      </c>
      <c r="J24" s="10" t="s">
        <v>147</v>
      </c>
      <c r="K24" s="40">
        <v>2505000</v>
      </c>
      <c r="L24" s="39"/>
      <c r="M24" s="39"/>
      <c r="N24" s="39"/>
      <c r="O24" s="10">
        <f t="shared" si="9"/>
        <v>50100</v>
      </c>
      <c r="P24" s="10">
        <f t="shared" si="10"/>
        <v>250500</v>
      </c>
      <c r="Q24" s="10">
        <f t="shared" si="11"/>
        <v>300600</v>
      </c>
      <c r="R24" s="18">
        <f t="shared" si="12"/>
        <v>2204400</v>
      </c>
      <c r="S24" s="41" t="s">
        <v>197</v>
      </c>
      <c r="T24" s="34">
        <f t="shared" si="21"/>
        <v>2505000</v>
      </c>
      <c r="U24" s="34"/>
      <c r="V24" s="15">
        <v>167</v>
      </c>
      <c r="W24" s="15"/>
      <c r="X24" s="15"/>
      <c r="Y24" s="15"/>
      <c r="Z24" s="15"/>
    </row>
    <row r="25" spans="1:26" ht="60.75" customHeight="1" x14ac:dyDescent="0.25">
      <c r="A25" s="22">
        <v>34</v>
      </c>
      <c r="B25" s="63">
        <v>19</v>
      </c>
      <c r="C25" s="13" t="s">
        <v>51</v>
      </c>
      <c r="D25" s="38">
        <v>44933</v>
      </c>
      <c r="E25" s="13" t="s">
        <v>202</v>
      </c>
      <c r="F25" s="13" t="s">
        <v>203</v>
      </c>
      <c r="G25" s="13" t="s">
        <v>204</v>
      </c>
      <c r="H25" s="13" t="s">
        <v>205</v>
      </c>
      <c r="I25" s="13" t="s">
        <v>206</v>
      </c>
      <c r="J25" s="10" t="s">
        <v>147</v>
      </c>
      <c r="K25" s="40">
        <v>5000000</v>
      </c>
      <c r="L25" s="39"/>
      <c r="M25" s="39"/>
      <c r="N25" s="39"/>
      <c r="O25" s="10">
        <f t="shared" si="9"/>
        <v>100000</v>
      </c>
      <c r="P25" s="10">
        <f t="shared" si="10"/>
        <v>500000</v>
      </c>
      <c r="Q25" s="10">
        <f t="shared" si="11"/>
        <v>600000</v>
      </c>
      <c r="R25" s="18">
        <f t="shared" si="12"/>
        <v>4400000</v>
      </c>
      <c r="S25" s="41" t="s">
        <v>207</v>
      </c>
      <c r="T25" s="34">
        <f>K25</f>
        <v>5000000</v>
      </c>
      <c r="U25" s="34"/>
      <c r="V25" s="15">
        <v>125</v>
      </c>
      <c r="W25" s="15">
        <v>125</v>
      </c>
      <c r="X25" s="15"/>
      <c r="Y25" s="15"/>
      <c r="Z25" s="15"/>
    </row>
    <row r="26" spans="1:26" ht="60.75" customHeight="1" x14ac:dyDescent="0.25">
      <c r="A26" s="22">
        <v>37</v>
      </c>
      <c r="B26" s="63">
        <v>20</v>
      </c>
      <c r="C26" s="13" t="s">
        <v>155</v>
      </c>
      <c r="D26" s="38">
        <v>44930</v>
      </c>
      <c r="E26" s="13" t="s">
        <v>169</v>
      </c>
      <c r="F26" s="13" t="s">
        <v>213</v>
      </c>
      <c r="G26" s="13" t="s">
        <v>214</v>
      </c>
      <c r="H26" s="13" t="s">
        <v>215</v>
      </c>
      <c r="I26" s="13" t="s">
        <v>216</v>
      </c>
      <c r="J26" s="10" t="s">
        <v>147</v>
      </c>
      <c r="K26" s="40">
        <v>2280000</v>
      </c>
      <c r="L26" s="39"/>
      <c r="M26" s="39"/>
      <c r="N26" s="39"/>
      <c r="O26" s="10">
        <f t="shared" si="9"/>
        <v>45600</v>
      </c>
      <c r="P26" s="10">
        <f t="shared" si="10"/>
        <v>228000</v>
      </c>
      <c r="Q26" s="10">
        <f t="shared" si="11"/>
        <v>273600</v>
      </c>
      <c r="R26" s="18">
        <f t="shared" si="12"/>
        <v>2006400</v>
      </c>
      <c r="S26" s="41" t="s">
        <v>217</v>
      </c>
      <c r="T26" s="34">
        <f>K26</f>
        <v>2280000</v>
      </c>
      <c r="U26" s="34"/>
      <c r="V26" s="15">
        <v>152</v>
      </c>
      <c r="W26" s="15"/>
      <c r="X26" s="15"/>
      <c r="Y26" s="15"/>
      <c r="Z26" s="15"/>
    </row>
    <row r="27" spans="1:26" ht="60.75" customHeight="1" x14ac:dyDescent="0.25">
      <c r="A27" s="22">
        <v>39</v>
      </c>
      <c r="B27" s="63">
        <v>21</v>
      </c>
      <c r="C27" s="13" t="s">
        <v>34</v>
      </c>
      <c r="D27" s="38">
        <v>44927</v>
      </c>
      <c r="E27" s="13" t="s">
        <v>45</v>
      </c>
      <c r="F27" s="13" t="s">
        <v>222</v>
      </c>
      <c r="G27" s="13" t="s">
        <v>223</v>
      </c>
      <c r="H27" s="13" t="s">
        <v>224</v>
      </c>
      <c r="I27" s="13" t="s">
        <v>225</v>
      </c>
      <c r="J27" s="10" t="s">
        <v>147</v>
      </c>
      <c r="K27" s="40">
        <v>2280000</v>
      </c>
      <c r="L27" s="39"/>
      <c r="M27" s="39"/>
      <c r="N27" s="39"/>
      <c r="O27" s="10">
        <f t="shared" si="9"/>
        <v>45600</v>
      </c>
      <c r="P27" s="10">
        <f t="shared" si="10"/>
        <v>228000</v>
      </c>
      <c r="Q27" s="10">
        <f t="shared" si="11"/>
        <v>273600</v>
      </c>
      <c r="R27" s="18">
        <f t="shared" si="12"/>
        <v>2006400</v>
      </c>
      <c r="S27" s="41" t="s">
        <v>226</v>
      </c>
      <c r="T27" s="34"/>
      <c r="U27" s="34">
        <f>K27</f>
        <v>2280000</v>
      </c>
      <c r="V27" s="15">
        <v>152</v>
      </c>
      <c r="W27" s="15"/>
      <c r="X27" s="15"/>
      <c r="Y27" s="15"/>
      <c r="Z27" s="15"/>
    </row>
    <row r="28" spans="1:26" ht="60.75" customHeight="1" x14ac:dyDescent="0.25">
      <c r="A28" s="10">
        <v>40</v>
      </c>
      <c r="B28" s="63">
        <v>22</v>
      </c>
      <c r="C28" s="13" t="s">
        <v>127</v>
      </c>
      <c r="D28" s="38">
        <v>44929</v>
      </c>
      <c r="E28" s="13" t="s">
        <v>52</v>
      </c>
      <c r="F28" s="13" t="s">
        <v>227</v>
      </c>
      <c r="G28" s="13" t="s">
        <v>228</v>
      </c>
      <c r="H28" s="13" t="s">
        <v>229</v>
      </c>
      <c r="I28" s="13" t="s">
        <v>230</v>
      </c>
      <c r="J28" s="10" t="s">
        <v>147</v>
      </c>
      <c r="K28" s="40">
        <v>5010000</v>
      </c>
      <c r="L28" s="39"/>
      <c r="M28" s="39"/>
      <c r="N28" s="39"/>
      <c r="O28" s="10">
        <f t="shared" si="9"/>
        <v>100200</v>
      </c>
      <c r="P28" s="10">
        <f t="shared" si="10"/>
        <v>501000</v>
      </c>
      <c r="Q28" s="10">
        <f t="shared" si="11"/>
        <v>601200</v>
      </c>
      <c r="R28" s="18">
        <f t="shared" si="12"/>
        <v>4408800</v>
      </c>
      <c r="S28" s="41" t="s">
        <v>231</v>
      </c>
      <c r="T28" s="34">
        <f t="shared" ref="T28:T34" si="22">K28</f>
        <v>5010000</v>
      </c>
      <c r="U28" s="34"/>
      <c r="V28" s="15">
        <v>334</v>
      </c>
      <c r="W28" s="15"/>
      <c r="X28" s="15"/>
      <c r="Y28" s="15"/>
      <c r="Z28" s="15"/>
    </row>
    <row r="29" spans="1:26" ht="60.75" customHeight="1" x14ac:dyDescent="0.25">
      <c r="A29" s="22">
        <v>41</v>
      </c>
      <c r="B29" s="63">
        <v>23</v>
      </c>
      <c r="C29" s="13" t="s">
        <v>34</v>
      </c>
      <c r="D29" s="38">
        <v>44934</v>
      </c>
      <c r="E29" s="13" t="s">
        <v>232</v>
      </c>
      <c r="F29" s="13" t="s">
        <v>233</v>
      </c>
      <c r="G29" s="13" t="s">
        <v>234</v>
      </c>
      <c r="H29" s="13" t="s">
        <v>235</v>
      </c>
      <c r="I29" s="13" t="s">
        <v>236</v>
      </c>
      <c r="J29" s="10" t="s">
        <v>147</v>
      </c>
      <c r="K29" s="40">
        <v>3000000</v>
      </c>
      <c r="L29" s="39"/>
      <c r="M29" s="39"/>
      <c r="N29" s="39"/>
      <c r="O29" s="10">
        <f t="shared" si="9"/>
        <v>60000</v>
      </c>
      <c r="P29" s="10">
        <f t="shared" si="10"/>
        <v>300000</v>
      </c>
      <c r="Q29" s="10">
        <f t="shared" si="11"/>
        <v>360000</v>
      </c>
      <c r="R29" s="18">
        <f t="shared" si="12"/>
        <v>2640000</v>
      </c>
      <c r="S29" s="41" t="s">
        <v>237</v>
      </c>
      <c r="T29" s="34">
        <f t="shared" si="22"/>
        <v>3000000</v>
      </c>
      <c r="U29" s="34"/>
      <c r="V29" s="15">
        <v>200</v>
      </c>
      <c r="W29" s="15"/>
      <c r="X29" s="15"/>
      <c r="Y29" s="15"/>
      <c r="Z29" s="15"/>
    </row>
    <row r="30" spans="1:26" s="62" customFormat="1" ht="60.75" customHeight="1" x14ac:dyDescent="0.25">
      <c r="A30" s="48">
        <v>42</v>
      </c>
      <c r="B30" s="63">
        <v>24</v>
      </c>
      <c r="C30" s="43" t="s">
        <v>34</v>
      </c>
      <c r="D30" s="44">
        <v>44927</v>
      </c>
      <c r="E30" s="43" t="s">
        <v>270</v>
      </c>
      <c r="F30" s="43" t="s">
        <v>272</v>
      </c>
      <c r="G30" s="43" t="s">
        <v>272</v>
      </c>
      <c r="H30" s="43" t="s">
        <v>238</v>
      </c>
      <c r="I30" s="43" t="s">
        <v>239</v>
      </c>
      <c r="J30" s="48" t="s">
        <v>147</v>
      </c>
      <c r="K30" s="49">
        <v>2280000</v>
      </c>
      <c r="L30" s="50"/>
      <c r="M30" s="50"/>
      <c r="N30" s="50"/>
      <c r="O30" s="48">
        <f t="shared" si="9"/>
        <v>45600</v>
      </c>
      <c r="P30" s="48">
        <f t="shared" si="10"/>
        <v>228000</v>
      </c>
      <c r="Q30" s="48">
        <f t="shared" si="11"/>
        <v>273600</v>
      </c>
      <c r="R30" s="51">
        <f t="shared" si="12"/>
        <v>2006400</v>
      </c>
      <c r="S30" s="45" t="s">
        <v>271</v>
      </c>
      <c r="T30" s="52">
        <f t="shared" si="22"/>
        <v>2280000</v>
      </c>
      <c r="U30" s="52"/>
      <c r="V30" s="61">
        <v>152</v>
      </c>
      <c r="W30" s="61"/>
      <c r="X30" s="61"/>
      <c r="Y30" s="61"/>
      <c r="Z30" s="61"/>
    </row>
    <row r="31" spans="1:26" ht="60.75" customHeight="1" x14ac:dyDescent="0.25">
      <c r="A31" s="22">
        <v>43</v>
      </c>
      <c r="B31" s="63">
        <v>25</v>
      </c>
      <c r="C31" s="13" t="s">
        <v>51</v>
      </c>
      <c r="D31" s="38">
        <v>44933</v>
      </c>
      <c r="E31" s="13" t="s">
        <v>240</v>
      </c>
      <c r="F31" s="13" t="s">
        <v>241</v>
      </c>
      <c r="G31" s="13" t="s">
        <v>276</v>
      </c>
      <c r="H31" s="13" t="s">
        <v>242</v>
      </c>
      <c r="I31" s="13" t="s">
        <v>243</v>
      </c>
      <c r="J31" s="10" t="s">
        <v>147</v>
      </c>
      <c r="K31" s="40">
        <v>2505000</v>
      </c>
      <c r="L31" s="39"/>
      <c r="M31" s="39"/>
      <c r="N31" s="39"/>
      <c r="O31" s="10">
        <f t="shared" si="9"/>
        <v>50100</v>
      </c>
      <c r="P31" s="10">
        <f t="shared" si="10"/>
        <v>250500</v>
      </c>
      <c r="Q31" s="10">
        <f t="shared" si="11"/>
        <v>300600</v>
      </c>
      <c r="R31" s="18">
        <f t="shared" si="12"/>
        <v>2204400</v>
      </c>
      <c r="S31" s="41" t="s">
        <v>244</v>
      </c>
      <c r="T31" s="34">
        <f t="shared" si="22"/>
        <v>2505000</v>
      </c>
      <c r="U31" s="34"/>
      <c r="V31" s="15">
        <v>167</v>
      </c>
      <c r="W31" s="15"/>
      <c r="X31" s="15"/>
      <c r="Y31" s="15"/>
      <c r="Z31" s="15"/>
    </row>
    <row r="32" spans="1:26" ht="60.75" customHeight="1" x14ac:dyDescent="0.25">
      <c r="A32" s="10">
        <v>44</v>
      </c>
      <c r="B32" s="63">
        <v>26</v>
      </c>
      <c r="C32" s="13" t="s">
        <v>44</v>
      </c>
      <c r="D32" s="38">
        <v>44932</v>
      </c>
      <c r="E32" s="13" t="s">
        <v>245</v>
      </c>
      <c r="F32" s="13" t="s">
        <v>246</v>
      </c>
      <c r="G32" s="13" t="s">
        <v>247</v>
      </c>
      <c r="H32" s="13" t="s">
        <v>248</v>
      </c>
      <c r="I32" s="13" t="s">
        <v>249</v>
      </c>
      <c r="J32" s="10" t="s">
        <v>147</v>
      </c>
      <c r="K32" s="40">
        <v>2505000</v>
      </c>
      <c r="L32" s="39"/>
      <c r="M32" s="39"/>
      <c r="N32" s="39"/>
      <c r="O32" s="10">
        <f t="shared" si="9"/>
        <v>50100</v>
      </c>
      <c r="P32" s="10">
        <f t="shared" si="10"/>
        <v>250500</v>
      </c>
      <c r="Q32" s="10">
        <f t="shared" si="11"/>
        <v>300600</v>
      </c>
      <c r="R32" s="18">
        <f t="shared" si="12"/>
        <v>2204400</v>
      </c>
      <c r="S32" s="41" t="s">
        <v>250</v>
      </c>
      <c r="T32" s="34">
        <f t="shared" si="22"/>
        <v>2505000</v>
      </c>
      <c r="U32" s="34"/>
      <c r="V32" s="15">
        <v>167</v>
      </c>
      <c r="W32" s="15"/>
      <c r="X32" s="15"/>
      <c r="Y32" s="15"/>
      <c r="Z32" s="15"/>
    </row>
    <row r="33" spans="1:26" ht="60.75" customHeight="1" x14ac:dyDescent="0.25">
      <c r="A33" s="22">
        <v>45</v>
      </c>
      <c r="B33" s="63">
        <v>27</v>
      </c>
      <c r="C33" s="13" t="s">
        <v>71</v>
      </c>
      <c r="D33" s="38">
        <v>44952</v>
      </c>
      <c r="E33" s="13" t="s">
        <v>254</v>
      </c>
      <c r="F33" s="13" t="s">
        <v>255</v>
      </c>
      <c r="G33" s="13" t="s">
        <v>255</v>
      </c>
      <c r="H33" s="13" t="s">
        <v>256</v>
      </c>
      <c r="I33" s="13" t="s">
        <v>257</v>
      </c>
      <c r="J33" s="10" t="s">
        <v>147</v>
      </c>
      <c r="K33" s="40">
        <v>3000000</v>
      </c>
      <c r="L33" s="39"/>
      <c r="M33" s="39"/>
      <c r="N33" s="39"/>
      <c r="O33" s="10">
        <f t="shared" si="9"/>
        <v>60000</v>
      </c>
      <c r="P33" s="10">
        <f t="shared" si="10"/>
        <v>300000</v>
      </c>
      <c r="Q33" s="10">
        <f t="shared" si="11"/>
        <v>360000</v>
      </c>
      <c r="R33" s="18">
        <f t="shared" si="12"/>
        <v>2640000</v>
      </c>
      <c r="S33" s="41" t="s">
        <v>258</v>
      </c>
      <c r="T33" s="34">
        <f t="shared" si="22"/>
        <v>3000000</v>
      </c>
      <c r="U33" s="34"/>
      <c r="V33" s="15">
        <v>200</v>
      </c>
      <c r="W33" s="15"/>
      <c r="X33" s="15"/>
      <c r="Y33" s="15"/>
      <c r="Z33" s="15"/>
    </row>
    <row r="34" spans="1:26" ht="60.75" customHeight="1" x14ac:dyDescent="0.25">
      <c r="A34" s="10">
        <v>46</v>
      </c>
      <c r="B34" s="63">
        <v>28</v>
      </c>
      <c r="C34" s="13" t="s">
        <v>34</v>
      </c>
      <c r="D34" s="38">
        <v>44927</v>
      </c>
      <c r="E34" s="13" t="s">
        <v>259</v>
      </c>
      <c r="F34" s="13" t="s">
        <v>260</v>
      </c>
      <c r="G34" s="13" t="s">
        <v>261</v>
      </c>
      <c r="H34" s="13" t="s">
        <v>262</v>
      </c>
      <c r="I34" s="13" t="s">
        <v>322</v>
      </c>
      <c r="J34" s="10" t="s">
        <v>147</v>
      </c>
      <c r="K34" s="40">
        <v>2010000</v>
      </c>
      <c r="L34" s="39"/>
      <c r="M34" s="39"/>
      <c r="N34" s="39"/>
      <c r="O34" s="10">
        <f t="shared" si="9"/>
        <v>40200</v>
      </c>
      <c r="P34" s="10">
        <f t="shared" si="10"/>
        <v>201000</v>
      </c>
      <c r="Q34" s="10">
        <f t="shared" si="11"/>
        <v>241200</v>
      </c>
      <c r="R34" s="18">
        <f t="shared" si="12"/>
        <v>1768800</v>
      </c>
      <c r="S34" s="41" t="s">
        <v>263</v>
      </c>
      <c r="T34" s="34">
        <f t="shared" si="22"/>
        <v>2010000</v>
      </c>
      <c r="U34" s="34"/>
      <c r="V34" s="15">
        <v>134</v>
      </c>
      <c r="W34" s="15"/>
      <c r="X34" s="15"/>
      <c r="Y34" s="15"/>
      <c r="Z34" s="15"/>
    </row>
    <row r="35" spans="1:26" x14ac:dyDescent="0.25">
      <c r="A35" s="22"/>
      <c r="B35" s="63"/>
      <c r="C35" s="22"/>
      <c r="D35" s="22"/>
      <c r="E35" s="22"/>
      <c r="F35" s="22"/>
      <c r="G35" s="22"/>
      <c r="H35" s="22"/>
      <c r="I35" s="22"/>
      <c r="J35" s="22"/>
      <c r="K35" s="25">
        <f>SUM(K7:K34)</f>
        <v>73970000</v>
      </c>
      <c r="L35" s="25">
        <f t="shared" ref="L35:W35" si="23">SUM(L7:L34)</f>
        <v>0</v>
      </c>
      <c r="M35" s="25">
        <f t="shared" si="23"/>
        <v>0</v>
      </c>
      <c r="N35" s="25">
        <f t="shared" si="23"/>
        <v>0</v>
      </c>
      <c r="O35" s="25">
        <f t="shared" si="23"/>
        <v>1479400</v>
      </c>
      <c r="P35" s="25">
        <f t="shared" si="23"/>
        <v>7397000</v>
      </c>
      <c r="Q35" s="25">
        <f t="shared" si="23"/>
        <v>8876400</v>
      </c>
      <c r="R35" s="25">
        <f t="shared" si="23"/>
        <v>65093600</v>
      </c>
      <c r="S35" s="25">
        <f t="shared" si="23"/>
        <v>0</v>
      </c>
      <c r="T35" s="25">
        <f t="shared" si="23"/>
        <v>62570000</v>
      </c>
      <c r="U35" s="25">
        <f t="shared" si="23"/>
        <v>11400000</v>
      </c>
      <c r="V35" s="25">
        <f t="shared" si="23"/>
        <v>4723</v>
      </c>
      <c r="W35" s="25">
        <f t="shared" si="23"/>
        <v>125</v>
      </c>
      <c r="X35" s="15"/>
      <c r="Y35" s="15"/>
      <c r="Z35" s="15"/>
    </row>
    <row r="41" spans="1:26" s="20" customFormat="1" x14ac:dyDescent="0.25">
      <c r="B41" s="29"/>
      <c r="E41" s="75"/>
      <c r="K41" s="23"/>
      <c r="L41" s="1"/>
      <c r="M41" s="1"/>
      <c r="N41" s="1"/>
      <c r="O41" s="1"/>
      <c r="P41" s="1"/>
      <c r="Q41" s="1"/>
      <c r="R41" s="17"/>
      <c r="S41" s="42"/>
      <c r="T41" s="23"/>
      <c r="V41" s="1"/>
      <c r="W41" s="1"/>
      <c r="X41" s="1"/>
      <c r="Y41" s="1"/>
      <c r="Z41" s="1"/>
    </row>
    <row r="42" spans="1:26" s="20" customFormat="1" x14ac:dyDescent="0.25">
      <c r="B42" s="29"/>
      <c r="E42" s="75"/>
      <c r="K42" s="23"/>
      <c r="L42" s="1"/>
      <c r="M42" s="1"/>
      <c r="N42" s="1"/>
      <c r="O42" s="1"/>
      <c r="P42" s="1"/>
      <c r="Q42" s="1"/>
      <c r="R42" s="17"/>
      <c r="S42" s="42"/>
      <c r="T42" s="23"/>
      <c r="V42" s="1"/>
      <c r="W42" s="1"/>
      <c r="X42" s="1"/>
      <c r="Y42" s="1"/>
      <c r="Z42" s="1"/>
    </row>
  </sheetData>
  <mergeCells count="20">
    <mergeCell ref="A1:W1"/>
    <mergeCell ref="A2:W2"/>
    <mergeCell ref="C4:F5"/>
    <mergeCell ref="G4:I5"/>
    <mergeCell ref="J4:J6"/>
    <mergeCell ref="K4:K6"/>
    <mergeCell ref="L4:Q4"/>
    <mergeCell ref="R4:R6"/>
    <mergeCell ref="S4:S6"/>
    <mergeCell ref="A4:A6"/>
    <mergeCell ref="B4:B6"/>
    <mergeCell ref="T4:U5"/>
    <mergeCell ref="V4:W4"/>
    <mergeCell ref="Z4:Z6"/>
    <mergeCell ref="L5:L6"/>
    <mergeCell ref="M5:M6"/>
    <mergeCell ref="N5:N6"/>
    <mergeCell ref="O5:O6"/>
    <mergeCell ref="P5:P6"/>
    <mergeCell ref="Q5:Q6"/>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7.MEI (FIX)</vt:lpstr>
      <vt:lpstr>6.APRIL</vt:lpstr>
      <vt:lpstr>5.MAR 2</vt:lpstr>
      <vt:lpstr>4.MAR</vt:lpstr>
      <vt:lpstr>3.FEB 2</vt:lpstr>
      <vt:lpstr>2.FEB</vt:lpstr>
      <vt:lpstr>1.JAN </vt:lpstr>
      <vt:lpstr>'1.JAN '!Print_Area</vt:lpstr>
      <vt:lpstr>'2.FEB'!Print_Area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bp kamto</cp:lastModifiedBy>
  <cp:lastPrinted>2023-05-29T08:52:38Z</cp:lastPrinted>
  <dcterms:created xsi:type="dcterms:W3CDTF">2022-11-10T04:48:13Z</dcterms:created>
  <dcterms:modified xsi:type="dcterms:W3CDTF">2023-06-06T07:46:26Z</dcterms:modified>
</cp:coreProperties>
</file>