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4" i="1" l="1"/>
  <c r="D20" i="1"/>
  <c r="C20" i="1"/>
  <c r="E15" i="1"/>
  <c r="E14" i="1"/>
  <c r="E13" i="1"/>
  <c r="E12" i="1"/>
  <c r="E11" i="1"/>
  <c r="E10" i="1"/>
  <c r="D5" i="1"/>
  <c r="C5" i="1"/>
  <c r="D4" i="1"/>
  <c r="C4" i="1"/>
  <c r="E20" i="1" l="1"/>
  <c r="F15" i="1" s="1"/>
  <c r="F14" i="1" l="1"/>
  <c r="D21" i="1"/>
  <c r="F10" i="1"/>
  <c r="C21" i="1"/>
  <c r="F11" i="1"/>
  <c r="F12" i="1"/>
  <c r="F13" i="1"/>
</calcChain>
</file>

<file path=xl/comments1.xml><?xml version="1.0" encoding="utf-8"?>
<comments xmlns="http://schemas.openxmlformats.org/spreadsheetml/2006/main">
  <authors>
    <author>Author</author>
  </authors>
  <commentList>
    <comment ref="F22" authorId="0">
      <text>
        <r>
          <rPr>
            <sz val="11"/>
            <color theme="1"/>
            <rFont val="Calibri"/>
            <scheme val="minor"/>
          </rPr>
          <t>======
ID#AAAAperH4GI
user    (2023-02-01 02:01:55)
jumlah estimasi orang dengan risiko terinfeksi HIV</t>
        </r>
      </text>
    </comment>
    <comment ref="F23" authorId="0">
      <text>
        <r>
          <rPr>
            <sz val="11"/>
            <color theme="1"/>
            <rFont val="Calibri"/>
            <scheme val="minor"/>
          </rPr>
          <t>======
ID#AAAAperH4GM
user    (2023-02-01 02:01:55)
input  jumlah org dgn risiko terinfeksi HIV mendapat pelayanan deteksi dini HIV sesuai standar</t>
        </r>
      </text>
    </comment>
  </commentList>
</comments>
</file>

<file path=xl/sharedStrings.xml><?xml version="1.0" encoding="utf-8"?>
<sst xmlns="http://schemas.openxmlformats.org/spreadsheetml/2006/main" count="23" uniqueCount="23">
  <si>
    <t>TABEL  59</t>
  </si>
  <si>
    <t xml:space="preserve"> </t>
  </si>
  <si>
    <t>JUMLAH KASUS HIV MENURUT JENIS KELAMIN DAN KELOMPOK UMUR</t>
  </si>
  <si>
    <t>NO</t>
  </si>
  <si>
    <t>KELOMPOK UMUR</t>
  </si>
  <si>
    <t>KASUS H I V</t>
  </si>
  <si>
    <t>L</t>
  </si>
  <si>
    <t>P</t>
  </si>
  <si>
    <t>L+P</t>
  </si>
  <si>
    <t>PROPORSI KELOMPOK UMUR</t>
  </si>
  <si>
    <r>
      <rPr>
        <sz val="12"/>
        <color theme="1"/>
        <rFont val="Calibri"/>
      </rPr>
      <t>≤</t>
    </r>
    <r>
      <rPr>
        <sz val="12"/>
        <color theme="1"/>
        <rFont val="Arial"/>
      </rPr>
      <t xml:space="preserve"> 4 TAHUN</t>
    </r>
  </si>
  <si>
    <t>5 - 14 TAHUN</t>
  </si>
  <si>
    <t>15 - 19 TAHUN</t>
  </si>
  <si>
    <t>20 - 24 TAHUN</t>
  </si>
  <si>
    <t>25 - 49 TAHUN</t>
  </si>
  <si>
    <r>
      <rPr>
        <sz val="12"/>
        <color theme="1"/>
        <rFont val="Calibri"/>
      </rPr>
      <t>≥</t>
    </r>
    <r>
      <rPr>
        <sz val="12"/>
        <color theme="1"/>
        <rFont val="Arial"/>
      </rPr>
      <t xml:space="preserve"> 50 TAHUN</t>
    </r>
  </si>
  <si>
    <t>JUMLAH (KAB/KOTA)</t>
  </si>
  <si>
    <t>PROPORSI JENIS KELAMIN</t>
  </si>
  <si>
    <t xml:space="preserve">Jumlah estimasi  orang  dengan risiko terinfeksi HIV </t>
  </si>
  <si>
    <t>Jumlah orang dengan risiko terinfeksi HIV yang mendapatkan pelayanan sesuai standar</t>
  </si>
  <si>
    <t xml:space="preserve">Persentase orang dengan risiko terinfeksi HIV mendapatkan 
pelayanan  deteksi dini HIV sesuai standar
</t>
  </si>
  <si>
    <t>Sumber: Pencegahan dan Pengendalian Penyakit Menular 2022</t>
  </si>
  <si>
    <t>Keterangan: Jumlah kasus adalah seluruh kasus baru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</si>
</sst>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9"/>
      <color theme="1"/>
      <name val="Arial"/>
    </font>
    <font>
      <sz val="9"/>
      <color theme="1"/>
      <name val="Arial"/>
    </font>
    <font>
      <sz val="12"/>
      <color theme="1"/>
      <name val="Calibri"/>
    </font>
    <font>
      <sz val="11"/>
      <color theme="1"/>
      <name val="Arial"/>
    </font>
    <font>
      <sz val="10"/>
      <color theme="1"/>
      <name val="Arial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7" fontId="2" fillId="0" borderId="8" xfId="0" applyNumberFormat="1" applyFont="1" applyBorder="1" applyAlignment="1">
      <alignment horizontal="right"/>
    </xf>
    <xf numFmtId="37" fontId="2" fillId="0" borderId="9" xfId="0" applyNumberFormat="1" applyFont="1" applyBorder="1" applyAlignment="1">
      <alignment horizontal="right"/>
    </xf>
    <xf numFmtId="37" fontId="2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7" fontId="1" fillId="0" borderId="7" xfId="0" applyNumberFormat="1" applyFont="1" applyBorder="1" applyAlignment="1">
      <alignment vertical="center"/>
    </xf>
    <xf numFmtId="37" fontId="1" fillId="0" borderId="5" xfId="0" applyNumberFormat="1" applyFont="1" applyBorder="1" applyAlignment="1">
      <alignment vertical="center"/>
    </xf>
    <xf numFmtId="37" fontId="1" fillId="2" borderId="5" xfId="0" applyNumberFormat="1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08052023_KRA_DINKES_LAMPIRAN-JUKNIS-PROFIL-KES_2022_JATENG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 (baru)"/>
      <sheetName val="11 (Baru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 (BARU)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 (bARU)"/>
      <sheetName val="54"/>
      <sheetName val="55"/>
      <sheetName val="56"/>
      <sheetName val="57"/>
      <sheetName val="58"/>
      <sheetName val="59"/>
      <sheetName val=" 60(Baru)"/>
      <sheetName val="61"/>
      <sheetName val="62 (baru)"/>
      <sheetName val="63 (baru)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1"/>
      <sheetName val="80"/>
      <sheetName val="82"/>
      <sheetName val="83"/>
      <sheetName val="84"/>
      <sheetName val="85"/>
      <sheetName val="86 (Baru)"/>
      <sheetName val="87 (Baru)"/>
    </sheetNames>
    <sheetDataSet>
      <sheetData sheetId="0"/>
      <sheetData sheetId="1">
        <row r="5">
          <cell r="E5" t="str">
            <v>KABUPATEN</v>
          </cell>
          <cell r="F5" t="str">
            <v>KARANGANYAR</v>
          </cell>
        </row>
        <row r="6">
          <cell r="E6" t="str">
            <v>TAHUN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topLeftCell="A16" workbookViewId="0">
      <selection activeCell="J22" sqref="J22"/>
    </sheetView>
  </sheetViews>
  <sheetFormatPr defaultRowHeight="15"/>
  <cols>
    <col min="2" max="2" width="23.85546875" customWidth="1"/>
    <col min="3" max="3" width="11" customWidth="1"/>
    <col min="4" max="4" width="10.28515625" customWidth="1"/>
    <col min="5" max="5" width="10.42578125" customWidth="1"/>
    <col min="6" max="6" width="19.28515625" customWidth="1"/>
  </cols>
  <sheetData>
    <row r="1" spans="1:13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>
      <c r="A3" s="4" t="s">
        <v>2</v>
      </c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</row>
    <row r="4" spans="1:13" ht="15.75">
      <c r="A4" s="6"/>
      <c r="B4" s="6"/>
      <c r="C4" s="7" t="str">
        <f>'[1]1'!$E$5</f>
        <v>KABUPATEN</v>
      </c>
      <c r="D4" s="8" t="str">
        <f>'[1]1'!$F$5</f>
        <v>KARANGANYAR</v>
      </c>
      <c r="E4" s="6"/>
      <c r="F4" s="6"/>
      <c r="G4" s="2"/>
      <c r="H4" s="2"/>
      <c r="I4" s="2"/>
      <c r="J4" s="2"/>
      <c r="K4" s="2"/>
      <c r="L4" s="2"/>
      <c r="M4" s="2"/>
    </row>
    <row r="5" spans="1:13" ht="15.75">
      <c r="A5" s="6"/>
      <c r="B5" s="6"/>
      <c r="C5" s="7" t="str">
        <f>'[1]1'!$E$6</f>
        <v>TAHUN</v>
      </c>
      <c r="D5" s="8">
        <f>'[1]1'!$F$6</f>
        <v>2022</v>
      </c>
      <c r="E5" s="6"/>
      <c r="F5" s="6"/>
      <c r="G5" s="2"/>
      <c r="H5" s="2"/>
      <c r="I5" s="2"/>
      <c r="J5" s="2"/>
      <c r="K5" s="2"/>
      <c r="L5" s="2"/>
      <c r="M5" s="2"/>
    </row>
    <row r="6" spans="1:13" ht="15.75" thickBot="1">
      <c r="A6" s="9"/>
      <c r="B6" s="9"/>
      <c r="C6" s="9"/>
      <c r="D6" s="9"/>
      <c r="E6" s="9"/>
      <c r="F6" s="9"/>
      <c r="G6" s="2"/>
      <c r="H6" s="2"/>
      <c r="I6" s="2"/>
      <c r="J6" s="2"/>
      <c r="K6" s="2"/>
      <c r="L6" s="2"/>
      <c r="M6" s="2"/>
    </row>
    <row r="7" spans="1:13" ht="15.75">
      <c r="A7" s="10" t="s">
        <v>3</v>
      </c>
      <c r="B7" s="11" t="s">
        <v>4</v>
      </c>
      <c r="C7" s="12" t="s">
        <v>5</v>
      </c>
      <c r="D7" s="13"/>
      <c r="E7" s="13"/>
      <c r="F7" s="14"/>
      <c r="G7" s="15"/>
      <c r="H7" s="16"/>
      <c r="I7" s="5"/>
      <c r="J7" s="5"/>
      <c r="K7" s="16"/>
      <c r="L7" s="5"/>
      <c r="M7" s="5"/>
    </row>
    <row r="8" spans="1:13" ht="78.75">
      <c r="A8" s="17"/>
      <c r="B8" s="17"/>
      <c r="C8" s="18" t="s">
        <v>6</v>
      </c>
      <c r="D8" s="18" t="s">
        <v>7</v>
      </c>
      <c r="E8" s="18" t="s">
        <v>8</v>
      </c>
      <c r="F8" s="18" t="s">
        <v>9</v>
      </c>
      <c r="G8" s="15"/>
      <c r="H8" s="15"/>
      <c r="I8" s="15"/>
      <c r="J8" s="15"/>
      <c r="K8" s="15"/>
      <c r="L8" s="15"/>
      <c r="M8" s="15"/>
    </row>
    <row r="9" spans="1:13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20"/>
      <c r="H9" s="20"/>
      <c r="I9" s="20"/>
      <c r="J9" s="20"/>
      <c r="K9" s="20"/>
      <c r="L9" s="20"/>
      <c r="M9" s="20"/>
    </row>
    <row r="10" spans="1:13" ht="15.75">
      <c r="A10" s="21">
        <v>1</v>
      </c>
      <c r="B10" s="21" t="s">
        <v>10</v>
      </c>
      <c r="C10" s="22">
        <v>0</v>
      </c>
      <c r="D10" s="23">
        <v>0</v>
      </c>
      <c r="E10" s="24">
        <f t="shared" ref="E10:E15" si="0">SUM(C10:D10)</f>
        <v>0</v>
      </c>
      <c r="F10" s="25">
        <f t="shared" ref="F10:F15" si="1">E10/$E$20*100</f>
        <v>0</v>
      </c>
      <c r="G10" s="2"/>
      <c r="H10" s="26"/>
      <c r="I10" s="26"/>
      <c r="J10" s="26"/>
      <c r="K10" s="26"/>
      <c r="L10" s="26"/>
      <c r="M10" s="26"/>
    </row>
    <row r="11" spans="1:13" ht="15.75">
      <c r="A11" s="21">
        <v>2</v>
      </c>
      <c r="B11" s="21" t="s">
        <v>11</v>
      </c>
      <c r="C11" s="22">
        <v>0</v>
      </c>
      <c r="D11" s="23">
        <v>1</v>
      </c>
      <c r="E11" s="24">
        <f t="shared" si="0"/>
        <v>1</v>
      </c>
      <c r="F11" s="25">
        <f t="shared" si="1"/>
        <v>0.74626865671641784</v>
      </c>
      <c r="G11" s="2"/>
      <c r="H11" s="26"/>
      <c r="I11" s="26"/>
      <c r="J11" s="26"/>
      <c r="K11" s="26"/>
      <c r="L11" s="26"/>
      <c r="M11" s="26"/>
    </row>
    <row r="12" spans="1:13" ht="15.75">
      <c r="A12" s="21">
        <v>3</v>
      </c>
      <c r="B12" s="21" t="s">
        <v>12</v>
      </c>
      <c r="C12" s="22">
        <v>0</v>
      </c>
      <c r="D12" s="23">
        <v>0</v>
      </c>
      <c r="E12" s="24">
        <f t="shared" si="0"/>
        <v>0</v>
      </c>
      <c r="F12" s="25">
        <f t="shared" si="1"/>
        <v>0</v>
      </c>
      <c r="G12" s="2"/>
      <c r="H12" s="26"/>
      <c r="I12" s="26"/>
      <c r="J12" s="26"/>
      <c r="K12" s="26"/>
      <c r="L12" s="26"/>
      <c r="M12" s="26"/>
    </row>
    <row r="13" spans="1:13" ht="15.75">
      <c r="A13" s="21">
        <v>4</v>
      </c>
      <c r="B13" s="21" t="s">
        <v>13</v>
      </c>
      <c r="C13" s="22">
        <v>13</v>
      </c>
      <c r="D13" s="23">
        <v>0</v>
      </c>
      <c r="E13" s="24">
        <f t="shared" si="0"/>
        <v>13</v>
      </c>
      <c r="F13" s="25">
        <f t="shared" si="1"/>
        <v>9.7014925373134329</v>
      </c>
      <c r="G13" s="2"/>
      <c r="H13" s="26"/>
      <c r="I13" s="26"/>
      <c r="J13" s="26"/>
      <c r="K13" s="26"/>
      <c r="L13" s="26"/>
      <c r="M13" s="26"/>
    </row>
    <row r="14" spans="1:13" ht="15.75">
      <c r="A14" s="21">
        <v>5</v>
      </c>
      <c r="B14" s="21" t="s">
        <v>14</v>
      </c>
      <c r="C14" s="22">
        <v>48</v>
      </c>
      <c r="D14" s="23">
        <v>23</v>
      </c>
      <c r="E14" s="24">
        <f t="shared" si="0"/>
        <v>71</v>
      </c>
      <c r="F14" s="25">
        <f t="shared" si="1"/>
        <v>52.985074626865668</v>
      </c>
      <c r="G14" s="2"/>
      <c r="H14" s="26"/>
      <c r="I14" s="26"/>
      <c r="J14" s="26"/>
      <c r="K14" s="26"/>
      <c r="L14" s="26"/>
      <c r="M14" s="26"/>
    </row>
    <row r="15" spans="1:13" ht="15.75">
      <c r="A15" s="21">
        <v>6</v>
      </c>
      <c r="B15" s="21" t="s">
        <v>15</v>
      </c>
      <c r="C15" s="22">
        <v>30</v>
      </c>
      <c r="D15" s="23">
        <v>19</v>
      </c>
      <c r="E15" s="24">
        <f t="shared" si="0"/>
        <v>49</v>
      </c>
      <c r="F15" s="25">
        <f t="shared" si="1"/>
        <v>36.567164179104481</v>
      </c>
      <c r="G15" s="2"/>
      <c r="H15" s="26"/>
      <c r="I15" s="26"/>
      <c r="J15" s="26"/>
      <c r="K15" s="26"/>
      <c r="L15" s="26"/>
      <c r="M15" s="26"/>
    </row>
    <row r="16" spans="1:13">
      <c r="A16" s="27"/>
      <c r="B16" s="27"/>
      <c r="C16" s="24"/>
      <c r="D16" s="24"/>
      <c r="E16" s="24"/>
      <c r="F16" s="25"/>
      <c r="G16" s="2"/>
      <c r="H16" s="26"/>
      <c r="I16" s="26"/>
      <c r="J16" s="26"/>
      <c r="K16" s="26"/>
      <c r="L16" s="26"/>
      <c r="M16" s="26"/>
    </row>
    <row r="17" spans="1:13">
      <c r="A17" s="27"/>
      <c r="B17" s="27"/>
      <c r="C17" s="24"/>
      <c r="D17" s="24"/>
      <c r="E17" s="24"/>
      <c r="F17" s="25"/>
      <c r="G17" s="2"/>
      <c r="H17" s="26"/>
      <c r="I17" s="26"/>
      <c r="J17" s="26"/>
      <c r="K17" s="26"/>
      <c r="L17" s="26"/>
      <c r="M17" s="26"/>
    </row>
    <row r="18" spans="1:13">
      <c r="A18" s="27"/>
      <c r="B18" s="27"/>
      <c r="C18" s="24"/>
      <c r="D18" s="24"/>
      <c r="E18" s="24"/>
      <c r="F18" s="25"/>
      <c r="G18" s="2"/>
      <c r="H18" s="26"/>
      <c r="I18" s="26"/>
      <c r="J18" s="26"/>
      <c r="K18" s="26"/>
      <c r="L18" s="26"/>
      <c r="M18" s="26"/>
    </row>
    <row r="19" spans="1:13">
      <c r="A19" s="27"/>
      <c r="B19" s="27"/>
      <c r="C19" s="24"/>
      <c r="D19" s="24"/>
      <c r="E19" s="24"/>
      <c r="F19" s="25"/>
      <c r="G19" s="2"/>
      <c r="H19" s="26"/>
      <c r="I19" s="26"/>
      <c r="J19" s="26"/>
      <c r="K19" s="26"/>
      <c r="L19" s="26"/>
      <c r="M19" s="26"/>
    </row>
    <row r="20" spans="1:13" ht="15.75">
      <c r="A20" s="28" t="s">
        <v>16</v>
      </c>
      <c r="B20" s="29"/>
      <c r="C20" s="30">
        <f t="shared" ref="C20:E20" si="2">SUM(C10:C19)</f>
        <v>91</v>
      </c>
      <c r="D20" s="31">
        <f t="shared" si="2"/>
        <v>43</v>
      </c>
      <c r="E20" s="31">
        <f t="shared" si="2"/>
        <v>134</v>
      </c>
      <c r="F20" s="32"/>
      <c r="G20" s="2"/>
      <c r="H20" s="26"/>
      <c r="I20" s="26"/>
      <c r="J20" s="26"/>
      <c r="K20" s="26"/>
      <c r="L20" s="26"/>
      <c r="M20" s="26"/>
    </row>
    <row r="21" spans="1:13" ht="15.75">
      <c r="A21" s="33" t="s">
        <v>17</v>
      </c>
      <c r="B21" s="6"/>
      <c r="C21" s="34">
        <f t="shared" ref="C21:D21" si="3">C20/$E$20*100</f>
        <v>67.910447761194021</v>
      </c>
      <c r="D21" s="34">
        <f t="shared" si="3"/>
        <v>32.089552238805972</v>
      </c>
      <c r="E21" s="35"/>
      <c r="F21" s="35"/>
      <c r="G21" s="2"/>
      <c r="H21" s="26"/>
      <c r="I21" s="26"/>
      <c r="J21" s="26"/>
      <c r="K21" s="26"/>
      <c r="L21" s="26"/>
      <c r="M21" s="26"/>
    </row>
    <row r="22" spans="1:13" ht="15.75">
      <c r="A22" s="28" t="s">
        <v>18</v>
      </c>
      <c r="B22" s="29"/>
      <c r="C22" s="36"/>
      <c r="D22" s="36"/>
      <c r="E22" s="36"/>
      <c r="F22" s="37">
        <v>13434</v>
      </c>
      <c r="G22" s="2"/>
      <c r="H22" s="26"/>
      <c r="I22" s="26"/>
      <c r="J22" s="26"/>
      <c r="K22" s="26"/>
      <c r="L22" s="26"/>
      <c r="M22" s="26"/>
    </row>
    <row r="23" spans="1:13" ht="15.75">
      <c r="A23" s="28" t="s">
        <v>19</v>
      </c>
      <c r="B23" s="29"/>
      <c r="C23" s="36"/>
      <c r="D23" s="36"/>
      <c r="E23" s="36"/>
      <c r="F23" s="38">
        <v>13434</v>
      </c>
      <c r="G23" s="2"/>
      <c r="H23" s="26"/>
      <c r="I23" s="26"/>
      <c r="J23" s="26"/>
      <c r="K23" s="26"/>
      <c r="L23" s="26"/>
      <c r="M23" s="26"/>
    </row>
    <row r="24" spans="1:13" ht="16.5" thickBot="1">
      <c r="A24" s="39" t="s">
        <v>20</v>
      </c>
      <c r="B24" s="40"/>
      <c r="C24" s="41"/>
      <c r="D24" s="41"/>
      <c r="E24" s="41"/>
      <c r="F24" s="42">
        <f>F23/F22*100</f>
        <v>100</v>
      </c>
      <c r="G24" s="2"/>
      <c r="H24" s="26"/>
      <c r="I24" s="26"/>
      <c r="J24" s="26"/>
      <c r="K24" s="26"/>
      <c r="L24" s="26"/>
      <c r="M24" s="26"/>
    </row>
    <row r="25" spans="1:13">
      <c r="A25" s="2"/>
      <c r="B25" s="2"/>
      <c r="C25" s="43"/>
      <c r="D25" s="43"/>
      <c r="E25" s="43"/>
      <c r="F25" s="43"/>
      <c r="G25" s="2"/>
      <c r="H25" s="26"/>
      <c r="I25" s="26"/>
      <c r="J25" s="26"/>
      <c r="K25" s="26"/>
      <c r="L25" s="26"/>
      <c r="M25" s="26"/>
    </row>
    <row r="26" spans="1:13">
      <c r="A26" s="44" t="s">
        <v>21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45"/>
      <c r="M26" s="45"/>
    </row>
    <row r="27" spans="1:13">
      <c r="A27" s="46" t="s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</sheetData>
  <mergeCells count="7">
    <mergeCell ref="A26:K26"/>
    <mergeCell ref="A3:F3"/>
    <mergeCell ref="A7:A8"/>
    <mergeCell ref="B7:B8"/>
    <mergeCell ref="C7:F7"/>
    <mergeCell ref="H7:J7"/>
    <mergeCell ref="K7:M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2023-05-08T03:02:59Z</dcterms:modified>
</cp:coreProperties>
</file>