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35" i="1" l="1"/>
  <c r="G35" i="1"/>
  <c r="J35" i="1" s="1"/>
  <c r="E35" i="1"/>
  <c r="K35" i="1" s="1"/>
  <c r="D35" i="1"/>
  <c r="K31" i="1"/>
  <c r="J31" i="1"/>
  <c r="I31" i="1"/>
  <c r="F31" i="1"/>
  <c r="L31" i="1" s="1"/>
  <c r="C31" i="1"/>
  <c r="B31" i="1"/>
  <c r="K30" i="1"/>
  <c r="J30" i="1"/>
  <c r="I30" i="1"/>
  <c r="L30" i="1" s="1"/>
  <c r="F30" i="1"/>
  <c r="C30" i="1"/>
  <c r="B30" i="1"/>
  <c r="K29" i="1"/>
  <c r="J29" i="1"/>
  <c r="I29" i="1"/>
  <c r="F29" i="1"/>
  <c r="L29" i="1" s="1"/>
  <c r="C29" i="1"/>
  <c r="B29" i="1"/>
  <c r="K28" i="1"/>
  <c r="J28" i="1"/>
  <c r="I28" i="1"/>
  <c r="L28" i="1" s="1"/>
  <c r="F28" i="1"/>
  <c r="C28" i="1"/>
  <c r="B28" i="1"/>
  <c r="K27" i="1"/>
  <c r="J27" i="1"/>
  <c r="I27" i="1"/>
  <c r="F27" i="1"/>
  <c r="L27" i="1" s="1"/>
  <c r="C27" i="1"/>
  <c r="B27" i="1"/>
  <c r="K26" i="1"/>
  <c r="J26" i="1"/>
  <c r="I26" i="1"/>
  <c r="L26" i="1" s="1"/>
  <c r="F26" i="1"/>
  <c r="C26" i="1"/>
  <c r="B26" i="1"/>
  <c r="K25" i="1"/>
  <c r="J25" i="1"/>
  <c r="I25" i="1"/>
  <c r="F25" i="1"/>
  <c r="L25" i="1" s="1"/>
  <c r="C25" i="1"/>
  <c r="B25" i="1"/>
  <c r="K24" i="1"/>
  <c r="J24" i="1"/>
  <c r="I24" i="1"/>
  <c r="L24" i="1" s="1"/>
  <c r="F24" i="1"/>
  <c r="C24" i="1"/>
  <c r="B24" i="1"/>
  <c r="K23" i="1"/>
  <c r="J23" i="1"/>
  <c r="I23" i="1"/>
  <c r="F23" i="1"/>
  <c r="L23" i="1" s="1"/>
  <c r="C23" i="1"/>
  <c r="B23" i="1"/>
  <c r="K22" i="1"/>
  <c r="J22" i="1"/>
  <c r="I22" i="1"/>
  <c r="L22" i="1" s="1"/>
  <c r="F22" i="1"/>
  <c r="C22" i="1"/>
  <c r="B22" i="1"/>
  <c r="K21" i="1"/>
  <c r="J21" i="1"/>
  <c r="I21" i="1"/>
  <c r="F21" i="1"/>
  <c r="L21" i="1" s="1"/>
  <c r="C21" i="1"/>
  <c r="B21" i="1"/>
  <c r="K20" i="1"/>
  <c r="J20" i="1"/>
  <c r="I20" i="1"/>
  <c r="L20" i="1" s="1"/>
  <c r="F20" i="1"/>
  <c r="C20" i="1"/>
  <c r="B20" i="1"/>
  <c r="K19" i="1"/>
  <c r="J19" i="1"/>
  <c r="I19" i="1"/>
  <c r="F19" i="1"/>
  <c r="L19" i="1" s="1"/>
  <c r="C19" i="1"/>
  <c r="B19" i="1"/>
  <c r="K18" i="1"/>
  <c r="J18" i="1"/>
  <c r="I18" i="1"/>
  <c r="L18" i="1" s="1"/>
  <c r="F18" i="1"/>
  <c r="C18" i="1"/>
  <c r="B18" i="1"/>
  <c r="K17" i="1"/>
  <c r="J17" i="1"/>
  <c r="I17" i="1"/>
  <c r="F17" i="1"/>
  <c r="L17" i="1" s="1"/>
  <c r="C17" i="1"/>
  <c r="B17" i="1"/>
  <c r="K16" i="1"/>
  <c r="J16" i="1"/>
  <c r="I16" i="1"/>
  <c r="L16" i="1" s="1"/>
  <c r="F16" i="1"/>
  <c r="C16" i="1"/>
  <c r="B16" i="1"/>
  <c r="K15" i="1"/>
  <c r="J15" i="1"/>
  <c r="I15" i="1"/>
  <c r="F15" i="1"/>
  <c r="L15" i="1" s="1"/>
  <c r="C15" i="1"/>
  <c r="B15" i="1"/>
  <c r="K14" i="1"/>
  <c r="J14" i="1"/>
  <c r="I14" i="1"/>
  <c r="L14" i="1" s="1"/>
  <c r="F14" i="1"/>
  <c r="C14" i="1"/>
  <c r="B14" i="1"/>
  <c r="K13" i="1"/>
  <c r="J13" i="1"/>
  <c r="I13" i="1"/>
  <c r="F13" i="1"/>
  <c r="L13" i="1" s="1"/>
  <c r="C13" i="1"/>
  <c r="B13" i="1"/>
  <c r="K12" i="1"/>
  <c r="J12" i="1"/>
  <c r="I12" i="1"/>
  <c r="L12" i="1" s="1"/>
  <c r="F12" i="1"/>
  <c r="C12" i="1"/>
  <c r="B12" i="1"/>
  <c r="K11" i="1"/>
  <c r="J11" i="1"/>
  <c r="I11" i="1"/>
  <c r="F11" i="1"/>
  <c r="L11" i="1" s="1"/>
  <c r="C11" i="1"/>
  <c r="B11" i="1"/>
  <c r="F5" i="1"/>
  <c r="E5" i="1"/>
  <c r="F4" i="1"/>
  <c r="E4" i="1"/>
  <c r="I35" i="1" l="1"/>
  <c r="L35" i="1" s="1"/>
  <c r="F35" i="1"/>
  <c r="D36" i="1" s="1"/>
</calcChain>
</file>

<file path=xl/sharedStrings.xml><?xml version="1.0" encoding="utf-8"?>
<sst xmlns="http://schemas.openxmlformats.org/spreadsheetml/2006/main" count="23" uniqueCount="17">
  <si>
    <t>TABEL 72</t>
  </si>
  <si>
    <t xml:space="preserve"> </t>
  </si>
  <si>
    <t>KASUS DEMAM BERDARAH DENGUE (DBD) MENURUT JENIS KELAMIN, KECAMATAN, DAN PUSKESMAS</t>
  </si>
  <si>
    <t>NO</t>
  </si>
  <si>
    <t>KECAMATAN</t>
  </si>
  <si>
    <t>PUSKESMAS</t>
  </si>
  <si>
    <t>DEMAM BERDARAH DENGUE (DBD)</t>
  </si>
  <si>
    <t>JUMLAH KASUS</t>
  </si>
  <si>
    <t>MENINGGAL</t>
  </si>
  <si>
    <r>
      <rPr>
        <b/>
        <i/>
        <sz val="12"/>
        <color theme="1"/>
        <rFont val="Arial"/>
      </rPr>
      <t>CFR</t>
    </r>
    <r>
      <rPr>
        <b/>
        <sz val="12"/>
        <color theme="1"/>
        <rFont val="Arial"/>
      </rPr>
      <t xml:space="preserve"> (%)</t>
    </r>
  </si>
  <si>
    <t>L</t>
  </si>
  <si>
    <t>P</t>
  </si>
  <si>
    <t>L+P</t>
  </si>
  <si>
    <t>JUMLAH KASUS (KAB/KOTA)</t>
  </si>
  <si>
    <t>ANGKA KESAKITAN DBD PER 100.000 PENDUDUK</t>
  </si>
  <si>
    <t>Sumber: Pencegahan dan Pengendalian Penyakit Menular 2022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</si>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</sst>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8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12"/>
      <color theme="1"/>
      <name val="Arial"/>
    </font>
    <font>
      <b/>
      <i/>
      <sz val="9"/>
      <color theme="1"/>
      <name val="Arial"/>
    </font>
    <font>
      <sz val="11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757070"/>
        <bgColor rgb="FF757070"/>
      </patternFill>
    </fill>
    <fill>
      <patternFill patternType="solid">
        <fgColor rgb="FF7F7F7F"/>
        <bgColor rgb="FF7F7F7F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2" xfId="0" applyFont="1" applyBorder="1"/>
    <xf numFmtId="0" fontId="1" fillId="0" borderId="6" xfId="0" quotePrefix="1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6" xfId="0" applyFont="1" applyBorder="1" applyAlignment="1">
      <alignment horizontal="center" vertical="center" wrapText="1"/>
    </xf>
    <xf numFmtId="0" fontId="3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7" fontId="2" fillId="0" borderId="2" xfId="0" applyNumberFormat="1" applyFont="1" applyBorder="1" applyAlignment="1">
      <alignment horizontal="right"/>
    </xf>
    <xf numFmtId="37" fontId="2" fillId="0" borderId="12" xfId="0" applyNumberFormat="1" applyFont="1" applyBorder="1" applyAlignment="1">
      <alignment horizontal="right"/>
    </xf>
    <xf numFmtId="37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7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7" fontId="1" fillId="0" borderId="8" xfId="0" applyNumberFormat="1" applyFont="1" applyBorder="1" applyAlignment="1">
      <alignment vertical="center"/>
    </xf>
    <xf numFmtId="37" fontId="1" fillId="0" borderId="10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64" fontId="1" fillId="0" borderId="16" xfId="0" applyNumberFormat="1" applyFont="1" applyBorder="1" applyAlignment="1">
      <alignment vertical="center"/>
    </xf>
    <xf numFmtId="164" fontId="1" fillId="2" borderId="16" xfId="0" applyNumberFormat="1" applyFont="1" applyFill="1" applyBorder="1" applyAlignment="1">
      <alignment vertical="center"/>
    </xf>
    <xf numFmtId="37" fontId="1" fillId="3" borderId="14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08052023_KRA_DINKES_LAMPIRAN-JUKNIS-PROFIL-KES_2022_JATENG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 (baru)"/>
      <sheetName val="11 (Baru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 (BARU)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 (bARU)"/>
      <sheetName val="54"/>
      <sheetName val="55"/>
      <sheetName val="56"/>
      <sheetName val="57"/>
      <sheetName val="58"/>
      <sheetName val="59"/>
      <sheetName val=" 60(Baru)"/>
      <sheetName val="61"/>
      <sheetName val="62 (baru)"/>
      <sheetName val="63 (baru)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1"/>
      <sheetName val="80"/>
      <sheetName val="82"/>
      <sheetName val="83"/>
      <sheetName val="84"/>
      <sheetName val="85"/>
      <sheetName val="86 (Baru)"/>
      <sheetName val="87 (Baru)"/>
    </sheetNames>
    <sheetDataSet>
      <sheetData sheetId="0"/>
      <sheetData sheetId="1">
        <row r="5">
          <cell r="E5" t="str">
            <v>KABUPATEN</v>
          </cell>
          <cell r="F5" t="str">
            <v>KARANGANYAR</v>
          </cell>
        </row>
        <row r="6">
          <cell r="E6" t="str">
            <v>TAHUN</v>
          </cell>
          <cell r="F6">
            <v>2022</v>
          </cell>
        </row>
      </sheetData>
      <sheetData sheetId="2">
        <row r="26">
          <cell r="E26">
            <v>935771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JATIPURO</v>
          </cell>
          <cell r="C9" t="str">
            <v>JATIPURO</v>
          </cell>
        </row>
        <row r="10">
          <cell r="B10" t="str">
            <v>JATIYOSO</v>
          </cell>
          <cell r="C10" t="str">
            <v>JATIYOSO</v>
          </cell>
        </row>
        <row r="11">
          <cell r="B11" t="str">
            <v>JUMAPOLO</v>
          </cell>
          <cell r="C11" t="str">
            <v>JUMAPOLO</v>
          </cell>
        </row>
        <row r="12">
          <cell r="B12" t="str">
            <v>JUMANTONO</v>
          </cell>
          <cell r="C12" t="str">
            <v>JUMANTONO</v>
          </cell>
        </row>
        <row r="13">
          <cell r="B13" t="str">
            <v>MATESIH</v>
          </cell>
          <cell r="C13" t="str">
            <v>MATESIH</v>
          </cell>
        </row>
        <row r="14">
          <cell r="B14" t="str">
            <v>TAWANGMANGU</v>
          </cell>
          <cell r="C14" t="str">
            <v>TAWANGMANGU</v>
          </cell>
        </row>
        <row r="15">
          <cell r="B15" t="str">
            <v>NGARGOYOSO</v>
          </cell>
          <cell r="C15" t="str">
            <v>NGARGOYOSO</v>
          </cell>
        </row>
        <row r="16">
          <cell r="B16" t="str">
            <v>KARANGPANDAN</v>
          </cell>
          <cell r="C16" t="str">
            <v>KARANGPANDAN</v>
          </cell>
        </row>
        <row r="17">
          <cell r="B17" t="str">
            <v>KARANGANYAR</v>
          </cell>
          <cell r="C17" t="str">
            <v>KARANGANYAR</v>
          </cell>
        </row>
        <row r="18">
          <cell r="B18" t="str">
            <v>TASIKMADU</v>
          </cell>
          <cell r="C18" t="str">
            <v>TASIKMADU</v>
          </cell>
        </row>
        <row r="19">
          <cell r="B19" t="str">
            <v>JATEN</v>
          </cell>
          <cell r="C19" t="str">
            <v>JATEN I</v>
          </cell>
        </row>
        <row r="20">
          <cell r="C20" t="str">
            <v>JATEN II</v>
          </cell>
        </row>
        <row r="21">
          <cell r="B21" t="str">
            <v>COLOMADU</v>
          </cell>
          <cell r="C21" t="str">
            <v>COLOMADU I</v>
          </cell>
        </row>
        <row r="22">
          <cell r="C22" t="str">
            <v>COLOMADU II</v>
          </cell>
        </row>
        <row r="23">
          <cell r="B23" t="str">
            <v>GONDANGREJO</v>
          </cell>
          <cell r="C23" t="str">
            <v>GONDANGREJO</v>
          </cell>
        </row>
        <row r="24">
          <cell r="B24" t="str">
            <v>KEBAKKRAMAT</v>
          </cell>
          <cell r="C24" t="str">
            <v>KEBAKKRAMAT I</v>
          </cell>
        </row>
        <row r="25">
          <cell r="C25" t="str">
            <v>KEBAKKRAMAT II</v>
          </cell>
        </row>
        <row r="26">
          <cell r="B26" t="str">
            <v>MOJOGEDANG</v>
          </cell>
          <cell r="C26" t="str">
            <v>MOJOGEDANG I</v>
          </cell>
        </row>
        <row r="27">
          <cell r="C27" t="str">
            <v>MOJOGEDANG II</v>
          </cell>
        </row>
        <row r="28">
          <cell r="B28" t="str">
            <v>KERJO</v>
          </cell>
          <cell r="C28" t="str">
            <v>KERJO</v>
          </cell>
        </row>
        <row r="29">
          <cell r="B29" t="str">
            <v>JENAWI</v>
          </cell>
          <cell r="C29" t="str">
            <v>JENAWI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O8" sqref="O8"/>
    </sheetView>
  </sheetViews>
  <sheetFormatPr defaultRowHeight="15"/>
  <cols>
    <col min="2" max="2" width="23.5703125" customWidth="1"/>
    <col min="3" max="3" width="25.7109375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>
      <c r="A4" s="6"/>
      <c r="B4" s="6"/>
      <c r="C4" s="6"/>
      <c r="D4" s="6"/>
      <c r="E4" s="7" t="str">
        <f>'[1]1'!$E$5</f>
        <v>KABUPATEN</v>
      </c>
      <c r="F4" s="8" t="str">
        <f>'[1]1'!$F$5</f>
        <v>KARANGANYAR</v>
      </c>
      <c r="G4" s="6"/>
      <c r="H4" s="6"/>
      <c r="I4" s="6"/>
      <c r="J4" s="6"/>
      <c r="K4" s="6"/>
      <c r="L4" s="6"/>
    </row>
    <row r="5" spans="1:12" ht="15.75">
      <c r="A5" s="6"/>
      <c r="B5" s="6"/>
      <c r="C5" s="6"/>
      <c r="D5" s="6"/>
      <c r="E5" s="7" t="str">
        <f>'[1]1'!$E$6</f>
        <v>TAHUN</v>
      </c>
      <c r="F5" s="8">
        <f>'[1]1'!$F$6</f>
        <v>2022</v>
      </c>
      <c r="G5" s="6"/>
      <c r="H5" s="6"/>
      <c r="I5" s="6"/>
      <c r="J5" s="6"/>
      <c r="K5" s="6"/>
      <c r="L5" s="6"/>
    </row>
    <row r="6" spans="1:12" ht="15.75" thickBo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5.75">
      <c r="A7" s="10" t="s">
        <v>3</v>
      </c>
      <c r="B7" s="11" t="s">
        <v>4</v>
      </c>
      <c r="C7" s="10" t="s">
        <v>5</v>
      </c>
      <c r="D7" s="12" t="s">
        <v>6</v>
      </c>
      <c r="E7" s="13"/>
      <c r="F7" s="13"/>
      <c r="G7" s="13"/>
      <c r="H7" s="13"/>
      <c r="I7" s="13"/>
      <c r="J7" s="13"/>
      <c r="K7" s="13"/>
      <c r="L7" s="14"/>
    </row>
    <row r="8" spans="1:12">
      <c r="A8" s="15"/>
      <c r="B8" s="15"/>
      <c r="C8" s="15"/>
      <c r="D8" s="16" t="s">
        <v>7</v>
      </c>
      <c r="E8" s="17"/>
      <c r="F8" s="18"/>
      <c r="G8" s="19" t="s">
        <v>8</v>
      </c>
      <c r="H8" s="17"/>
      <c r="I8" s="18"/>
      <c r="J8" s="19" t="s">
        <v>9</v>
      </c>
      <c r="K8" s="17"/>
      <c r="L8" s="18"/>
    </row>
    <row r="9" spans="1:12" ht="15.75">
      <c r="A9" s="20"/>
      <c r="B9" s="20"/>
      <c r="C9" s="20"/>
      <c r="D9" s="21" t="s">
        <v>10</v>
      </c>
      <c r="E9" s="21" t="s">
        <v>11</v>
      </c>
      <c r="F9" s="21" t="s">
        <v>12</v>
      </c>
      <c r="G9" s="21" t="s">
        <v>10</v>
      </c>
      <c r="H9" s="21" t="s">
        <v>11</v>
      </c>
      <c r="I9" s="21" t="s">
        <v>12</v>
      </c>
      <c r="J9" s="21" t="s">
        <v>10</v>
      </c>
      <c r="K9" s="21" t="s">
        <v>11</v>
      </c>
      <c r="L9" s="21" t="s">
        <v>12</v>
      </c>
    </row>
    <row r="10" spans="1:12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</row>
    <row r="11" spans="1:12" ht="15.75">
      <c r="A11" s="23">
        <v>1</v>
      </c>
      <c r="B11" s="24" t="str">
        <f>'[1]9'!B9</f>
        <v>JATIPURO</v>
      </c>
      <c r="C11" s="24" t="str">
        <f>'[1]9'!C9</f>
        <v>JATIPURO</v>
      </c>
      <c r="D11" s="25">
        <v>4</v>
      </c>
      <c r="E11" s="26">
        <v>3</v>
      </c>
      <c r="F11" s="27">
        <f t="shared" ref="F11:F31" si="0">SUM(D11:E11)</f>
        <v>7</v>
      </c>
      <c r="G11" s="25">
        <v>0</v>
      </c>
      <c r="H11" s="26">
        <v>0</v>
      </c>
      <c r="I11" s="27">
        <f t="shared" ref="I11:I31" si="1">SUM(G11:H11)</f>
        <v>0</v>
      </c>
      <c r="J11" s="28">
        <f t="shared" ref="J11:L26" si="2">G11/D11*100</f>
        <v>0</v>
      </c>
      <c r="K11" s="28">
        <f t="shared" si="2"/>
        <v>0</v>
      </c>
      <c r="L11" s="28">
        <f t="shared" si="2"/>
        <v>0</v>
      </c>
    </row>
    <row r="12" spans="1:12" ht="15.75">
      <c r="A12" s="29">
        <v>2</v>
      </c>
      <c r="B12" s="24" t="str">
        <f>'[1]9'!B10</f>
        <v>JATIYOSO</v>
      </c>
      <c r="C12" s="24" t="str">
        <f>'[1]9'!C10</f>
        <v>JATIYOSO</v>
      </c>
      <c r="D12" s="25">
        <v>3</v>
      </c>
      <c r="E12" s="26">
        <v>2</v>
      </c>
      <c r="F12" s="27">
        <f t="shared" si="0"/>
        <v>5</v>
      </c>
      <c r="G12" s="25">
        <v>0</v>
      </c>
      <c r="H12" s="26">
        <v>0</v>
      </c>
      <c r="I12" s="27">
        <f t="shared" si="1"/>
        <v>0</v>
      </c>
      <c r="J12" s="28">
        <f t="shared" si="2"/>
        <v>0</v>
      </c>
      <c r="K12" s="28">
        <f t="shared" si="2"/>
        <v>0</v>
      </c>
      <c r="L12" s="28">
        <f t="shared" si="2"/>
        <v>0</v>
      </c>
    </row>
    <row r="13" spans="1:12" ht="15.75">
      <c r="A13" s="29">
        <v>3</v>
      </c>
      <c r="B13" s="24" t="str">
        <f>'[1]9'!B11</f>
        <v>JUMAPOLO</v>
      </c>
      <c r="C13" s="24" t="str">
        <f>'[1]9'!C11</f>
        <v>JUMAPOLO</v>
      </c>
      <c r="D13" s="25">
        <v>11</v>
      </c>
      <c r="E13" s="26">
        <v>11</v>
      </c>
      <c r="F13" s="27">
        <f t="shared" si="0"/>
        <v>22</v>
      </c>
      <c r="G13" s="25">
        <v>0</v>
      </c>
      <c r="H13" s="26">
        <v>0</v>
      </c>
      <c r="I13" s="27">
        <f t="shared" si="1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</row>
    <row r="14" spans="1:12" ht="15.75">
      <c r="A14" s="29">
        <v>4</v>
      </c>
      <c r="B14" s="24" t="str">
        <f>'[1]9'!B12</f>
        <v>JUMANTONO</v>
      </c>
      <c r="C14" s="24" t="str">
        <f>'[1]9'!C12</f>
        <v>JUMANTONO</v>
      </c>
      <c r="D14" s="25">
        <v>12</v>
      </c>
      <c r="E14" s="26">
        <v>14</v>
      </c>
      <c r="F14" s="27">
        <f t="shared" si="0"/>
        <v>26</v>
      </c>
      <c r="G14" s="25">
        <v>0</v>
      </c>
      <c r="H14" s="26">
        <v>1</v>
      </c>
      <c r="I14" s="27">
        <f t="shared" si="1"/>
        <v>1</v>
      </c>
      <c r="J14" s="28">
        <f t="shared" si="2"/>
        <v>0</v>
      </c>
      <c r="K14" s="28">
        <f t="shared" si="2"/>
        <v>7.1428571428571423</v>
      </c>
      <c r="L14" s="28">
        <f t="shared" si="2"/>
        <v>3.8461538461538463</v>
      </c>
    </row>
    <row r="15" spans="1:12" ht="15.75">
      <c r="A15" s="29">
        <v>5</v>
      </c>
      <c r="B15" s="24" t="str">
        <f>'[1]9'!B13</f>
        <v>MATESIH</v>
      </c>
      <c r="C15" s="24" t="str">
        <f>'[1]9'!C13</f>
        <v>MATESIH</v>
      </c>
      <c r="D15" s="25">
        <v>14</v>
      </c>
      <c r="E15" s="26">
        <v>12</v>
      </c>
      <c r="F15" s="27">
        <f t="shared" si="0"/>
        <v>26</v>
      </c>
      <c r="G15" s="25">
        <v>0</v>
      </c>
      <c r="H15" s="26">
        <v>0</v>
      </c>
      <c r="I15" s="27">
        <f t="shared" si="1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</row>
    <row r="16" spans="1:12" ht="15.75">
      <c r="A16" s="29">
        <v>6</v>
      </c>
      <c r="B16" s="24" t="str">
        <f>'[1]9'!B14</f>
        <v>TAWANGMANGU</v>
      </c>
      <c r="C16" s="24" t="str">
        <f>'[1]9'!C14</f>
        <v>TAWANGMANGU</v>
      </c>
      <c r="D16" s="25">
        <v>5</v>
      </c>
      <c r="E16" s="26">
        <v>1</v>
      </c>
      <c r="F16" s="27">
        <f t="shared" si="0"/>
        <v>6</v>
      </c>
      <c r="G16" s="25">
        <v>0</v>
      </c>
      <c r="H16" s="26">
        <v>0</v>
      </c>
      <c r="I16" s="27">
        <f t="shared" si="1"/>
        <v>0</v>
      </c>
      <c r="J16" s="28">
        <f t="shared" si="2"/>
        <v>0</v>
      </c>
      <c r="K16" s="28">
        <f t="shared" si="2"/>
        <v>0</v>
      </c>
      <c r="L16" s="28">
        <f t="shared" si="2"/>
        <v>0</v>
      </c>
    </row>
    <row r="17" spans="1:12" ht="15.75">
      <c r="A17" s="29">
        <v>7</v>
      </c>
      <c r="B17" s="24" t="str">
        <f>'[1]9'!B15</f>
        <v>NGARGOYOSO</v>
      </c>
      <c r="C17" s="24" t="str">
        <f>'[1]9'!C15</f>
        <v>NGARGOYOSO</v>
      </c>
      <c r="D17" s="25">
        <v>5</v>
      </c>
      <c r="E17" s="26">
        <v>9</v>
      </c>
      <c r="F17" s="27">
        <f t="shared" si="0"/>
        <v>14</v>
      </c>
      <c r="G17" s="25">
        <v>0</v>
      </c>
      <c r="H17" s="26">
        <v>0</v>
      </c>
      <c r="I17" s="27">
        <f t="shared" si="1"/>
        <v>0</v>
      </c>
      <c r="J17" s="28">
        <f t="shared" si="2"/>
        <v>0</v>
      </c>
      <c r="K17" s="28">
        <f t="shared" si="2"/>
        <v>0</v>
      </c>
      <c r="L17" s="28">
        <f t="shared" si="2"/>
        <v>0</v>
      </c>
    </row>
    <row r="18" spans="1:12" ht="15.75">
      <c r="A18" s="29">
        <v>8</v>
      </c>
      <c r="B18" s="24" t="str">
        <f>'[1]9'!B16</f>
        <v>KARANGPANDAN</v>
      </c>
      <c r="C18" s="24" t="str">
        <f>'[1]9'!C16</f>
        <v>KARANGPANDAN</v>
      </c>
      <c r="D18" s="25">
        <v>7</v>
      </c>
      <c r="E18" s="26">
        <v>5</v>
      </c>
      <c r="F18" s="27">
        <f t="shared" si="0"/>
        <v>12</v>
      </c>
      <c r="G18" s="25">
        <v>0</v>
      </c>
      <c r="H18" s="26">
        <v>0</v>
      </c>
      <c r="I18" s="27">
        <f t="shared" si="1"/>
        <v>0</v>
      </c>
      <c r="J18" s="28">
        <f t="shared" si="2"/>
        <v>0</v>
      </c>
      <c r="K18" s="28">
        <f t="shared" si="2"/>
        <v>0</v>
      </c>
      <c r="L18" s="28">
        <f t="shared" si="2"/>
        <v>0</v>
      </c>
    </row>
    <row r="19" spans="1:12" ht="15.75">
      <c r="A19" s="29">
        <v>9</v>
      </c>
      <c r="B19" s="24" t="str">
        <f>'[1]9'!B17</f>
        <v>KARANGANYAR</v>
      </c>
      <c r="C19" s="24" t="str">
        <f>'[1]9'!C17</f>
        <v>KARANGANYAR</v>
      </c>
      <c r="D19" s="25">
        <v>108</v>
      </c>
      <c r="E19" s="26">
        <v>83</v>
      </c>
      <c r="F19" s="27">
        <f t="shared" si="0"/>
        <v>191</v>
      </c>
      <c r="G19" s="25">
        <v>0</v>
      </c>
      <c r="H19" s="26">
        <v>1</v>
      </c>
      <c r="I19" s="27">
        <f t="shared" si="1"/>
        <v>1</v>
      </c>
      <c r="J19" s="28">
        <f t="shared" si="2"/>
        <v>0</v>
      </c>
      <c r="K19" s="28">
        <f t="shared" si="2"/>
        <v>1.2048192771084338</v>
      </c>
      <c r="L19" s="28">
        <f t="shared" si="2"/>
        <v>0.52356020942408377</v>
      </c>
    </row>
    <row r="20" spans="1:12" ht="15.75">
      <c r="A20" s="29">
        <v>10</v>
      </c>
      <c r="B20" s="24" t="str">
        <f>'[1]9'!B18</f>
        <v>TASIKMADU</v>
      </c>
      <c r="C20" s="24" t="str">
        <f>'[1]9'!C18</f>
        <v>TASIKMADU</v>
      </c>
      <c r="D20" s="25">
        <v>78</v>
      </c>
      <c r="E20" s="26">
        <v>77</v>
      </c>
      <c r="F20" s="27">
        <f t="shared" si="0"/>
        <v>155</v>
      </c>
      <c r="G20" s="25">
        <v>1</v>
      </c>
      <c r="H20" s="26">
        <v>2</v>
      </c>
      <c r="I20" s="27">
        <f t="shared" si="1"/>
        <v>3</v>
      </c>
      <c r="J20" s="28">
        <f t="shared" si="2"/>
        <v>1.2820512820512819</v>
      </c>
      <c r="K20" s="28">
        <f t="shared" si="2"/>
        <v>2.5974025974025974</v>
      </c>
      <c r="L20" s="28">
        <f t="shared" si="2"/>
        <v>1.935483870967742</v>
      </c>
    </row>
    <row r="21" spans="1:12" ht="15.75">
      <c r="A21" s="29">
        <v>11</v>
      </c>
      <c r="B21" s="24" t="str">
        <f>'[1]9'!B19</f>
        <v>JATEN</v>
      </c>
      <c r="C21" s="24" t="str">
        <f>'[1]9'!C19</f>
        <v>JATEN I</v>
      </c>
      <c r="D21" s="25">
        <v>40</v>
      </c>
      <c r="E21" s="26">
        <v>47</v>
      </c>
      <c r="F21" s="27">
        <f t="shared" si="0"/>
        <v>87</v>
      </c>
      <c r="G21" s="25">
        <v>0</v>
      </c>
      <c r="H21" s="26">
        <v>0</v>
      </c>
      <c r="I21" s="27">
        <f t="shared" si="1"/>
        <v>0</v>
      </c>
      <c r="J21" s="28">
        <f t="shared" si="2"/>
        <v>0</v>
      </c>
      <c r="K21" s="28">
        <f t="shared" si="2"/>
        <v>0</v>
      </c>
      <c r="L21" s="28">
        <f t="shared" si="2"/>
        <v>0</v>
      </c>
    </row>
    <row r="22" spans="1:12" ht="15.75">
      <c r="A22" s="29">
        <v>12</v>
      </c>
      <c r="B22" s="24">
        <f>'[1]9'!B20</f>
        <v>0</v>
      </c>
      <c r="C22" s="24" t="str">
        <f>'[1]9'!C20</f>
        <v>JATEN II</v>
      </c>
      <c r="D22" s="25">
        <v>31</v>
      </c>
      <c r="E22" s="26">
        <v>22</v>
      </c>
      <c r="F22" s="27">
        <f t="shared" si="0"/>
        <v>53</v>
      </c>
      <c r="G22" s="25">
        <v>0</v>
      </c>
      <c r="H22" s="26">
        <v>1</v>
      </c>
      <c r="I22" s="27">
        <f t="shared" si="1"/>
        <v>1</v>
      </c>
      <c r="J22" s="28">
        <f t="shared" si="2"/>
        <v>0</v>
      </c>
      <c r="K22" s="28">
        <f t="shared" si="2"/>
        <v>4.5454545454545459</v>
      </c>
      <c r="L22" s="28">
        <f t="shared" si="2"/>
        <v>1.8867924528301887</v>
      </c>
    </row>
    <row r="23" spans="1:12" ht="15.75">
      <c r="A23" s="29">
        <v>13</v>
      </c>
      <c r="B23" s="24" t="str">
        <f>'[1]9'!B21</f>
        <v>COLOMADU</v>
      </c>
      <c r="C23" s="24" t="str">
        <f>'[1]9'!C21</f>
        <v>COLOMADU I</v>
      </c>
      <c r="D23" s="25">
        <v>15</v>
      </c>
      <c r="E23" s="26">
        <v>12</v>
      </c>
      <c r="F23" s="27">
        <f t="shared" si="0"/>
        <v>27</v>
      </c>
      <c r="G23" s="25">
        <v>0</v>
      </c>
      <c r="H23" s="26">
        <v>1</v>
      </c>
      <c r="I23" s="27">
        <f t="shared" si="1"/>
        <v>1</v>
      </c>
      <c r="J23" s="28">
        <f t="shared" si="2"/>
        <v>0</v>
      </c>
      <c r="K23" s="28">
        <f t="shared" si="2"/>
        <v>8.3333333333333321</v>
      </c>
      <c r="L23" s="28">
        <f t="shared" si="2"/>
        <v>3.7037037037037033</v>
      </c>
    </row>
    <row r="24" spans="1:12" ht="15.75">
      <c r="A24" s="29">
        <v>14</v>
      </c>
      <c r="B24" s="24">
        <f>'[1]9'!B22</f>
        <v>0</v>
      </c>
      <c r="C24" s="24" t="str">
        <f>'[1]9'!C22</f>
        <v>COLOMADU II</v>
      </c>
      <c r="D24" s="25">
        <v>18</v>
      </c>
      <c r="E24" s="26">
        <v>21</v>
      </c>
      <c r="F24" s="27">
        <f t="shared" si="0"/>
        <v>39</v>
      </c>
      <c r="G24" s="25">
        <v>1</v>
      </c>
      <c r="H24" s="26">
        <v>0</v>
      </c>
      <c r="I24" s="27">
        <f t="shared" si="1"/>
        <v>1</v>
      </c>
      <c r="J24" s="28">
        <f t="shared" si="2"/>
        <v>5.5555555555555554</v>
      </c>
      <c r="K24" s="28">
        <f t="shared" si="2"/>
        <v>0</v>
      </c>
      <c r="L24" s="28">
        <f t="shared" si="2"/>
        <v>2.5641025641025639</v>
      </c>
    </row>
    <row r="25" spans="1:12" ht="15.75">
      <c r="A25" s="29">
        <v>15</v>
      </c>
      <c r="B25" s="24" t="str">
        <f>'[1]9'!B23</f>
        <v>GONDANGREJO</v>
      </c>
      <c r="C25" s="24" t="str">
        <f>'[1]9'!C23</f>
        <v>GONDANGREJO</v>
      </c>
      <c r="D25" s="25">
        <v>15</v>
      </c>
      <c r="E25" s="26">
        <v>13</v>
      </c>
      <c r="F25" s="27">
        <f t="shared" si="0"/>
        <v>28</v>
      </c>
      <c r="G25" s="25">
        <v>0</v>
      </c>
      <c r="H25" s="26">
        <v>0</v>
      </c>
      <c r="I25" s="27">
        <f t="shared" si="1"/>
        <v>0</v>
      </c>
      <c r="J25" s="28">
        <f t="shared" si="2"/>
        <v>0</v>
      </c>
      <c r="K25" s="28">
        <f t="shared" si="2"/>
        <v>0</v>
      </c>
      <c r="L25" s="28">
        <f t="shared" si="2"/>
        <v>0</v>
      </c>
    </row>
    <row r="26" spans="1:12" ht="15.75">
      <c r="A26" s="29">
        <v>16</v>
      </c>
      <c r="B26" s="24" t="str">
        <f>'[1]9'!B24</f>
        <v>KEBAKKRAMAT</v>
      </c>
      <c r="C26" s="24" t="str">
        <f>'[1]9'!C24</f>
        <v>KEBAKKRAMAT I</v>
      </c>
      <c r="D26" s="25">
        <v>17</v>
      </c>
      <c r="E26" s="26">
        <v>20</v>
      </c>
      <c r="F26" s="27">
        <f t="shared" si="0"/>
        <v>37</v>
      </c>
      <c r="G26" s="25">
        <v>0</v>
      </c>
      <c r="H26" s="26">
        <v>0</v>
      </c>
      <c r="I26" s="27">
        <f t="shared" si="1"/>
        <v>0</v>
      </c>
      <c r="J26" s="28">
        <f t="shared" si="2"/>
        <v>0</v>
      </c>
      <c r="K26" s="28">
        <f t="shared" si="2"/>
        <v>0</v>
      </c>
      <c r="L26" s="28">
        <f t="shared" si="2"/>
        <v>0</v>
      </c>
    </row>
    <row r="27" spans="1:12" ht="15.75">
      <c r="A27" s="29">
        <v>17</v>
      </c>
      <c r="B27" s="24">
        <f>'[1]9'!B25</f>
        <v>0</v>
      </c>
      <c r="C27" s="24" t="str">
        <f>'[1]9'!C25</f>
        <v>KEBAKKRAMAT II</v>
      </c>
      <c r="D27" s="25">
        <v>25</v>
      </c>
      <c r="E27" s="26">
        <v>20</v>
      </c>
      <c r="F27" s="27">
        <f t="shared" si="0"/>
        <v>45</v>
      </c>
      <c r="G27" s="25">
        <v>0</v>
      </c>
      <c r="H27" s="26">
        <v>0</v>
      </c>
      <c r="I27" s="27">
        <f t="shared" si="1"/>
        <v>0</v>
      </c>
      <c r="J27" s="28">
        <f t="shared" ref="J27:L31" si="3">G27/D27*100</f>
        <v>0</v>
      </c>
      <c r="K27" s="28">
        <f t="shared" si="3"/>
        <v>0</v>
      </c>
      <c r="L27" s="28">
        <f t="shared" si="3"/>
        <v>0</v>
      </c>
    </row>
    <row r="28" spans="1:12" ht="15.75">
      <c r="A28" s="29">
        <v>18</v>
      </c>
      <c r="B28" s="24" t="str">
        <f>'[1]9'!B26</f>
        <v>MOJOGEDANG</v>
      </c>
      <c r="C28" s="24" t="str">
        <f>'[1]9'!C26</f>
        <v>MOJOGEDANG I</v>
      </c>
      <c r="D28" s="25">
        <v>11</v>
      </c>
      <c r="E28" s="26">
        <v>7</v>
      </c>
      <c r="F28" s="27">
        <f t="shared" si="0"/>
        <v>18</v>
      </c>
      <c r="G28" s="25">
        <v>0</v>
      </c>
      <c r="H28" s="26">
        <v>0</v>
      </c>
      <c r="I28" s="27">
        <f t="shared" si="1"/>
        <v>0</v>
      </c>
      <c r="J28" s="28">
        <f t="shared" si="3"/>
        <v>0</v>
      </c>
      <c r="K28" s="28">
        <f t="shared" si="3"/>
        <v>0</v>
      </c>
      <c r="L28" s="28">
        <f t="shared" si="3"/>
        <v>0</v>
      </c>
    </row>
    <row r="29" spans="1:12" ht="15.75">
      <c r="A29" s="29">
        <v>19</v>
      </c>
      <c r="B29" s="24">
        <f>'[1]9'!B27</f>
        <v>0</v>
      </c>
      <c r="C29" s="24" t="str">
        <f>'[1]9'!C27</f>
        <v>MOJOGEDANG II</v>
      </c>
      <c r="D29" s="25">
        <v>18</v>
      </c>
      <c r="E29" s="26">
        <v>13</v>
      </c>
      <c r="F29" s="27">
        <f t="shared" si="0"/>
        <v>31</v>
      </c>
      <c r="G29" s="25">
        <v>0</v>
      </c>
      <c r="H29" s="26">
        <v>0</v>
      </c>
      <c r="I29" s="27">
        <f t="shared" si="1"/>
        <v>0</v>
      </c>
      <c r="J29" s="28">
        <f t="shared" si="3"/>
        <v>0</v>
      </c>
      <c r="K29" s="28">
        <f t="shared" si="3"/>
        <v>0</v>
      </c>
      <c r="L29" s="28">
        <f t="shared" si="3"/>
        <v>0</v>
      </c>
    </row>
    <row r="30" spans="1:12" ht="15.75">
      <c r="A30" s="29">
        <v>20</v>
      </c>
      <c r="B30" s="24" t="str">
        <f>'[1]9'!B28</f>
        <v>KERJO</v>
      </c>
      <c r="C30" s="24" t="str">
        <f>'[1]9'!C28</f>
        <v>KERJO</v>
      </c>
      <c r="D30" s="25">
        <v>6</v>
      </c>
      <c r="E30" s="26">
        <v>9</v>
      </c>
      <c r="F30" s="27">
        <f t="shared" si="0"/>
        <v>15</v>
      </c>
      <c r="G30" s="25">
        <v>0</v>
      </c>
      <c r="H30" s="26">
        <v>0</v>
      </c>
      <c r="I30" s="27">
        <f t="shared" si="1"/>
        <v>0</v>
      </c>
      <c r="J30" s="28">
        <f t="shared" si="3"/>
        <v>0</v>
      </c>
      <c r="K30" s="28">
        <f t="shared" si="3"/>
        <v>0</v>
      </c>
      <c r="L30" s="28">
        <f t="shared" si="3"/>
        <v>0</v>
      </c>
    </row>
    <row r="31" spans="1:12" ht="15.75">
      <c r="A31" s="29">
        <v>21</v>
      </c>
      <c r="B31" s="24" t="str">
        <f>'[1]9'!B29</f>
        <v>JENAWI</v>
      </c>
      <c r="C31" s="24" t="str">
        <f>'[1]9'!C29</f>
        <v>JENAWI</v>
      </c>
      <c r="D31" s="25">
        <v>4</v>
      </c>
      <c r="E31" s="26">
        <v>5</v>
      </c>
      <c r="F31" s="27">
        <f t="shared" si="0"/>
        <v>9</v>
      </c>
      <c r="G31" s="25">
        <v>0</v>
      </c>
      <c r="H31" s="26">
        <v>0</v>
      </c>
      <c r="I31" s="27">
        <f t="shared" si="1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</row>
    <row r="32" spans="1:12">
      <c r="A32" s="29"/>
      <c r="B32" s="30"/>
      <c r="C32" s="30"/>
      <c r="D32" s="27"/>
      <c r="E32" s="27"/>
      <c r="F32" s="27"/>
      <c r="G32" s="27"/>
      <c r="H32" s="27"/>
      <c r="I32" s="27"/>
      <c r="J32" s="28"/>
      <c r="K32" s="28"/>
      <c r="L32" s="28"/>
    </row>
    <row r="33" spans="1:12">
      <c r="A33" s="29"/>
      <c r="B33" s="30"/>
      <c r="C33" s="30"/>
      <c r="D33" s="27"/>
      <c r="E33" s="27"/>
      <c r="F33" s="27"/>
      <c r="G33" s="27"/>
      <c r="H33" s="27"/>
      <c r="I33" s="27"/>
      <c r="J33" s="28"/>
      <c r="K33" s="28"/>
      <c r="L33" s="28"/>
    </row>
    <row r="34" spans="1:12">
      <c r="A34" s="31"/>
      <c r="B34" s="32"/>
      <c r="C34" s="32"/>
      <c r="D34" s="33"/>
      <c r="E34" s="33"/>
      <c r="F34" s="33"/>
      <c r="G34" s="33"/>
      <c r="H34" s="33"/>
      <c r="I34" s="33"/>
      <c r="J34" s="34"/>
      <c r="K34" s="34"/>
      <c r="L34" s="34"/>
    </row>
    <row r="35" spans="1:12" ht="15.75">
      <c r="A35" s="35" t="s">
        <v>13</v>
      </c>
      <c r="B35" s="36"/>
      <c r="C35" s="37"/>
      <c r="D35" s="38">
        <f t="shared" ref="D35:I35" si="4">SUM(D11:D34)</f>
        <v>447</v>
      </c>
      <c r="E35" s="39">
        <f t="shared" si="4"/>
        <v>406</v>
      </c>
      <c r="F35" s="39">
        <f t="shared" si="4"/>
        <v>853</v>
      </c>
      <c r="G35" s="38">
        <f t="shared" si="4"/>
        <v>2</v>
      </c>
      <c r="H35" s="39">
        <f t="shared" si="4"/>
        <v>6</v>
      </c>
      <c r="I35" s="39">
        <f t="shared" si="4"/>
        <v>8</v>
      </c>
      <c r="J35" s="40">
        <f t="shared" ref="J35:L35" si="5">G35/D35*100</f>
        <v>0.44742729306487694</v>
      </c>
      <c r="K35" s="40">
        <f t="shared" si="5"/>
        <v>1.4778325123152709</v>
      </c>
      <c r="L35" s="40">
        <f t="shared" si="5"/>
        <v>0.93786635404454854</v>
      </c>
    </row>
    <row r="36" spans="1:12" ht="16.5" thickBot="1">
      <c r="A36" s="41" t="s">
        <v>14</v>
      </c>
      <c r="B36" s="42"/>
      <c r="C36" s="43"/>
      <c r="D36" s="44">
        <f>F35/'[1]2'!E26*100000</f>
        <v>91.154780389646604</v>
      </c>
      <c r="E36" s="45"/>
      <c r="F36" s="45"/>
      <c r="G36" s="46"/>
      <c r="H36" s="46"/>
      <c r="I36" s="46"/>
      <c r="J36" s="46"/>
      <c r="K36" s="46"/>
      <c r="L36" s="46"/>
    </row>
    <row r="37" spans="1:12">
      <c r="A37" s="2"/>
      <c r="B37" s="3"/>
      <c r="C37" s="3"/>
      <c r="D37" s="3"/>
      <c r="E37" s="3"/>
      <c r="F37" s="3"/>
      <c r="G37" s="2"/>
      <c r="H37" s="2"/>
      <c r="I37" s="2"/>
      <c r="J37" s="2"/>
      <c r="K37" s="2"/>
      <c r="L37" s="2"/>
    </row>
    <row r="38" spans="1:12">
      <c r="A38" s="47" t="s">
        <v>15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48"/>
    </row>
    <row r="39" spans="1:12">
      <c r="A39" s="49" t="s">
        <v>16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9">
    <mergeCell ref="A38:K38"/>
    <mergeCell ref="A3:L3"/>
    <mergeCell ref="A7:A9"/>
    <mergeCell ref="B7:B9"/>
    <mergeCell ref="C7:C9"/>
    <mergeCell ref="D7:L7"/>
    <mergeCell ref="D8:F8"/>
    <mergeCell ref="G8:I8"/>
    <mergeCell ref="J8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2023-05-08T03:05:55Z</dcterms:modified>
</cp:coreProperties>
</file>