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aporan DAK dan Bankeu 2024\BM\September\"/>
    </mc:Choice>
  </mc:AlternateContent>
  <xr:revisionPtr revIDLastSave="0" documentId="13_ncr:1_{111292DE-AA5B-4FF3-BC4E-474536CAFC44}" xr6:coauthVersionLast="45" xr6:coauthVersionMax="47" xr10:uidLastSave="{00000000-0000-0000-0000-000000000000}"/>
  <bookViews>
    <workbookView xWindow="-120" yWindow="-120" windowWidth="29040" windowHeight="15840" tabRatio="599" xr2:uid="{00000000-000D-0000-FFFF-FFFF00000000}"/>
  </bookViews>
  <sheets>
    <sheet name="SEP" sheetId="51" r:id="rId1"/>
  </sheets>
  <definedNames>
    <definedName name="_xlnm.Print_Area" localSheetId="0">SEP!$A$1:$N$32</definedName>
    <definedName name="_xlnm.Print_Titles" localSheetId="0">SEP!$5:$7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4" i="51" l="1"/>
  <c r="H12" i="51" l="1"/>
  <c r="J12" i="51" s="1"/>
  <c r="K12" i="51" s="1"/>
  <c r="I12" i="51" s="1"/>
  <c r="H13" i="51"/>
  <c r="J13" i="51"/>
  <c r="H11" i="51"/>
  <c r="H14" i="51" s="1"/>
  <c r="J10" i="51"/>
  <c r="J9" i="51"/>
  <c r="K9" i="51" l="1"/>
  <c r="I9" i="51" s="1"/>
  <c r="J11" i="51"/>
  <c r="J14" i="51" s="1"/>
  <c r="M14" i="51"/>
  <c r="K11" i="51" l="1"/>
  <c r="I11" i="51" s="1"/>
  <c r="L14" i="51" l="1"/>
  <c r="G14" i="51" l="1"/>
  <c r="K10" i="51" l="1"/>
  <c r="I10" i="51" s="1"/>
  <c r="C14" i="51"/>
  <c r="D14" i="51" l="1"/>
  <c r="I14" i="51"/>
</calcChain>
</file>

<file path=xl/sharedStrings.xml><?xml version="1.0" encoding="utf-8"?>
<sst xmlns="http://schemas.openxmlformats.org/spreadsheetml/2006/main" count="46" uniqueCount="35">
  <si>
    <t>LAPORAN BANTUAN KEUANGAN KEPADA KABUPATEN/KOTA APBD PROVINSI JAWA TENGAH</t>
  </si>
  <si>
    <t>NO</t>
  </si>
  <si>
    <t>PROVINSI</t>
  </si>
  <si>
    <t>SHARING</t>
  </si>
  <si>
    <t>PENGADAAN BARANG/JASA</t>
  </si>
  <si>
    <t>METODE</t>
  </si>
  <si>
    <t>TANGGAL PELAKSANAAN</t>
  </si>
  <si>
    <t>NILAI KONTRAK</t>
  </si>
  <si>
    <t>REAL PENCAIRAN DANA DARI PROVINSI</t>
  </si>
  <si>
    <t>Rp.</t>
  </si>
  <si>
    <t>%</t>
  </si>
  <si>
    <t>REALISASI SPJ (PROV+SHARING)</t>
  </si>
  <si>
    <t>TARGET FISIK</t>
  </si>
  <si>
    <t>REAL FISIK</t>
  </si>
  <si>
    <t>KABUPATEN KARANGANYAR</t>
  </si>
  <si>
    <t>BANTUAN SARANA PRASARANA</t>
  </si>
  <si>
    <t>-</t>
  </si>
  <si>
    <t>JUMLAH</t>
  </si>
  <si>
    <t>ANGGARAN                                                                                 (Rp.)</t>
  </si>
  <si>
    <t>PERMASALAHAN &amp; UPAYA PEMECAHAN</t>
  </si>
  <si>
    <t>NAMA KEGIATAN/OPD PENGAMPU</t>
  </si>
  <si>
    <t>Pembangunan Jembatan Ngrancang Ruas Dalon-Ngrancang KAB. KARANGANYAR</t>
  </si>
  <si>
    <t>Pelebaran Jalan Karan - Bumi Perkemahan KAB. KARANGANYAR</t>
  </si>
  <si>
    <t>Rekontruksi Jalan Ngringo - Perumnas Palur KAB. KARANGANYAR</t>
  </si>
  <si>
    <t>Rehabilitasi Jalan JL WONOREJO - JATIKUWUNG KAB. KARANGANYAR</t>
  </si>
  <si>
    <t>Lelang</t>
  </si>
  <si>
    <t>TAHUN ANGGARAN 2024, S/D BULAN SEPTEMBER</t>
  </si>
  <si>
    <t>Karanganyar, 30 September 2024</t>
  </si>
  <si>
    <t>30 Juli 2024 - 16 Desember 2024</t>
  </si>
  <si>
    <t>19 Agustus 2024 - 21 Desember 2024</t>
  </si>
  <si>
    <t>24 September 2024 - 7 Desember 2024</t>
  </si>
  <si>
    <t>KEPALA DINAS PEKERJAAN UMUM DAN PERUMAHAN RAKYAT</t>
  </si>
  <si>
    <t>ASIHNO PURWADI, S.T.</t>
  </si>
  <si>
    <t>Pembina Tk. I</t>
  </si>
  <si>
    <t>NIP. 19720828 199803 1 016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</si>
</sst>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164" formatCode="_(* #,##0.0_);_(* \(#,##0.0\);_(* &quot;-&quot;_);_(@_)"/>
    <numFmt numFmtId="165" formatCode="[$-421]dd\ mmmm\ yyyy;@"/>
    <numFmt numFmtId="166" formatCode="_(* #,##0.00_);_(* \(#,##0.00\);_(* &quot;-&quot;_);_(@_)"/>
  </numFmts>
  <fonts count="15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u/>
      <sz val="11"/>
      <name val="Arial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u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0" fontId="4" fillId="2" borderId="0">
      <alignment horizontal="center" vertical="top"/>
    </xf>
    <xf numFmtId="0" fontId="5" fillId="2" borderId="0">
      <alignment horizontal="left" vertical="top"/>
    </xf>
    <xf numFmtId="0" fontId="4" fillId="2" borderId="0">
      <alignment horizontal="left" vertical="top"/>
    </xf>
  </cellStyleXfs>
  <cellXfs count="53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41" fontId="0" fillId="0" borderId="0" xfId="0" applyNumberFormat="1" applyAlignment="1">
      <alignment vertical="top"/>
    </xf>
    <xf numFmtId="41" fontId="0" fillId="0" borderId="0" xfId="1" applyFont="1" applyAlignment="1">
      <alignment vertical="top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" fontId="6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vertical="center"/>
    </xf>
    <xf numFmtId="0" fontId="9" fillId="0" borderId="2" xfId="0" applyFont="1" applyBorder="1"/>
    <xf numFmtId="0" fontId="8" fillId="0" borderId="5" xfId="0" applyFont="1" applyBorder="1" applyAlignment="1">
      <alignment horizontal="center" vertical="center"/>
    </xf>
    <xf numFmtId="41" fontId="8" fillId="0" borderId="5" xfId="1" applyFont="1" applyBorder="1" applyAlignment="1">
      <alignment vertical="center"/>
    </xf>
    <xf numFmtId="0" fontId="8" fillId="0" borderId="5" xfId="0" applyFont="1" applyBorder="1" applyAlignment="1">
      <alignment vertical="center" wrapText="1"/>
    </xf>
    <xf numFmtId="164" fontId="8" fillId="0" borderId="5" xfId="1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4" fontId="10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vertical="top" wrapText="1"/>
    </xf>
    <xf numFmtId="41" fontId="9" fillId="0" borderId="1" xfId="1" applyFont="1" applyBorder="1" applyAlignment="1">
      <alignment vertical="top"/>
    </xf>
    <xf numFmtId="41" fontId="9" fillId="0" borderId="1" xfId="1" applyFont="1" applyBorder="1" applyAlignment="1">
      <alignment horizontal="center" vertical="top" wrapText="1"/>
    </xf>
    <xf numFmtId="41" fontId="9" fillId="0" borderId="1" xfId="1" applyFont="1" applyBorder="1" applyAlignment="1">
      <alignment horizontal="center" vertical="top"/>
    </xf>
    <xf numFmtId="164" fontId="9" fillId="0" borderId="1" xfId="1" applyNumberFormat="1" applyFont="1" applyBorder="1" applyAlignment="1">
      <alignment vertical="top"/>
    </xf>
    <xf numFmtId="0" fontId="9" fillId="0" borderId="1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/>
    </xf>
    <xf numFmtId="0" fontId="9" fillId="0" borderId="5" xfId="0" applyFont="1" applyBorder="1" applyAlignment="1">
      <alignment vertical="top" wrapText="1"/>
    </xf>
    <xf numFmtId="41" fontId="9" fillId="0" borderId="5" xfId="1" applyFont="1" applyBorder="1" applyAlignment="1">
      <alignment vertical="top"/>
    </xf>
    <xf numFmtId="0" fontId="11" fillId="0" borderId="0" xfId="0" applyFont="1" applyAlignment="1">
      <alignment horizontal="center"/>
    </xf>
    <xf numFmtId="0" fontId="9" fillId="0" borderId="5" xfId="0" applyFont="1" applyBorder="1" applyAlignment="1">
      <alignment horizontal="center" vertical="top" wrapText="1"/>
    </xf>
    <xf numFmtId="165" fontId="9" fillId="0" borderId="1" xfId="1" applyNumberFormat="1" applyFont="1" applyBorder="1" applyAlignment="1">
      <alignment horizontal="center" vertical="top" wrapText="1"/>
    </xf>
    <xf numFmtId="166" fontId="9" fillId="0" borderId="1" xfId="1" applyNumberFormat="1" applyFont="1" applyBorder="1" applyAlignment="1">
      <alignment vertical="top"/>
    </xf>
    <xf numFmtId="166" fontId="8" fillId="0" borderId="5" xfId="1" applyNumberFormat="1" applyFont="1" applyBorder="1" applyAlignment="1">
      <alignment vertical="center"/>
    </xf>
    <xf numFmtId="166" fontId="9" fillId="0" borderId="5" xfId="1" applyNumberFormat="1" applyFont="1" applyBorder="1" applyAlignment="1">
      <alignment vertical="top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7" fontId="9" fillId="0" borderId="5" xfId="1" applyNumberFormat="1" applyFont="1" applyBorder="1" applyAlignment="1">
      <alignment vertical="top"/>
    </xf>
    <xf numFmtId="0" fontId="12" fillId="0" borderId="0" xfId="0" applyFont="1"/>
    <xf numFmtId="0" fontId="10" fillId="0" borderId="0" xfId="0" applyFont="1"/>
    <xf numFmtId="0" fontId="13" fillId="0" borderId="0" xfId="0" applyFont="1"/>
    <xf numFmtId="0" fontId="14" fillId="0" borderId="0" xfId="0" applyFont="1"/>
  </cellXfs>
  <cellStyles count="5">
    <cellStyle name="Comma [0]" xfId="1" builtinId="6"/>
    <cellStyle name="Normal" xfId="0" builtinId="0"/>
    <cellStyle name="S16 2 2" xfId="4" xr:uid="{00000000-0005-0000-0000-000002000000}"/>
    <cellStyle name="S21 2 2" xfId="2" xr:uid="{00000000-0005-0000-0000-000003000000}"/>
    <cellStyle name="S4 2 2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7"/>
  <sheetViews>
    <sheetView showGridLines="0" tabSelected="1" view="pageBreakPreview" topLeftCell="A4" zoomScaleSheetLayoutView="100" workbookViewId="0">
      <selection activeCell="L24" sqref="L23:L24"/>
    </sheetView>
  </sheetViews>
  <sheetFormatPr defaultRowHeight="15" x14ac:dyDescent="0.25"/>
  <cols>
    <col min="1" max="1" width="4.7109375" style="4" customWidth="1"/>
    <col min="2" max="2" width="52.42578125" customWidth="1"/>
    <col min="3" max="3" width="17.5703125" customWidth="1"/>
    <col min="4" max="4" width="13.85546875" customWidth="1"/>
    <col min="5" max="5" width="12.5703125" customWidth="1"/>
    <col min="6" max="6" width="21.42578125" customWidth="1"/>
    <col min="7" max="7" width="16.85546875" customWidth="1"/>
    <col min="8" max="8" width="17" customWidth="1"/>
    <col min="9" max="9" width="7.7109375" customWidth="1"/>
    <col min="10" max="10" width="16.85546875" customWidth="1"/>
    <col min="11" max="11" width="8.28515625" customWidth="1"/>
    <col min="12" max="12" width="9.28515625" customWidth="1"/>
    <col min="13" max="13" width="8.5703125" customWidth="1"/>
    <col min="14" max="14" width="19.5703125" customWidth="1"/>
    <col min="15" max="15" width="1.85546875" customWidth="1"/>
    <col min="16" max="16" width="16.42578125" customWidth="1"/>
    <col min="17" max="17" width="23.42578125" customWidth="1"/>
    <col min="18" max="18" width="15.42578125" customWidth="1"/>
  </cols>
  <sheetData>
    <row r="1" spans="1:18" ht="18.75" customHeight="1" x14ac:dyDescent="0.2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8" ht="18.75" customHeight="1" x14ac:dyDescent="0.25">
      <c r="A2" s="43" t="s">
        <v>26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18" ht="8.25" customHeight="1" x14ac:dyDescent="0.25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8" s="2" customFormat="1" ht="20.25" customHeight="1" x14ac:dyDescent="0.25">
      <c r="A4" s="12" t="s">
        <v>14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8" s="3" customFormat="1" ht="32.25" customHeight="1" x14ac:dyDescent="0.25">
      <c r="A5" s="44" t="s">
        <v>1</v>
      </c>
      <c r="B5" s="44" t="s">
        <v>20</v>
      </c>
      <c r="C5" s="45" t="s">
        <v>18</v>
      </c>
      <c r="D5" s="46"/>
      <c r="E5" s="44" t="s">
        <v>4</v>
      </c>
      <c r="F5" s="44"/>
      <c r="G5" s="44"/>
      <c r="H5" s="47" t="s">
        <v>8</v>
      </c>
      <c r="I5" s="47"/>
      <c r="J5" s="47" t="s">
        <v>11</v>
      </c>
      <c r="K5" s="47"/>
      <c r="L5" s="26" t="s">
        <v>12</v>
      </c>
      <c r="M5" s="26" t="s">
        <v>13</v>
      </c>
      <c r="N5" s="47" t="s">
        <v>19</v>
      </c>
    </row>
    <row r="6" spans="1:18" s="3" customFormat="1" ht="30" x14ac:dyDescent="0.25">
      <c r="A6" s="44"/>
      <c r="B6" s="44"/>
      <c r="C6" s="25" t="s">
        <v>2</v>
      </c>
      <c r="D6" s="25" t="s">
        <v>3</v>
      </c>
      <c r="E6" s="26" t="s">
        <v>5</v>
      </c>
      <c r="F6" s="26" t="s">
        <v>6</v>
      </c>
      <c r="G6" s="26" t="s">
        <v>7</v>
      </c>
      <c r="H6" s="25" t="s">
        <v>9</v>
      </c>
      <c r="I6" s="25" t="s">
        <v>10</v>
      </c>
      <c r="J6" s="25" t="s">
        <v>9</v>
      </c>
      <c r="K6" s="25" t="s">
        <v>10</v>
      </c>
      <c r="L6" s="25" t="s">
        <v>10</v>
      </c>
      <c r="M6" s="25" t="s">
        <v>10</v>
      </c>
      <c r="N6" s="47"/>
    </row>
    <row r="7" spans="1:18" s="1" customFormat="1" ht="14.25" x14ac:dyDescent="0.25">
      <c r="A7" s="14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  <c r="I7" s="15">
        <v>9</v>
      </c>
      <c r="J7" s="15">
        <v>10</v>
      </c>
      <c r="K7" s="15">
        <v>11</v>
      </c>
      <c r="L7" s="15">
        <v>12</v>
      </c>
      <c r="M7" s="15">
        <v>13</v>
      </c>
      <c r="N7" s="15">
        <v>14</v>
      </c>
    </row>
    <row r="8" spans="1:18" ht="28.5" customHeight="1" x14ac:dyDescent="0.25">
      <c r="A8" s="16"/>
      <c r="B8" s="17" t="s">
        <v>15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</row>
    <row r="9" spans="1:18" ht="34.15" customHeight="1" x14ac:dyDescent="0.25">
      <c r="A9" s="27">
        <v>1</v>
      </c>
      <c r="B9" s="28" t="s">
        <v>21</v>
      </c>
      <c r="C9" s="29">
        <v>7600000000</v>
      </c>
      <c r="D9" s="29"/>
      <c r="E9" s="30" t="s">
        <v>25</v>
      </c>
      <c r="F9" s="39" t="s">
        <v>28</v>
      </c>
      <c r="G9" s="31">
        <v>7283557000</v>
      </c>
      <c r="H9" s="31">
        <v>0</v>
      </c>
      <c r="I9" s="32">
        <f>K9</f>
        <v>0</v>
      </c>
      <c r="J9" s="29">
        <f>H9</f>
        <v>0</v>
      </c>
      <c r="K9" s="32">
        <f>J9/(C9+D9)*100</f>
        <v>0</v>
      </c>
      <c r="L9" s="29">
        <v>0</v>
      </c>
      <c r="M9" s="40">
        <v>20.82</v>
      </c>
      <c r="N9" s="33" t="s">
        <v>16</v>
      </c>
      <c r="P9" s="5"/>
      <c r="Q9" s="6"/>
      <c r="R9" s="6"/>
    </row>
    <row r="10" spans="1:18" ht="34.15" customHeight="1" x14ac:dyDescent="0.25">
      <c r="A10" s="27">
        <v>2</v>
      </c>
      <c r="B10" s="28" t="s">
        <v>22</v>
      </c>
      <c r="C10" s="29">
        <v>6000000000</v>
      </c>
      <c r="D10" s="29"/>
      <c r="E10" s="30" t="s">
        <v>25</v>
      </c>
      <c r="F10" s="39" t="s">
        <v>29</v>
      </c>
      <c r="G10" s="31">
        <v>5574586000</v>
      </c>
      <c r="H10" s="31">
        <v>0</v>
      </c>
      <c r="I10" s="32">
        <f>K10</f>
        <v>0</v>
      </c>
      <c r="J10" s="29">
        <f>H10</f>
        <v>0</v>
      </c>
      <c r="K10" s="32">
        <f t="shared" ref="K10" si="0">J10/(C10+D10)*100</f>
        <v>0</v>
      </c>
      <c r="L10" s="29">
        <v>0</v>
      </c>
      <c r="M10" s="40">
        <v>6.4</v>
      </c>
      <c r="N10" s="33" t="s">
        <v>16</v>
      </c>
      <c r="P10" s="5"/>
      <c r="Q10" s="6"/>
      <c r="R10" s="6"/>
    </row>
    <row r="11" spans="1:18" ht="34.15" customHeight="1" x14ac:dyDescent="0.25">
      <c r="A11" s="34">
        <v>3</v>
      </c>
      <c r="B11" s="35" t="s">
        <v>23</v>
      </c>
      <c r="C11" s="36">
        <v>4000000000</v>
      </c>
      <c r="D11" s="36"/>
      <c r="E11" s="30" t="s">
        <v>25</v>
      </c>
      <c r="F11" s="39" t="s">
        <v>30</v>
      </c>
      <c r="G11" s="31">
        <v>3608323000</v>
      </c>
      <c r="H11" s="31">
        <f>G11</f>
        <v>3608323000</v>
      </c>
      <c r="I11" s="32">
        <f t="shared" ref="I11" si="1">K11</f>
        <v>90.208074999999994</v>
      </c>
      <c r="J11" s="29">
        <f>H11</f>
        <v>3608323000</v>
      </c>
      <c r="K11" s="32">
        <f>J11/(C11+D11)*100</f>
        <v>90.208074999999994</v>
      </c>
      <c r="L11" s="29">
        <v>0</v>
      </c>
      <c r="M11" s="40">
        <v>0.4</v>
      </c>
      <c r="N11" s="33" t="s">
        <v>16</v>
      </c>
      <c r="P11" s="5"/>
      <c r="Q11" s="6"/>
      <c r="R11" s="6"/>
    </row>
    <row r="12" spans="1:18" ht="34.15" customHeight="1" x14ac:dyDescent="0.25">
      <c r="A12" s="27">
        <v>4</v>
      </c>
      <c r="B12" s="35" t="s">
        <v>24</v>
      </c>
      <c r="C12" s="48">
        <v>2000000000</v>
      </c>
      <c r="D12" s="36"/>
      <c r="E12" s="30" t="s">
        <v>25</v>
      </c>
      <c r="F12" s="39" t="s">
        <v>30</v>
      </c>
      <c r="G12" s="31">
        <v>1887986000</v>
      </c>
      <c r="H12" s="31">
        <f t="shared" ref="H12:H13" si="2">G12</f>
        <v>1887986000</v>
      </c>
      <c r="I12" s="32">
        <f t="shared" ref="I12:I13" si="3">K12</f>
        <v>94.399299999999997</v>
      </c>
      <c r="J12" s="29">
        <f t="shared" ref="J12:J13" si="4">H12</f>
        <v>1887986000</v>
      </c>
      <c r="K12" s="32">
        <f t="shared" ref="K12:K13" si="5">J12/(C12+D12)*100</f>
        <v>94.399299999999997</v>
      </c>
      <c r="L12" s="36"/>
      <c r="M12" s="42">
        <v>0.3</v>
      </c>
      <c r="N12" s="38"/>
      <c r="P12" s="5"/>
      <c r="Q12" s="6"/>
      <c r="R12" s="6"/>
    </row>
    <row r="13" spans="1:18" ht="34.15" customHeight="1" x14ac:dyDescent="0.25">
      <c r="A13" s="34"/>
      <c r="B13" s="35"/>
      <c r="C13" s="36">
        <v>0</v>
      </c>
      <c r="D13" s="36"/>
      <c r="E13" s="30"/>
      <c r="F13" s="30">
        <v>0</v>
      </c>
      <c r="G13" s="31">
        <v>0</v>
      </c>
      <c r="H13" s="31">
        <f t="shared" si="2"/>
        <v>0</v>
      </c>
      <c r="I13" s="32"/>
      <c r="J13" s="29">
        <f t="shared" si="4"/>
        <v>0</v>
      </c>
      <c r="K13" s="32"/>
      <c r="L13" s="36"/>
      <c r="M13" s="36"/>
      <c r="N13" s="38"/>
      <c r="P13" s="5"/>
      <c r="Q13" s="6"/>
      <c r="R13" s="6"/>
    </row>
    <row r="14" spans="1:18" s="2" customFormat="1" ht="34.15" customHeight="1" x14ac:dyDescent="0.25">
      <c r="A14" s="19"/>
      <c r="B14" s="19" t="s">
        <v>17</v>
      </c>
      <c r="C14" s="20">
        <f>SUM(C9:C11)</f>
        <v>17600000000</v>
      </c>
      <c r="D14" s="20">
        <f>SUM(D9:D9)</f>
        <v>0</v>
      </c>
      <c r="E14" s="21"/>
      <c r="F14" s="20"/>
      <c r="G14" s="20">
        <f>SUM(G9:G11)</f>
        <v>16466466000</v>
      </c>
      <c r="H14" s="20">
        <f>SUM(H9:H11)</f>
        <v>3608323000</v>
      </c>
      <c r="I14" s="22">
        <f>AVERAGE(I9)</f>
        <v>0</v>
      </c>
      <c r="J14" s="20">
        <f>SUM(J9:J11)</f>
        <v>3608323000</v>
      </c>
      <c r="K14" s="22">
        <f>AVERAGE(K9:K9)</f>
        <v>0</v>
      </c>
      <c r="L14" s="20">
        <f>AVERAGE(L9:L11)</f>
        <v>0</v>
      </c>
      <c r="M14" s="41">
        <f>AVERAGE(M9:M11)</f>
        <v>9.2066666666666652</v>
      </c>
      <c r="N14" s="23"/>
    </row>
    <row r="15" spans="1:18" x14ac:dyDescent="0.25">
      <c r="A15" s="10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</row>
    <row r="16" spans="1:18" x14ac:dyDescent="0.25">
      <c r="A16" s="10"/>
      <c r="B16" s="11"/>
      <c r="C16" s="11"/>
      <c r="D16" s="11"/>
      <c r="E16" s="11"/>
      <c r="F16" s="11"/>
      <c r="G16" s="11"/>
      <c r="H16" s="11"/>
      <c r="I16" s="11"/>
      <c r="J16" s="7"/>
      <c r="K16" s="11"/>
      <c r="L16" s="11"/>
      <c r="M16" s="11"/>
      <c r="N16" s="11"/>
    </row>
    <row r="17" spans="1:14" ht="10.5" customHeight="1" x14ac:dyDescent="0.25">
      <c r="A17" s="10"/>
      <c r="B17" s="11"/>
      <c r="C17" s="11"/>
      <c r="D17" s="11"/>
      <c r="E17" s="11"/>
      <c r="F17" s="11"/>
      <c r="G17" s="11"/>
      <c r="H17" s="11"/>
      <c r="I17" s="49" t="s">
        <v>27</v>
      </c>
      <c r="J17" s="10"/>
      <c r="K17" s="11"/>
      <c r="L17" s="11"/>
      <c r="M17" s="11"/>
      <c r="N17" s="11"/>
    </row>
    <row r="18" spans="1:14" x14ac:dyDescent="0.25">
      <c r="A18" s="10"/>
      <c r="B18" s="11"/>
      <c r="C18" s="11"/>
      <c r="D18" s="11"/>
      <c r="E18" s="11"/>
      <c r="F18" s="11"/>
      <c r="G18" s="11"/>
      <c r="H18" s="11"/>
      <c r="I18" s="50"/>
      <c r="J18" s="7"/>
      <c r="K18" s="11"/>
      <c r="L18" s="11"/>
      <c r="M18" s="11"/>
      <c r="N18" s="11"/>
    </row>
    <row r="19" spans="1:14" x14ac:dyDescent="0.25">
      <c r="A19" s="10"/>
      <c r="B19" s="11"/>
      <c r="C19" s="11"/>
      <c r="D19" s="11"/>
      <c r="E19" s="11"/>
      <c r="F19" s="11"/>
      <c r="G19" s="11"/>
      <c r="H19" s="11"/>
      <c r="I19" s="49" t="s">
        <v>31</v>
      </c>
      <c r="J19" s="7"/>
      <c r="K19" s="11"/>
      <c r="L19" s="11"/>
      <c r="M19" s="11"/>
      <c r="N19" s="11"/>
    </row>
    <row r="20" spans="1:14" x14ac:dyDescent="0.25">
      <c r="A20" s="10"/>
      <c r="B20" s="11"/>
      <c r="C20" s="11"/>
      <c r="D20" s="11"/>
      <c r="E20" s="11"/>
      <c r="F20" s="11"/>
      <c r="G20" s="11"/>
      <c r="H20" s="11"/>
      <c r="I20" s="49" t="s">
        <v>14</v>
      </c>
      <c r="J20" s="10"/>
      <c r="K20" s="11"/>
      <c r="L20" s="11"/>
      <c r="M20" s="11"/>
      <c r="N20" s="11"/>
    </row>
    <row r="21" spans="1:14" x14ac:dyDescent="0.25">
      <c r="A21" s="10"/>
      <c r="B21" s="11"/>
      <c r="C21" s="11"/>
      <c r="D21" s="11"/>
      <c r="E21" s="11"/>
      <c r="F21" s="11"/>
      <c r="G21" s="11"/>
      <c r="H21" s="11"/>
      <c r="I21" s="51"/>
      <c r="J21" s="11"/>
      <c r="K21" s="11"/>
      <c r="L21" s="11"/>
      <c r="M21" s="11"/>
      <c r="N21" s="11"/>
    </row>
    <row r="22" spans="1:14" x14ac:dyDescent="0.25">
      <c r="A22" s="10"/>
      <c r="B22" s="11"/>
      <c r="C22" s="11"/>
      <c r="D22" s="11"/>
      <c r="E22" s="11"/>
      <c r="F22" s="11"/>
      <c r="G22" s="11"/>
      <c r="H22" s="11"/>
      <c r="I22" s="50"/>
      <c r="J22" s="11"/>
      <c r="K22" s="11"/>
      <c r="L22" s="11"/>
      <c r="M22" s="11"/>
      <c r="N22" s="11"/>
    </row>
    <row r="23" spans="1:14" x14ac:dyDescent="0.25">
      <c r="A23" s="10"/>
      <c r="B23" s="11"/>
      <c r="C23" s="11"/>
      <c r="D23" s="11"/>
      <c r="E23" s="11"/>
      <c r="F23" s="11"/>
      <c r="G23" s="11"/>
      <c r="H23" s="11"/>
      <c r="I23" s="50"/>
      <c r="J23" s="11"/>
      <c r="K23" s="11"/>
      <c r="L23" s="11"/>
      <c r="M23" s="11"/>
      <c r="N23" s="11"/>
    </row>
    <row r="24" spans="1:14" x14ac:dyDescent="0.25">
      <c r="A24" s="10"/>
      <c r="B24" s="11"/>
      <c r="C24" s="11"/>
      <c r="D24" s="11"/>
      <c r="E24" s="11"/>
      <c r="F24" s="11"/>
      <c r="G24" s="11"/>
      <c r="H24" s="11"/>
      <c r="I24" s="50"/>
      <c r="J24" s="37"/>
      <c r="K24" s="11"/>
      <c r="L24" s="11"/>
      <c r="M24" s="11"/>
      <c r="N24" s="11"/>
    </row>
    <row r="25" spans="1:14" x14ac:dyDescent="0.25">
      <c r="A25" s="10"/>
      <c r="B25" s="11"/>
      <c r="C25" s="11"/>
      <c r="D25" s="11"/>
      <c r="E25" s="11"/>
      <c r="F25" s="11"/>
      <c r="G25" s="11"/>
      <c r="H25" s="11"/>
      <c r="I25" s="52" t="s">
        <v>32</v>
      </c>
      <c r="J25" s="24"/>
      <c r="K25" s="11"/>
      <c r="L25" s="11"/>
      <c r="M25" s="11"/>
      <c r="N25" s="11"/>
    </row>
    <row r="26" spans="1:14" x14ac:dyDescent="0.25">
      <c r="A26" s="10"/>
      <c r="B26" s="11"/>
      <c r="C26" s="11"/>
      <c r="D26" s="11"/>
      <c r="E26" s="11"/>
      <c r="F26" s="11"/>
      <c r="G26" s="11"/>
      <c r="H26" s="11"/>
      <c r="I26" s="49" t="s">
        <v>33</v>
      </c>
      <c r="J26" s="24"/>
      <c r="K26" s="11"/>
      <c r="L26" s="11"/>
      <c r="M26" s="11"/>
      <c r="N26" s="11"/>
    </row>
    <row r="27" spans="1:14" x14ac:dyDescent="0.25">
      <c r="I27" s="49" t="s">
        <v>34</v>
      </c>
    </row>
    <row r="29" spans="1:14" x14ac:dyDescent="0.25">
      <c r="J29" s="7"/>
    </row>
    <row r="30" spans="1:14" x14ac:dyDescent="0.25">
      <c r="J30" s="7"/>
    </row>
    <row r="31" spans="1:14" x14ac:dyDescent="0.25">
      <c r="J31" s="7"/>
    </row>
    <row r="32" spans="1:14" x14ac:dyDescent="0.25">
      <c r="J32" s="7"/>
    </row>
    <row r="33" spans="10:10" x14ac:dyDescent="0.25">
      <c r="J33" s="7"/>
    </row>
    <row r="34" spans="10:10" x14ac:dyDescent="0.25">
      <c r="J34" s="10"/>
    </row>
    <row r="35" spans="10:10" x14ac:dyDescent="0.25">
      <c r="J35" s="10"/>
    </row>
    <row r="36" spans="10:10" x14ac:dyDescent="0.25">
      <c r="J36" s="8"/>
    </row>
    <row r="37" spans="10:10" x14ac:dyDescent="0.25">
      <c r="J37" s="9"/>
    </row>
  </sheetData>
  <mergeCells count="9">
    <mergeCell ref="A1:N1"/>
    <mergeCell ref="A2:N2"/>
    <mergeCell ref="A5:A6"/>
    <mergeCell ref="B5:B6"/>
    <mergeCell ref="C5:D5"/>
    <mergeCell ref="E5:G5"/>
    <mergeCell ref="H5:I5"/>
    <mergeCell ref="J5:K5"/>
    <mergeCell ref="N5:N6"/>
  </mergeCells>
  <printOptions horizontalCentered="1"/>
  <pageMargins left="0.25" right="0.75" top="0.75" bottom="0.39370078740157499" header="0.31496062992126" footer="0.31496062992126"/>
  <pageSetup paperSize="14" scale="67" orientation="landscape" horizontalDpi="4294967294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SEP</vt:lpstr>
      <vt:lpstr>SEP!Print_Area</vt:lpstr>
      <vt:lpstr>SEP!Print_Titles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BINA MARGA</dc:creator>
  <cp:lastModifiedBy>perso</cp:lastModifiedBy>
  <cp:lastPrinted>2024-10-21T04:13:12Z</cp:lastPrinted>
  <dcterms:created xsi:type="dcterms:W3CDTF">2012-01-26T02:28:30Z</dcterms:created>
  <dcterms:modified xsi:type="dcterms:W3CDTF">2024-10-21T04:27:11Z</dcterms:modified>
</cp:coreProperties>
</file>