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<sst xmlns="http://schemas.openxmlformats.org/spreadsheetml/2006/main" count="530" uniqueCount="164">
  <si>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</si>
  <si>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</si>
  <si>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</si>
  <si>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</si>
  <si>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</si>
  <si>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</si>
  <si>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</si>
  <si>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</si>
  <si>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</si>
  <si>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</si>
  <si>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</si>
  <si>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</si>
  <si>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</si>
  <si>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</si>
  <si>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</si>
  <si>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</si>
  <si>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</si>
  <si>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</si>
  <si>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</si>
  <si>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</si>
  <si>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</si>
  <si>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</si>
  <si>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</si>
  <si>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</si>
  <si>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</si>
  <si>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</si>
  <si>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</si>
  <si>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</si>
  <si>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</si>
  <si>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</si>
  <si>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</si>
  <si>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</si>
  <si>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</si>
  <si>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</si>
  <si>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</si>
  <si>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</si>
  <si>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</si>
  <si>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</si>
  <si>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</si>
  <si>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</si>
  <si>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</si>
  <si>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</si>
  <si>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</si>
  <si>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</si>
  <si>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</si>
  <si>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</si>
  <si>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</si>
  <si>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</si>
  <si>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</si>
  <si>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</si>
  <si>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</si>
  <si>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</si>
  <si>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</si>
  <si>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NIP. 19790709 199810 1 002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</si>
  <si>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</si>
  <si>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</si>
  <si>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</si>
  <si>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</si>
  <si>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</si>
  <si>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</si>
  <si>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</si>
  <si>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</si>
  <si>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</si>
  <si>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</si>
  <si>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</si>
  <si>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</si>
  <si>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</si>
  <si>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</si>
  <si>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</si>
  <si>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</si>
  <si>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</si>
  <si>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</si>
  <si>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</si>
  <si>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</si>
  <si>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</si>
  <si>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</si>
  <si>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</si>
  <si>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</si>
  <si>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</si>
  <si>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</si>
  <si>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</si>
  <si>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</si>
  <si>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</si>
  <si>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</si>
  <si>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</si>
  <si>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</si>
  <si>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</si>
  <si>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</si>
  <si>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</si>
  <si>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</si>
  <si>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</si>
  <si>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</si>
  <si>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</si>
  <si>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</si>
  <si>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</si>
  <si>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</si>
  <si>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</si>
  <si>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</si>
  <si>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</si>
  <si>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</si>
  <si>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</si>
  <si>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</si>
  <si>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</si>
  <si>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</si>
  <si>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</si>
  <si>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</si>
  <si>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</si>
  <si>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</si>
  <si>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</si>
  <si>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</si>
  <si>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</si>
  <si>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</si>
  <si>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</si>
  <si>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</si>
  <si>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</si>
  <si>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</si>
  <si>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</si>
  <si>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</si>
  <si>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</si>
  <si>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</si>
  <si>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</si>
  <si>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</si>
  <si>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</si>
  <si>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</si>
  <si>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</si>
  <si>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</si>
  <si>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</si>
  <si>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</si>
  <si>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</si>
  <si>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</si>
  <si>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</si>
  <si>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</si>
  <si>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</si>
  <si>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</si>
  <si>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</si>
  <si>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</si>
  <si>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</si>
  <si>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</si>
  <si>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</si>
  <si>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</si>
  <si>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</si>
  <si>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</si>
  <si>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</si>
  <si>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</si>
  <si>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</si>
  <si>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</si>
  <si>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</si>
  <si>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</si>
  <si>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</si>
  <si>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</si>
  <si>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</si>
  <si>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</si>
  <si>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</si>
  <si>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</si>
  <si>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</si>
  <si>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</si>
  <si>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</si>
  <si>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</si>
  <si>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</si>
  <si>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</si>
  <si>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Pembina TK I</t>
  </si>
  <si>
    <t xml:space="preserve">MEI </t>
  </si>
  <si>
    <t>: MEI 2022</t>
  </si>
  <si>
    <t>Matesih, 1 Juni 2022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</si>
</sst>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110" zoomScaleNormal="85" zoomScaleSheetLayoutView="110" zoomScalePageLayoutView="0" workbookViewId="0" topLeftCell="A13">
      <selection activeCell="T75" sqref="T75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49" t="s">
        <v>158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12.75">
      <c r="A2" s="149" t="s">
        <v>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53" t="s">
        <v>109</v>
      </c>
      <c r="B4" s="153"/>
      <c r="C4" s="32" t="s">
        <v>9</v>
      </c>
      <c r="D4" s="32"/>
    </row>
    <row r="5" spans="1:4" ht="12.75">
      <c r="A5" s="154" t="s">
        <v>7</v>
      </c>
      <c r="B5" s="154"/>
      <c r="C5" s="108" t="s">
        <v>10</v>
      </c>
      <c r="D5" s="108"/>
    </row>
    <row r="6" spans="1:4" ht="12.75">
      <c r="A6" s="153" t="s">
        <v>13</v>
      </c>
      <c r="B6" s="153"/>
      <c r="C6" s="108" t="s">
        <v>162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45" t="s">
        <v>14</v>
      </c>
      <c r="B8" s="47" t="s">
        <v>111</v>
      </c>
      <c r="C8" s="47" t="s">
        <v>108</v>
      </c>
      <c r="D8" s="155" t="s">
        <v>113</v>
      </c>
      <c r="E8" s="150" t="s">
        <v>4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2"/>
    </row>
    <row r="9" spans="1:28" ht="16.5" customHeight="1">
      <c r="A9" s="146"/>
      <c r="B9" s="109" t="s">
        <v>112</v>
      </c>
      <c r="C9" s="85" t="s">
        <v>16</v>
      </c>
      <c r="D9" s="156"/>
      <c r="E9" s="147" t="s">
        <v>39</v>
      </c>
      <c r="F9" s="148"/>
      <c r="G9" s="147" t="s">
        <v>40</v>
      </c>
      <c r="H9" s="148"/>
      <c r="I9" s="147" t="s">
        <v>41</v>
      </c>
      <c r="J9" s="148"/>
      <c r="K9" s="147" t="s">
        <v>0</v>
      </c>
      <c r="L9" s="148"/>
      <c r="M9" s="147" t="s">
        <v>1</v>
      </c>
      <c r="N9" s="148"/>
      <c r="O9" s="147" t="s">
        <v>2</v>
      </c>
      <c r="P9" s="148"/>
      <c r="Q9" s="147" t="s">
        <v>3</v>
      </c>
      <c r="R9" s="148"/>
      <c r="S9" s="147" t="s">
        <v>42</v>
      </c>
      <c r="T9" s="148"/>
      <c r="U9" s="147" t="s">
        <v>43</v>
      </c>
      <c r="V9" s="148"/>
      <c r="W9" s="147" t="s">
        <v>44</v>
      </c>
      <c r="X9" s="148"/>
      <c r="Y9" s="147" t="s">
        <v>45</v>
      </c>
      <c r="Z9" s="148"/>
      <c r="AA9" s="147" t="s">
        <v>46</v>
      </c>
      <c r="AB9" s="148"/>
    </row>
    <row r="10" spans="1:28" ht="13.5">
      <c r="A10" s="19"/>
      <c r="B10" s="19"/>
      <c r="C10" s="74" t="s">
        <v>17</v>
      </c>
      <c r="D10" s="157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101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100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56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/>
      <c r="P13" s="5"/>
      <c r="Q13" s="4"/>
      <c r="R13" s="5"/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57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>
        <v>75</v>
      </c>
      <c r="L14" s="7">
        <v>75</v>
      </c>
      <c r="M14" s="6">
        <v>100</v>
      </c>
      <c r="N14" s="7">
        <v>100</v>
      </c>
      <c r="O14" s="6"/>
      <c r="P14" s="7"/>
      <c r="Q14" s="6"/>
      <c r="R14" s="7"/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58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/>
      <c r="P15" s="5"/>
      <c r="Q15" s="4"/>
      <c r="R15" s="5"/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59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17</v>
      </c>
      <c r="L16" s="7">
        <v>17</v>
      </c>
      <c r="M16" s="6">
        <v>17</v>
      </c>
      <c r="N16" s="7">
        <v>17</v>
      </c>
      <c r="O16" s="6"/>
      <c r="P16" s="7"/>
      <c r="Q16" s="6"/>
      <c r="R16" s="7"/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60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/>
      <c r="P17" s="5"/>
      <c r="Q17" s="4"/>
      <c r="R17" s="5"/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61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>
        <v>30</v>
      </c>
      <c r="L18" s="7">
        <v>30</v>
      </c>
      <c r="M18" s="6">
        <v>42</v>
      </c>
      <c r="N18" s="7">
        <v>42</v>
      </c>
      <c r="O18" s="6"/>
      <c r="P18" s="7"/>
      <c r="Q18" s="6"/>
      <c r="R18" s="7"/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62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/>
      <c r="P19" s="5"/>
      <c r="Q19" s="4"/>
      <c r="R19" s="5"/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63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>
        <v>25</v>
      </c>
      <c r="L20" s="7">
        <v>25</v>
      </c>
      <c r="M20" s="6">
        <v>63</v>
      </c>
      <c r="N20" s="7">
        <v>63</v>
      </c>
      <c r="O20" s="6"/>
      <c r="P20" s="7"/>
      <c r="Q20" s="6"/>
      <c r="R20" s="7"/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64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/>
      <c r="P21" s="5"/>
      <c r="Q21" s="4"/>
      <c r="R21" s="5"/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65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>
        <v>32</v>
      </c>
      <c r="L22" s="7">
        <v>32</v>
      </c>
      <c r="M22" s="6">
        <v>37</v>
      </c>
      <c r="N22" s="7">
        <v>37</v>
      </c>
      <c r="O22" s="6"/>
      <c r="P22" s="7"/>
      <c r="Q22" s="6"/>
      <c r="R22" s="7"/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66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/>
      <c r="P23" s="5"/>
      <c r="Q23" s="4"/>
      <c r="R23" s="5"/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67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>
        <v>25</v>
      </c>
      <c r="L24" s="7">
        <v>25</v>
      </c>
      <c r="M24" s="6">
        <v>25</v>
      </c>
      <c r="N24" s="7">
        <v>25</v>
      </c>
      <c r="O24" s="6"/>
      <c r="P24" s="7"/>
      <c r="Q24" s="6"/>
      <c r="R24" s="7"/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68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/>
      <c r="P25" s="5"/>
      <c r="Q25" s="4"/>
      <c r="R25" s="5"/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69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35</v>
      </c>
      <c r="J26" s="7">
        <v>35</v>
      </c>
      <c r="K26" s="6">
        <v>35</v>
      </c>
      <c r="L26" s="7">
        <v>35</v>
      </c>
      <c r="M26" s="6">
        <v>53</v>
      </c>
      <c r="N26" s="7">
        <v>53</v>
      </c>
      <c r="O26" s="6"/>
      <c r="P26" s="7"/>
      <c r="Q26" s="6"/>
      <c r="R26" s="7"/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70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/>
      <c r="P27" s="5"/>
      <c r="Q27" s="4"/>
      <c r="R27" s="5"/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71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>
        <v>20</v>
      </c>
      <c r="L28" s="7">
        <v>20</v>
      </c>
      <c r="M28" s="6">
        <v>28</v>
      </c>
      <c r="N28" s="7">
        <v>28</v>
      </c>
      <c r="O28" s="6"/>
      <c r="P28" s="7"/>
      <c r="Q28" s="6"/>
      <c r="R28" s="7"/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155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/>
      <c r="P29" s="5"/>
      <c r="Q29" s="4"/>
      <c r="R29" s="5"/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72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>
        <v>100</v>
      </c>
      <c r="L30" s="7">
        <v>100</v>
      </c>
      <c r="M30" s="6">
        <v>100</v>
      </c>
      <c r="N30" s="7">
        <v>100</v>
      </c>
      <c r="O30" s="6"/>
      <c r="P30" s="7"/>
      <c r="Q30" s="6"/>
      <c r="R30" s="7"/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73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/>
      <c r="P31" s="5"/>
      <c r="Q31" s="4"/>
      <c r="R31" s="5"/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74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>
        <v>16</v>
      </c>
      <c r="L32" s="7">
        <v>16</v>
      </c>
      <c r="M32" s="6">
        <v>23</v>
      </c>
      <c r="N32" s="7">
        <v>23</v>
      </c>
      <c r="O32" s="6"/>
      <c r="P32" s="7"/>
      <c r="Q32" s="6"/>
      <c r="R32" s="7"/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75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/>
      <c r="P33" s="5"/>
      <c r="Q33" s="4"/>
      <c r="R33" s="5"/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76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/>
      <c r="P34" s="7"/>
      <c r="Q34" s="6"/>
      <c r="R34" s="7"/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77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/>
      <c r="P35" s="5"/>
      <c r="Q35" s="4"/>
      <c r="R35" s="5"/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78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>
        <v>14</v>
      </c>
      <c r="L36" s="7">
        <v>14</v>
      </c>
      <c r="M36" s="6">
        <v>31</v>
      </c>
      <c r="N36" s="7">
        <v>31</v>
      </c>
      <c r="O36" s="6"/>
      <c r="P36" s="7"/>
      <c r="Q36" s="6"/>
      <c r="R36" s="7"/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153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>
        <v>33</v>
      </c>
      <c r="L37" s="5">
        <v>33</v>
      </c>
      <c r="M37" s="4">
        <v>42</v>
      </c>
      <c r="N37" s="5">
        <v>42</v>
      </c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40" t="s">
        <v>154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>
        <v>1</v>
      </c>
      <c r="L38" s="7">
        <v>1</v>
      </c>
      <c r="M38" s="6">
        <v>3</v>
      </c>
      <c r="N38" s="7">
        <v>3</v>
      </c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102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79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80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>
        <v>33</v>
      </c>
      <c r="L41" s="5">
        <v>33</v>
      </c>
      <c r="M41" s="4">
        <v>42</v>
      </c>
      <c r="N41" s="5">
        <v>42</v>
      </c>
      <c r="O41" s="4"/>
      <c r="P41" s="5"/>
      <c r="Q41" s="4"/>
      <c r="R41" s="5"/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81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100</v>
      </c>
      <c r="N42" s="7">
        <v>100</v>
      </c>
      <c r="O42" s="6"/>
      <c r="P42" s="7"/>
      <c r="Q42" s="6"/>
      <c r="R42" s="7"/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104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82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83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/>
      <c r="P45" s="5"/>
      <c r="Q45" s="4"/>
      <c r="R45" s="5"/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84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>
        <v>100</v>
      </c>
      <c r="L46" s="7">
        <v>100</v>
      </c>
      <c r="M46" s="6">
        <v>100</v>
      </c>
      <c r="N46" s="7">
        <v>100</v>
      </c>
      <c r="O46" s="6"/>
      <c r="P46" s="7"/>
      <c r="Q46" s="6"/>
      <c r="R46" s="7"/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85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>
        <v>33</v>
      </c>
      <c r="L47" s="5">
        <v>33</v>
      </c>
      <c r="M47" s="4">
        <v>42</v>
      </c>
      <c r="N47" s="5">
        <v>42</v>
      </c>
      <c r="O47" s="4"/>
      <c r="P47" s="5"/>
      <c r="Q47" s="4"/>
      <c r="R47" s="5"/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86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24</v>
      </c>
      <c r="L48" s="7">
        <v>24</v>
      </c>
      <c r="M48" s="6">
        <v>24</v>
      </c>
      <c r="N48" s="7">
        <v>24</v>
      </c>
      <c r="O48" s="6"/>
      <c r="P48" s="7"/>
      <c r="Q48" s="6"/>
      <c r="R48" s="7"/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103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87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88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>
        <v>33</v>
      </c>
      <c r="L51" s="5">
        <v>33</v>
      </c>
      <c r="M51" s="4">
        <v>42</v>
      </c>
      <c r="N51" s="5">
        <v>42</v>
      </c>
      <c r="O51" s="4"/>
      <c r="P51" s="5"/>
      <c r="Q51" s="4"/>
      <c r="R51" s="5"/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89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>
        <v>25</v>
      </c>
      <c r="L52" s="7">
        <v>25</v>
      </c>
      <c r="M52" s="6">
        <v>33</v>
      </c>
      <c r="N52" s="7">
        <v>33</v>
      </c>
      <c r="O52" s="6"/>
      <c r="P52" s="7"/>
      <c r="Q52" s="6"/>
      <c r="R52" s="7"/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105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90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91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/>
      <c r="P55" s="5"/>
      <c r="Q55" s="4"/>
      <c r="R55" s="5"/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107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/>
      <c r="P56" s="7"/>
      <c r="Q56" s="6"/>
      <c r="R56" s="7"/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93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>
        <v>33</v>
      </c>
      <c r="L57" s="5">
        <v>33</v>
      </c>
      <c r="M57" s="4">
        <v>42</v>
      </c>
      <c r="N57" s="5">
        <v>42</v>
      </c>
      <c r="O57" s="4"/>
      <c r="P57" s="5"/>
      <c r="Q57" s="4"/>
      <c r="R57" s="5"/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94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  <c r="N58" s="7">
        <v>0</v>
      </c>
      <c r="O58" s="6"/>
      <c r="P58" s="7"/>
      <c r="Q58" s="6"/>
      <c r="R58" s="7"/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106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95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96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/>
      <c r="P61" s="5"/>
      <c r="Q61" s="4"/>
      <c r="R61" s="5"/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97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>
        <v>22</v>
      </c>
      <c r="L62" s="7">
        <v>22</v>
      </c>
      <c r="M62" s="6">
        <v>22</v>
      </c>
      <c r="N62" s="7">
        <v>22</v>
      </c>
      <c r="O62" s="6"/>
      <c r="P62" s="7"/>
      <c r="Q62" s="6"/>
      <c r="R62" s="7"/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98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>
        <v>33</v>
      </c>
      <c r="L63" s="5">
        <v>33</v>
      </c>
      <c r="M63" s="4">
        <v>42</v>
      </c>
      <c r="N63" s="5">
        <v>42</v>
      </c>
      <c r="O63" s="4"/>
      <c r="P63" s="5"/>
      <c r="Q63" s="4"/>
      <c r="R63" s="5"/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99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7">
        <v>0</v>
      </c>
      <c r="O64" s="6"/>
      <c r="P64" s="7"/>
      <c r="Q64" s="6"/>
      <c r="R64" s="7"/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43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>
        <v>33</v>
      </c>
      <c r="L65" s="103">
        <v>33</v>
      </c>
      <c r="M65" s="102">
        <v>42</v>
      </c>
      <c r="N65" s="103">
        <v>42</v>
      </c>
      <c r="O65" s="102"/>
      <c r="P65" s="103"/>
      <c r="Q65" s="102"/>
      <c r="R65" s="103"/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44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>
        <v>23</v>
      </c>
      <c r="L66" s="105">
        <v>23</v>
      </c>
      <c r="M66" s="104">
        <v>31</v>
      </c>
      <c r="N66" s="105">
        <v>31</v>
      </c>
      <c r="O66" s="104"/>
      <c r="P66" s="105"/>
      <c r="Q66" s="104"/>
      <c r="R66" s="105"/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114</v>
      </c>
      <c r="E69" s="122"/>
      <c r="F69" s="123"/>
      <c r="U69" s="13"/>
    </row>
    <row r="70" spans="2:21" ht="12.75">
      <c r="B70" s="1" t="s">
        <v>115</v>
      </c>
      <c r="F70" s="24"/>
      <c r="U70" s="13"/>
    </row>
    <row r="71" spans="2:21" ht="12.75">
      <c r="B71" s="1" t="s">
        <v>116</v>
      </c>
      <c r="U71" s="42"/>
    </row>
    <row r="72" spans="2:21" ht="12.75">
      <c r="B72" s="1" t="s">
        <v>117</v>
      </c>
      <c r="T72" s="13"/>
      <c r="U72" s="13"/>
    </row>
    <row r="73" spans="2:21" ht="12.75">
      <c r="B73" s="124" t="s">
        <v>118</v>
      </c>
      <c r="T73" s="13"/>
      <c r="U73" s="13"/>
    </row>
    <row r="74" spans="2:21" ht="12.75">
      <c r="B74" s="124" t="s">
        <v>119</v>
      </c>
      <c r="T74" s="13"/>
      <c r="U74" s="13"/>
    </row>
    <row r="75" spans="2:21" ht="12.75">
      <c r="B75" s="124"/>
      <c r="T75" s="32" t="s">
        <v>156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52</v>
      </c>
      <c r="U81" s="13"/>
    </row>
    <row r="82" spans="2:21" ht="12.75">
      <c r="B82" s="124"/>
      <c r="T82" s="32" t="s">
        <v>160</v>
      </c>
      <c r="U82" s="13"/>
    </row>
    <row r="83" ht="12.75">
      <c r="T83" s="32" t="s">
        <v>53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A4:B4"/>
    <mergeCell ref="K9:L9"/>
    <mergeCell ref="E9:F9"/>
    <mergeCell ref="W9:X9"/>
    <mergeCell ref="I9:J9"/>
    <mergeCell ref="E8:AB8"/>
    <mergeCell ref="A6:B6"/>
    <mergeCell ref="A5:B5"/>
    <mergeCell ref="Y9:Z9"/>
    <mergeCell ref="O9:P9"/>
    <mergeCell ref="D8:D10"/>
    <mergeCell ref="B65:B66"/>
    <mergeCell ref="A8:A9"/>
    <mergeCell ref="M9:N9"/>
    <mergeCell ref="G9:H9"/>
    <mergeCell ref="AA9:AB9"/>
    <mergeCell ref="A1:AB1"/>
    <mergeCell ref="A2:AB2"/>
    <mergeCell ref="Q9:R9"/>
    <mergeCell ref="S9:T9"/>
    <mergeCell ref="U9:V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G42" sqref="G42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58" t="s">
        <v>12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53" t="s">
        <v>109</v>
      </c>
      <c r="B3" s="153"/>
      <c r="C3" s="32" t="s">
        <v>9</v>
      </c>
      <c r="G3" s="1"/>
      <c r="H3" s="1"/>
      <c r="I3" s="1"/>
    </row>
    <row r="4" spans="1:9" ht="12.75">
      <c r="A4" s="154" t="s">
        <v>7</v>
      </c>
      <c r="B4" s="154"/>
      <c r="C4" s="108" t="s">
        <v>10</v>
      </c>
      <c r="G4" s="1"/>
      <c r="H4" s="1"/>
      <c r="I4" s="1"/>
    </row>
    <row r="5" spans="1:9" ht="12.75">
      <c r="A5" s="153" t="s">
        <v>13</v>
      </c>
      <c r="B5" s="153"/>
      <c r="C5" s="108" t="s">
        <v>162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9" t="s">
        <v>14</v>
      </c>
      <c r="B7" s="159" t="s">
        <v>54</v>
      </c>
      <c r="C7" s="159" t="s">
        <v>55</v>
      </c>
      <c r="D7" s="47" t="s">
        <v>15</v>
      </c>
      <c r="E7" s="159" t="s">
        <v>18</v>
      </c>
      <c r="F7" s="162" t="s">
        <v>19</v>
      </c>
      <c r="G7" s="162"/>
      <c r="H7" s="159" t="s">
        <v>22</v>
      </c>
      <c r="I7" s="159" t="s">
        <v>110</v>
      </c>
    </row>
    <row r="8" spans="1:9" ht="12.75" customHeight="1">
      <c r="A8" s="160"/>
      <c r="B8" s="160"/>
      <c r="C8" s="160"/>
      <c r="D8" s="73" t="s">
        <v>16</v>
      </c>
      <c r="E8" s="160"/>
      <c r="F8" s="160" t="s">
        <v>20</v>
      </c>
      <c r="G8" s="160" t="s">
        <v>21</v>
      </c>
      <c r="H8" s="160"/>
      <c r="I8" s="160"/>
    </row>
    <row r="9" spans="1:9" ht="13.5">
      <c r="A9" s="161"/>
      <c r="B9" s="161"/>
      <c r="C9" s="161"/>
      <c r="D9" s="74" t="s">
        <v>17</v>
      </c>
      <c r="E9" s="161"/>
      <c r="F9" s="161"/>
      <c r="G9" s="161"/>
      <c r="H9" s="161"/>
      <c r="I9" s="161"/>
    </row>
    <row r="10" spans="1:9" ht="13.5">
      <c r="A10" s="56"/>
      <c r="B10" s="67" t="s">
        <v>101</v>
      </c>
      <c r="C10" s="48" t="s">
        <v>100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56</v>
      </c>
      <c r="C11" s="51" t="s">
        <v>57</v>
      </c>
      <c r="D11" s="76">
        <v>5000000</v>
      </c>
      <c r="E11" s="37" t="s">
        <v>47</v>
      </c>
      <c r="F11" s="142" t="s">
        <v>161</v>
      </c>
      <c r="G11" s="142" t="s">
        <v>161</v>
      </c>
      <c r="H11" s="37" t="s">
        <v>51</v>
      </c>
      <c r="I11" s="37"/>
    </row>
    <row r="12" spans="1:9" ht="13.5">
      <c r="A12" s="49">
        <v>2</v>
      </c>
      <c r="B12" s="68" t="s">
        <v>58</v>
      </c>
      <c r="C12" s="51" t="s">
        <v>59</v>
      </c>
      <c r="D12" s="76">
        <v>4000000</v>
      </c>
      <c r="E12" s="37" t="s">
        <v>47</v>
      </c>
      <c r="F12" s="142"/>
      <c r="G12" s="142"/>
      <c r="H12" s="37"/>
      <c r="I12" s="37"/>
    </row>
    <row r="13" spans="1:9" ht="13.5">
      <c r="A13" s="49">
        <v>3</v>
      </c>
      <c r="B13" s="68" t="s">
        <v>60</v>
      </c>
      <c r="C13" s="50" t="s">
        <v>61</v>
      </c>
      <c r="D13" s="76">
        <v>16590000</v>
      </c>
      <c r="E13" s="37" t="s">
        <v>47</v>
      </c>
      <c r="F13" s="142" t="s">
        <v>161</v>
      </c>
      <c r="G13" s="142" t="s">
        <v>161</v>
      </c>
      <c r="H13" s="37" t="s">
        <v>51</v>
      </c>
      <c r="I13" s="37"/>
    </row>
    <row r="14" spans="1:9" ht="13.5">
      <c r="A14" s="49">
        <v>4</v>
      </c>
      <c r="B14" s="68" t="s">
        <v>62</v>
      </c>
      <c r="C14" s="50" t="s">
        <v>63</v>
      </c>
      <c r="D14" s="76">
        <v>3530000</v>
      </c>
      <c r="E14" s="37" t="s">
        <v>47</v>
      </c>
      <c r="F14" s="142" t="s">
        <v>161</v>
      </c>
      <c r="G14" s="142" t="s">
        <v>161</v>
      </c>
      <c r="H14" s="37" t="s">
        <v>51</v>
      </c>
      <c r="I14" s="37"/>
    </row>
    <row r="15" spans="1:9" ht="13.5">
      <c r="A15" s="49">
        <v>5</v>
      </c>
      <c r="B15" s="68" t="s">
        <v>64</v>
      </c>
      <c r="C15" s="50" t="s">
        <v>65</v>
      </c>
      <c r="D15" s="76">
        <v>8000000</v>
      </c>
      <c r="E15" s="37" t="s">
        <v>47</v>
      </c>
      <c r="F15" s="142" t="s">
        <v>161</v>
      </c>
      <c r="G15" s="142" t="s">
        <v>161</v>
      </c>
      <c r="H15" s="37" t="s">
        <v>51</v>
      </c>
      <c r="I15" s="37"/>
    </row>
    <row r="16" spans="1:9" ht="13.5">
      <c r="A16" s="49">
        <v>6</v>
      </c>
      <c r="B16" s="68" t="s">
        <v>66</v>
      </c>
      <c r="C16" s="51" t="s">
        <v>67</v>
      </c>
      <c r="D16" s="76">
        <v>1980000</v>
      </c>
      <c r="E16" s="37" t="s">
        <v>47</v>
      </c>
      <c r="F16" s="142"/>
      <c r="G16" s="142"/>
      <c r="H16" s="37"/>
      <c r="I16" s="37"/>
    </row>
    <row r="17" spans="1:9" ht="13.5">
      <c r="A17" s="49">
        <v>7</v>
      </c>
      <c r="B17" s="68" t="s">
        <v>68</v>
      </c>
      <c r="C17" s="50" t="s">
        <v>69</v>
      </c>
      <c r="D17" s="76">
        <v>5000000</v>
      </c>
      <c r="E17" s="37" t="s">
        <v>47</v>
      </c>
      <c r="F17" s="142" t="s">
        <v>161</v>
      </c>
      <c r="G17" s="142" t="s">
        <v>161</v>
      </c>
      <c r="H17" s="37"/>
      <c r="I17" s="37"/>
    </row>
    <row r="18" spans="1:9" ht="13.5">
      <c r="A18" s="49">
        <v>8</v>
      </c>
      <c r="B18" s="68" t="s">
        <v>70</v>
      </c>
      <c r="C18" s="51" t="s">
        <v>71</v>
      </c>
      <c r="D18" s="76">
        <v>25600000</v>
      </c>
      <c r="E18" s="37" t="s">
        <v>47</v>
      </c>
      <c r="F18" s="142" t="s">
        <v>161</v>
      </c>
      <c r="G18" s="142" t="s">
        <v>161</v>
      </c>
      <c r="H18" s="37" t="s">
        <v>51</v>
      </c>
      <c r="I18" s="37"/>
    </row>
    <row r="19" spans="1:9" ht="13.5">
      <c r="A19" s="49">
        <v>9</v>
      </c>
      <c r="B19" s="68" t="s">
        <v>155</v>
      </c>
      <c r="C19" s="50" t="s">
        <v>72</v>
      </c>
      <c r="D19" s="76">
        <v>2970000</v>
      </c>
      <c r="E19" s="37" t="s">
        <v>47</v>
      </c>
      <c r="F19" s="142"/>
      <c r="G19" s="142"/>
      <c r="H19" s="37"/>
      <c r="I19" s="37"/>
    </row>
    <row r="20" spans="1:9" ht="13.5">
      <c r="A20" s="49">
        <v>10</v>
      </c>
      <c r="B20" s="68" t="s">
        <v>73</v>
      </c>
      <c r="C20" s="51" t="s">
        <v>74</v>
      </c>
      <c r="D20" s="76">
        <v>25800000</v>
      </c>
      <c r="E20" s="37" t="s">
        <v>47</v>
      </c>
      <c r="F20" s="142" t="s">
        <v>161</v>
      </c>
      <c r="G20" s="142" t="s">
        <v>161</v>
      </c>
      <c r="H20" s="37" t="s">
        <v>51</v>
      </c>
      <c r="I20" s="37"/>
    </row>
    <row r="21" spans="1:9" ht="13.5">
      <c r="A21" s="49">
        <v>11</v>
      </c>
      <c r="B21" s="68" t="s">
        <v>75</v>
      </c>
      <c r="C21" s="50" t="s">
        <v>76</v>
      </c>
      <c r="D21" s="76">
        <v>150240000</v>
      </c>
      <c r="E21" s="37" t="s">
        <v>47</v>
      </c>
      <c r="F21" s="142" t="s">
        <v>161</v>
      </c>
      <c r="G21" s="142" t="s">
        <v>161</v>
      </c>
      <c r="H21" s="37" t="s">
        <v>51</v>
      </c>
      <c r="I21" s="37"/>
    </row>
    <row r="22" spans="1:9" ht="27">
      <c r="A22" s="49">
        <v>12</v>
      </c>
      <c r="B22" s="68" t="s">
        <v>77</v>
      </c>
      <c r="C22" s="60" t="s">
        <v>78</v>
      </c>
      <c r="D22" s="77">
        <v>20690000</v>
      </c>
      <c r="E22" s="37" t="s">
        <v>47</v>
      </c>
      <c r="F22" s="142"/>
      <c r="G22" s="142"/>
      <c r="H22" s="37"/>
      <c r="I22" s="37"/>
    </row>
    <row r="23" spans="1:9" ht="24">
      <c r="A23" s="49">
        <v>13</v>
      </c>
      <c r="B23" s="138" t="s">
        <v>153</v>
      </c>
      <c r="C23" s="139" t="s">
        <v>154</v>
      </c>
      <c r="D23" s="77">
        <v>51980000</v>
      </c>
      <c r="E23" s="37" t="s">
        <v>47</v>
      </c>
      <c r="F23" s="142" t="s">
        <v>161</v>
      </c>
      <c r="G23" s="142" t="s">
        <v>161</v>
      </c>
      <c r="H23" s="37" t="s">
        <v>51</v>
      </c>
      <c r="I23" s="37"/>
    </row>
    <row r="24" spans="1:9" ht="13.5">
      <c r="A24" s="56"/>
      <c r="B24" s="67" t="s">
        <v>102</v>
      </c>
      <c r="C24" s="52" t="s">
        <v>79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80</v>
      </c>
      <c r="C25" s="51" t="s">
        <v>81</v>
      </c>
      <c r="D25" s="76">
        <v>20000000</v>
      </c>
      <c r="E25" s="37" t="s">
        <v>47</v>
      </c>
      <c r="F25" s="142"/>
      <c r="G25" s="142"/>
      <c r="H25" s="37"/>
      <c r="I25" s="37"/>
    </row>
    <row r="26" spans="1:9" ht="13.5">
      <c r="A26" s="56"/>
      <c r="B26" s="67" t="s">
        <v>104</v>
      </c>
      <c r="C26" s="52" t="s">
        <v>82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83</v>
      </c>
      <c r="C27" s="51" t="s">
        <v>84</v>
      </c>
      <c r="D27" s="76">
        <v>5000000</v>
      </c>
      <c r="E27" s="37" t="s">
        <v>47</v>
      </c>
      <c r="F27" s="142"/>
      <c r="G27" s="142"/>
      <c r="H27" s="37"/>
      <c r="I27" s="37"/>
    </row>
    <row r="28" spans="1:9" ht="18" customHeight="1">
      <c r="A28" s="49">
        <v>16</v>
      </c>
      <c r="B28" s="68" t="s">
        <v>85</v>
      </c>
      <c r="C28" s="50" t="s">
        <v>86</v>
      </c>
      <c r="D28" s="76">
        <v>12720000</v>
      </c>
      <c r="E28" s="37" t="s">
        <v>47</v>
      </c>
      <c r="F28" s="142"/>
      <c r="G28" s="142"/>
      <c r="H28" s="37"/>
      <c r="I28" s="37"/>
    </row>
    <row r="29" spans="1:9" ht="18" customHeight="1">
      <c r="A29" s="56"/>
      <c r="B29" s="67" t="s">
        <v>103</v>
      </c>
      <c r="C29" s="52" t="s">
        <v>87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88</v>
      </c>
      <c r="C30" s="51" t="s">
        <v>89</v>
      </c>
      <c r="D30" s="76">
        <v>235840000</v>
      </c>
      <c r="E30" s="37" t="s">
        <v>47</v>
      </c>
      <c r="F30" s="142" t="s">
        <v>161</v>
      </c>
      <c r="G30" s="142" t="s">
        <v>161</v>
      </c>
      <c r="H30" s="37" t="s">
        <v>51</v>
      </c>
      <c r="I30" s="37"/>
    </row>
    <row r="31" spans="1:9" ht="13.5">
      <c r="A31" s="56"/>
      <c r="B31" s="67" t="s">
        <v>105</v>
      </c>
      <c r="C31" s="52" t="s">
        <v>90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91</v>
      </c>
      <c r="C32" s="51" t="s">
        <v>92</v>
      </c>
      <c r="D32" s="76">
        <v>18000000</v>
      </c>
      <c r="E32" s="37" t="s">
        <v>47</v>
      </c>
      <c r="F32" s="37"/>
      <c r="G32" s="37"/>
      <c r="H32" s="37"/>
      <c r="I32" s="37"/>
    </row>
    <row r="33" spans="1:9" ht="27">
      <c r="A33" s="49">
        <v>19</v>
      </c>
      <c r="B33" s="68" t="s">
        <v>93</v>
      </c>
      <c r="C33" s="51" t="s">
        <v>94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106</v>
      </c>
      <c r="C34" s="52" t="s">
        <v>95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96</v>
      </c>
      <c r="C35" s="50" t="s">
        <v>97</v>
      </c>
      <c r="D35" s="76">
        <v>9100000</v>
      </c>
      <c r="E35" s="37" t="s">
        <v>47</v>
      </c>
      <c r="F35" s="142"/>
      <c r="G35" s="142"/>
      <c r="H35" s="37"/>
      <c r="I35" s="37"/>
    </row>
    <row r="36" spans="1:9" ht="13.5">
      <c r="A36" s="49">
        <v>21</v>
      </c>
      <c r="B36" s="68" t="s">
        <v>98</v>
      </c>
      <c r="C36" s="55" t="s">
        <v>99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163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52</v>
      </c>
      <c r="H48" s="1"/>
      <c r="J48" s="1"/>
      <c r="K48" s="1"/>
      <c r="L48" s="1"/>
    </row>
    <row r="49" spans="6:12" ht="12.75">
      <c r="F49" s="1"/>
      <c r="G49" s="32" t="s">
        <v>160</v>
      </c>
      <c r="H49" s="1"/>
      <c r="J49" s="1"/>
      <c r="K49" s="1"/>
      <c r="L49" s="1"/>
    </row>
    <row r="50" spans="6:12" ht="12.75">
      <c r="F50" s="1"/>
      <c r="G50" s="32" t="s">
        <v>53</v>
      </c>
      <c r="H50" s="1"/>
      <c r="J50" s="1"/>
      <c r="K50" s="1"/>
      <c r="L50" s="1"/>
    </row>
    <row r="54" ht="12.75">
      <c r="D54" s="45"/>
    </row>
  </sheetData>
  <sheetProtection/>
  <mergeCells count="13">
    <mergeCell ref="H7:H9"/>
    <mergeCell ref="I7:I9"/>
    <mergeCell ref="B7:B9"/>
    <mergeCell ref="A3:B3"/>
    <mergeCell ref="A4:B4"/>
    <mergeCell ref="A5:B5"/>
    <mergeCell ref="A1:I1"/>
    <mergeCell ref="A7:A9"/>
    <mergeCell ref="C7:C9"/>
    <mergeCell ref="E7:E9"/>
    <mergeCell ref="F7:G7"/>
    <mergeCell ref="F8:F9"/>
    <mergeCell ref="G8:G9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1">
      <selection activeCell="I43" sqref="I43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63" t="s">
        <v>157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53" t="s">
        <v>109</v>
      </c>
      <c r="B4" s="153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4" t="s">
        <v>7</v>
      </c>
      <c r="B5" s="154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53" t="s">
        <v>13</v>
      </c>
      <c r="B6" s="153"/>
      <c r="C6" s="108" t="s">
        <v>162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9" t="s">
        <v>14</v>
      </c>
      <c r="B8" s="159" t="s">
        <v>54</v>
      </c>
      <c r="C8" s="159" t="s">
        <v>55</v>
      </c>
      <c r="D8" s="47" t="s">
        <v>15</v>
      </c>
      <c r="E8" s="162" t="s">
        <v>23</v>
      </c>
      <c r="F8" s="162"/>
      <c r="G8" s="162"/>
      <c r="H8" s="162"/>
      <c r="I8" s="164" t="s">
        <v>28</v>
      </c>
      <c r="J8" s="164"/>
      <c r="K8" s="164"/>
      <c r="L8" s="164"/>
      <c r="M8" s="159" t="s">
        <v>120</v>
      </c>
      <c r="N8" s="159" t="s">
        <v>29</v>
      </c>
    </row>
    <row r="9" spans="1:14" ht="13.5">
      <c r="A9" s="160"/>
      <c r="B9" s="160"/>
      <c r="C9" s="160"/>
      <c r="D9" s="73" t="s">
        <v>16</v>
      </c>
      <c r="E9" s="160" t="s">
        <v>24</v>
      </c>
      <c r="F9" s="160" t="s">
        <v>25</v>
      </c>
      <c r="G9" s="160" t="s">
        <v>26</v>
      </c>
      <c r="H9" s="160" t="s">
        <v>27</v>
      </c>
      <c r="I9" s="160" t="s">
        <v>24</v>
      </c>
      <c r="J9" s="160" t="s">
        <v>25</v>
      </c>
      <c r="K9" s="160" t="s">
        <v>26</v>
      </c>
      <c r="L9" s="160" t="s">
        <v>27</v>
      </c>
      <c r="M9" s="160"/>
      <c r="N9" s="160"/>
    </row>
    <row r="10" spans="1:14" ht="13.5">
      <c r="A10" s="161"/>
      <c r="B10" s="161"/>
      <c r="C10" s="161"/>
      <c r="D10" s="74" t="s">
        <v>17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s="59" customFormat="1" ht="13.5">
      <c r="A11" s="56"/>
      <c r="B11" s="67" t="s">
        <v>101</v>
      </c>
      <c r="C11" s="48" t="s">
        <v>100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56</v>
      </c>
      <c r="C12" s="51" t="s">
        <v>57</v>
      </c>
      <c r="D12" s="76">
        <v>5000000</v>
      </c>
      <c r="E12" s="43">
        <v>3773200</v>
      </c>
      <c r="F12" s="43">
        <v>1226800</v>
      </c>
      <c r="G12" s="43">
        <f aca="true" t="shared" si="0" ref="G12:G36">E12+F12</f>
        <v>5000000</v>
      </c>
      <c r="H12" s="44">
        <f>G12/D12*100</f>
        <v>100</v>
      </c>
      <c r="I12" s="43">
        <v>3773200</v>
      </c>
      <c r="J12" s="43">
        <v>1226800</v>
      </c>
      <c r="K12" s="43">
        <f aca="true" t="shared" si="1" ref="K12:K37">I12+J12</f>
        <v>5000000</v>
      </c>
      <c r="L12" s="44">
        <f aca="true" t="shared" si="2" ref="L12:L37">K12/D12*100</f>
        <v>100</v>
      </c>
      <c r="M12" s="44">
        <f>L12</f>
        <v>100</v>
      </c>
      <c r="N12" s="49"/>
    </row>
    <row r="13" spans="1:14" s="22" customFormat="1" ht="12.75" customHeight="1">
      <c r="A13" s="49">
        <v>2</v>
      </c>
      <c r="B13" s="68" t="s">
        <v>58</v>
      </c>
      <c r="C13" s="51" t="s">
        <v>59</v>
      </c>
      <c r="D13" s="76">
        <v>4000000</v>
      </c>
      <c r="E13" s="43">
        <v>667000</v>
      </c>
      <c r="F13" s="43">
        <v>0</v>
      </c>
      <c r="G13" s="43">
        <f t="shared" si="0"/>
        <v>667000</v>
      </c>
      <c r="H13" s="44">
        <f aca="true" t="shared" si="3" ref="H13:H37">G13/D13*100</f>
        <v>16.675</v>
      </c>
      <c r="I13" s="43">
        <v>667000</v>
      </c>
      <c r="J13" s="43">
        <v>0</v>
      </c>
      <c r="K13" s="43">
        <f t="shared" si="1"/>
        <v>667000</v>
      </c>
      <c r="L13" s="44">
        <f t="shared" si="2"/>
        <v>16.675</v>
      </c>
      <c r="M13" s="44">
        <f aca="true" t="shared" si="4" ref="M13:M37">L13</f>
        <v>16.675</v>
      </c>
      <c r="N13" s="49"/>
    </row>
    <row r="14" spans="1:14" s="22" customFormat="1" ht="13.5">
      <c r="A14" s="49">
        <v>3</v>
      </c>
      <c r="B14" s="68" t="s">
        <v>60</v>
      </c>
      <c r="C14" s="50" t="s">
        <v>61</v>
      </c>
      <c r="D14" s="76">
        <v>16590000</v>
      </c>
      <c r="E14" s="43">
        <v>4997200</v>
      </c>
      <c r="F14" s="43">
        <v>1998500</v>
      </c>
      <c r="G14" s="43">
        <f t="shared" si="0"/>
        <v>6995700</v>
      </c>
      <c r="H14" s="44">
        <f t="shared" si="3"/>
        <v>42.168173598553345</v>
      </c>
      <c r="I14" s="43">
        <v>4997200</v>
      </c>
      <c r="J14" s="43">
        <v>1998500</v>
      </c>
      <c r="K14" s="43">
        <f t="shared" si="1"/>
        <v>6995700</v>
      </c>
      <c r="L14" s="44">
        <f t="shared" si="2"/>
        <v>42.168173598553345</v>
      </c>
      <c r="M14" s="44">
        <f t="shared" si="4"/>
        <v>42.168173598553345</v>
      </c>
      <c r="N14" s="49"/>
    </row>
    <row r="15" spans="1:14" s="22" customFormat="1" ht="13.5">
      <c r="A15" s="49">
        <v>4</v>
      </c>
      <c r="B15" s="68" t="s">
        <v>62</v>
      </c>
      <c r="C15" s="50" t="s">
        <v>63</v>
      </c>
      <c r="D15" s="76">
        <v>3530000</v>
      </c>
      <c r="E15" s="43">
        <v>895000</v>
      </c>
      <c r="F15" s="43">
        <v>1345000</v>
      </c>
      <c r="G15" s="43">
        <f t="shared" si="0"/>
        <v>2240000</v>
      </c>
      <c r="H15" s="44">
        <f t="shared" si="3"/>
        <v>63.45609065155807</v>
      </c>
      <c r="I15" s="43">
        <v>895000</v>
      </c>
      <c r="J15" s="43">
        <v>1345000</v>
      </c>
      <c r="K15" s="43">
        <f t="shared" si="1"/>
        <v>2240000</v>
      </c>
      <c r="L15" s="44">
        <f t="shared" si="2"/>
        <v>63.45609065155807</v>
      </c>
      <c r="M15" s="44">
        <f t="shared" si="4"/>
        <v>63.45609065155807</v>
      </c>
      <c r="N15" s="49"/>
    </row>
    <row r="16" spans="1:14" s="22" customFormat="1" ht="13.5">
      <c r="A16" s="49">
        <v>5</v>
      </c>
      <c r="B16" s="68" t="s">
        <v>64</v>
      </c>
      <c r="C16" s="50" t="s">
        <v>65</v>
      </c>
      <c r="D16" s="76">
        <v>8000000</v>
      </c>
      <c r="E16" s="43">
        <v>2521800</v>
      </c>
      <c r="F16" s="43">
        <v>450000</v>
      </c>
      <c r="G16" s="43">
        <f t="shared" si="0"/>
        <v>2971800</v>
      </c>
      <c r="H16" s="44">
        <f>G16/D16*100</f>
        <v>37.1475</v>
      </c>
      <c r="I16" s="43">
        <v>2521800</v>
      </c>
      <c r="J16" s="43">
        <v>450000</v>
      </c>
      <c r="K16" s="43">
        <f t="shared" si="1"/>
        <v>2971800</v>
      </c>
      <c r="L16" s="44">
        <f t="shared" si="2"/>
        <v>37.1475</v>
      </c>
      <c r="M16" s="44">
        <f t="shared" si="4"/>
        <v>37.1475</v>
      </c>
      <c r="N16" s="49"/>
    </row>
    <row r="17" spans="1:14" s="22" customFormat="1" ht="12.75" customHeight="1">
      <c r="A17" s="49">
        <v>6</v>
      </c>
      <c r="B17" s="68" t="s">
        <v>66</v>
      </c>
      <c r="C17" s="51" t="s">
        <v>67</v>
      </c>
      <c r="D17" s="76">
        <v>1980000</v>
      </c>
      <c r="E17" s="43">
        <v>495000</v>
      </c>
      <c r="F17" s="43">
        <v>0</v>
      </c>
      <c r="G17" s="43">
        <f t="shared" si="0"/>
        <v>495000</v>
      </c>
      <c r="H17" s="44">
        <f t="shared" si="3"/>
        <v>25</v>
      </c>
      <c r="I17" s="43">
        <v>495000</v>
      </c>
      <c r="J17" s="43">
        <v>0</v>
      </c>
      <c r="K17" s="43">
        <f t="shared" si="1"/>
        <v>495000</v>
      </c>
      <c r="L17" s="44">
        <f t="shared" si="2"/>
        <v>25</v>
      </c>
      <c r="M17" s="44">
        <f t="shared" si="4"/>
        <v>25</v>
      </c>
      <c r="N17" s="49"/>
    </row>
    <row r="18" spans="1:14" s="22" customFormat="1" ht="13.5">
      <c r="A18" s="49">
        <v>7</v>
      </c>
      <c r="B18" s="68" t="s">
        <v>68</v>
      </c>
      <c r="C18" s="50" t="s">
        <v>69</v>
      </c>
      <c r="D18" s="76">
        <v>5000000</v>
      </c>
      <c r="E18" s="43">
        <v>1757100</v>
      </c>
      <c r="F18" s="43">
        <v>892200</v>
      </c>
      <c r="G18" s="43">
        <f t="shared" si="0"/>
        <v>2649300</v>
      </c>
      <c r="H18" s="44">
        <f t="shared" si="3"/>
        <v>52.986</v>
      </c>
      <c r="I18" s="43">
        <v>1757100</v>
      </c>
      <c r="J18" s="43">
        <v>892200</v>
      </c>
      <c r="K18" s="43">
        <f t="shared" si="1"/>
        <v>2649300</v>
      </c>
      <c r="L18" s="44">
        <f t="shared" si="2"/>
        <v>52.986</v>
      </c>
      <c r="M18" s="44">
        <f t="shared" si="4"/>
        <v>52.986</v>
      </c>
      <c r="N18" s="49"/>
    </row>
    <row r="19" spans="1:14" s="22" customFormat="1" ht="13.5">
      <c r="A19" s="49">
        <v>8</v>
      </c>
      <c r="B19" s="68" t="s">
        <v>70</v>
      </c>
      <c r="C19" s="51" t="s">
        <v>71</v>
      </c>
      <c r="D19" s="76">
        <v>25600000</v>
      </c>
      <c r="E19" s="61">
        <v>5070000</v>
      </c>
      <c r="F19" s="61">
        <v>2000000</v>
      </c>
      <c r="G19" s="43">
        <f t="shared" si="0"/>
        <v>7070000</v>
      </c>
      <c r="H19" s="44">
        <f>G19/D19*100</f>
        <v>27.6171875</v>
      </c>
      <c r="I19" s="61">
        <v>5070000</v>
      </c>
      <c r="J19" s="61">
        <v>2000000</v>
      </c>
      <c r="K19" s="43">
        <f t="shared" si="1"/>
        <v>7070000</v>
      </c>
      <c r="L19" s="44">
        <f t="shared" si="2"/>
        <v>27.6171875</v>
      </c>
      <c r="M19" s="44">
        <f t="shared" si="4"/>
        <v>27.6171875</v>
      </c>
      <c r="N19" s="49"/>
    </row>
    <row r="20" spans="1:14" s="22" customFormat="1" ht="13.5">
      <c r="A20" s="49">
        <v>9</v>
      </c>
      <c r="B20" s="68" t="s">
        <v>155</v>
      </c>
      <c r="C20" s="50" t="s">
        <v>72</v>
      </c>
      <c r="D20" s="76">
        <v>2970000</v>
      </c>
      <c r="E20" s="61">
        <v>2970000</v>
      </c>
      <c r="F20" s="61">
        <v>0</v>
      </c>
      <c r="G20" s="43">
        <f t="shared" si="0"/>
        <v>2970000</v>
      </c>
      <c r="H20" s="44">
        <v>99</v>
      </c>
      <c r="I20" s="61">
        <v>2970000</v>
      </c>
      <c r="J20" s="61">
        <v>0</v>
      </c>
      <c r="K20" s="43">
        <f t="shared" si="1"/>
        <v>2970000</v>
      </c>
      <c r="L20" s="44">
        <f t="shared" si="2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73</v>
      </c>
      <c r="C21" s="51" t="s">
        <v>74</v>
      </c>
      <c r="D21" s="76">
        <v>25800000</v>
      </c>
      <c r="E21" s="43">
        <v>4183332</v>
      </c>
      <c r="F21" s="43">
        <v>2183701</v>
      </c>
      <c r="G21" s="43">
        <f t="shared" si="0"/>
        <v>6367033</v>
      </c>
      <c r="H21" s="44">
        <f>G21/D21*100</f>
        <v>24.678422480620156</v>
      </c>
      <c r="I21" s="43">
        <v>4183332</v>
      </c>
      <c r="J21" s="43">
        <v>2183701</v>
      </c>
      <c r="K21" s="43">
        <f t="shared" si="1"/>
        <v>6367033</v>
      </c>
      <c r="L21" s="44">
        <f t="shared" si="2"/>
        <v>24.678422480620156</v>
      </c>
      <c r="M21" s="44">
        <f t="shared" si="4"/>
        <v>24.678422480620156</v>
      </c>
      <c r="N21" s="49"/>
    </row>
    <row r="22" spans="1:14" s="22" customFormat="1" ht="13.5">
      <c r="A22" s="49">
        <v>11</v>
      </c>
      <c r="B22" s="68" t="s">
        <v>75</v>
      </c>
      <c r="C22" s="50" t="s">
        <v>76</v>
      </c>
      <c r="D22" s="76">
        <v>150240000</v>
      </c>
      <c r="E22" s="43">
        <v>37560000</v>
      </c>
      <c r="F22" s="43">
        <v>12520000</v>
      </c>
      <c r="G22" s="43">
        <f t="shared" si="0"/>
        <v>50080000</v>
      </c>
      <c r="H22" s="44">
        <f t="shared" si="3"/>
        <v>33.33333333333333</v>
      </c>
      <c r="I22" s="43">
        <v>37560000</v>
      </c>
      <c r="J22" s="43">
        <v>12520000</v>
      </c>
      <c r="K22" s="43">
        <f t="shared" si="1"/>
        <v>50080000</v>
      </c>
      <c r="L22" s="44">
        <f t="shared" si="2"/>
        <v>33.33333333333333</v>
      </c>
      <c r="M22" s="44">
        <f t="shared" si="4"/>
        <v>33.33333333333333</v>
      </c>
      <c r="N22" s="49"/>
    </row>
    <row r="23" spans="1:14" s="62" customFormat="1" ht="27.75" customHeight="1">
      <c r="A23" s="49">
        <v>12</v>
      </c>
      <c r="B23" s="68" t="s">
        <v>77</v>
      </c>
      <c r="C23" s="60" t="s">
        <v>78</v>
      </c>
      <c r="D23" s="77">
        <v>20690000</v>
      </c>
      <c r="E23" s="43">
        <v>3000000</v>
      </c>
      <c r="F23" s="43">
        <v>3490000</v>
      </c>
      <c r="G23" s="43">
        <f t="shared" si="0"/>
        <v>6490000</v>
      </c>
      <c r="H23" s="44">
        <f>G23/D23*100</f>
        <v>31.36781053649106</v>
      </c>
      <c r="I23" s="43">
        <v>3000000</v>
      </c>
      <c r="J23" s="43">
        <v>3490000</v>
      </c>
      <c r="K23" s="43">
        <f t="shared" si="1"/>
        <v>6490000</v>
      </c>
      <c r="L23" s="44">
        <f t="shared" si="2"/>
        <v>31.36781053649106</v>
      </c>
      <c r="M23" s="44">
        <f t="shared" si="4"/>
        <v>31.36781053649106</v>
      </c>
      <c r="N23" s="49"/>
    </row>
    <row r="24" spans="1:14" s="62" customFormat="1" ht="27.75" customHeight="1">
      <c r="A24" s="49"/>
      <c r="B24" s="138" t="s">
        <v>153</v>
      </c>
      <c r="C24" s="139" t="s">
        <v>154</v>
      </c>
      <c r="D24" s="141">
        <v>51980000</v>
      </c>
      <c r="E24" s="57">
        <v>760000</v>
      </c>
      <c r="F24" s="57">
        <v>610000</v>
      </c>
      <c r="G24" s="43">
        <f t="shared" si="0"/>
        <v>1370000</v>
      </c>
      <c r="H24" s="44">
        <f>G24/D24*100</f>
        <v>2.6356290881108118</v>
      </c>
      <c r="I24" s="57">
        <v>760000</v>
      </c>
      <c r="J24" s="57">
        <v>610000</v>
      </c>
      <c r="K24" s="43">
        <f t="shared" si="1"/>
        <v>1370000</v>
      </c>
      <c r="L24" s="44">
        <f t="shared" si="2"/>
        <v>2.6356290881108118</v>
      </c>
      <c r="M24" s="44">
        <f>L24</f>
        <v>2.6356290881108118</v>
      </c>
      <c r="N24" s="49"/>
    </row>
    <row r="25" spans="1:14" s="59" customFormat="1" ht="24" customHeight="1">
      <c r="A25" s="56"/>
      <c r="B25" s="67" t="s">
        <v>102</v>
      </c>
      <c r="C25" s="52" t="s">
        <v>79</v>
      </c>
      <c r="D25" s="54">
        <v>2000000</v>
      </c>
      <c r="E25" s="61">
        <v>0</v>
      </c>
      <c r="F25" s="61">
        <v>0</v>
      </c>
      <c r="G25" s="43">
        <f t="shared" si="0"/>
        <v>0</v>
      </c>
      <c r="H25" s="58"/>
      <c r="I25" s="61">
        <v>0</v>
      </c>
      <c r="J25" s="61">
        <v>0</v>
      </c>
      <c r="K25" s="43">
        <f t="shared" si="1"/>
        <v>0</v>
      </c>
      <c r="L25" s="44">
        <f t="shared" si="2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80</v>
      </c>
      <c r="C26" s="51" t="s">
        <v>81</v>
      </c>
      <c r="D26" s="76">
        <v>2000000</v>
      </c>
      <c r="E26" s="71">
        <v>2000000</v>
      </c>
      <c r="F26" s="71">
        <v>0</v>
      </c>
      <c r="G26" s="43">
        <f t="shared" si="0"/>
        <v>2000000</v>
      </c>
      <c r="H26" s="44">
        <f t="shared" si="3"/>
        <v>100</v>
      </c>
      <c r="I26" s="71">
        <v>2000000</v>
      </c>
      <c r="J26" s="71">
        <v>0</v>
      </c>
      <c r="K26" s="43">
        <f t="shared" si="1"/>
        <v>2000000</v>
      </c>
      <c r="L26" s="44">
        <f t="shared" si="2"/>
        <v>100</v>
      </c>
      <c r="M26" s="44">
        <f t="shared" si="4"/>
        <v>100</v>
      </c>
      <c r="N26" s="49"/>
    </row>
    <row r="27" spans="1:14" s="59" customFormat="1" ht="13.5">
      <c r="A27" s="56"/>
      <c r="B27" s="67" t="s">
        <v>104</v>
      </c>
      <c r="C27" s="52" t="s">
        <v>82</v>
      </c>
      <c r="D27" s="54">
        <v>17720000</v>
      </c>
      <c r="E27" s="61">
        <v>0</v>
      </c>
      <c r="F27" s="61">
        <v>0</v>
      </c>
      <c r="G27" s="43">
        <f t="shared" si="0"/>
        <v>0</v>
      </c>
      <c r="H27" s="44"/>
      <c r="I27" s="61">
        <v>0</v>
      </c>
      <c r="J27" s="61">
        <v>0</v>
      </c>
      <c r="K27" s="43">
        <f t="shared" si="1"/>
        <v>0</v>
      </c>
      <c r="L27" s="44">
        <f t="shared" si="2"/>
        <v>0</v>
      </c>
      <c r="M27" s="44"/>
      <c r="N27" s="56"/>
    </row>
    <row r="28" spans="1:14" s="22" customFormat="1" ht="27">
      <c r="A28" s="49">
        <v>14</v>
      </c>
      <c r="B28" s="68" t="s">
        <v>83</v>
      </c>
      <c r="C28" s="51" t="s">
        <v>84</v>
      </c>
      <c r="D28" s="76">
        <v>5000000</v>
      </c>
      <c r="E28" s="61">
        <v>5000000</v>
      </c>
      <c r="F28" s="61"/>
      <c r="G28" s="43">
        <f t="shared" si="0"/>
        <v>5000000</v>
      </c>
      <c r="H28" s="44">
        <f t="shared" si="3"/>
        <v>100</v>
      </c>
      <c r="I28" s="61">
        <v>5000000</v>
      </c>
      <c r="J28" s="61"/>
      <c r="K28" s="43">
        <f t="shared" si="1"/>
        <v>5000000</v>
      </c>
      <c r="L28" s="44">
        <f t="shared" si="2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85</v>
      </c>
      <c r="C29" s="50" t="s">
        <v>86</v>
      </c>
      <c r="D29" s="76">
        <v>12720000</v>
      </c>
      <c r="E29" s="71">
        <v>3000000</v>
      </c>
      <c r="F29" s="71">
        <v>0</v>
      </c>
      <c r="G29" s="43">
        <f t="shared" si="0"/>
        <v>3000000</v>
      </c>
      <c r="H29" s="44">
        <f t="shared" si="3"/>
        <v>23.58490566037736</v>
      </c>
      <c r="I29" s="71">
        <v>3000000</v>
      </c>
      <c r="J29" s="71">
        <v>0</v>
      </c>
      <c r="K29" s="43">
        <f t="shared" si="1"/>
        <v>3000000</v>
      </c>
      <c r="L29" s="44">
        <f t="shared" si="2"/>
        <v>23.58490566037736</v>
      </c>
      <c r="M29" s="44">
        <f t="shared" si="4"/>
        <v>23.58490566037736</v>
      </c>
      <c r="N29" s="49"/>
    </row>
    <row r="30" spans="1:14" s="59" customFormat="1" ht="13.5">
      <c r="A30" s="56"/>
      <c r="B30" s="67" t="s">
        <v>103</v>
      </c>
      <c r="C30" s="52" t="s">
        <v>87</v>
      </c>
      <c r="D30" s="54">
        <v>235840000</v>
      </c>
      <c r="E30" s="61">
        <v>0</v>
      </c>
      <c r="F30" s="61">
        <v>0</v>
      </c>
      <c r="G30" s="43">
        <f t="shared" si="0"/>
        <v>0</v>
      </c>
      <c r="H30" s="58"/>
      <c r="I30" s="61">
        <v>0</v>
      </c>
      <c r="J30" s="61">
        <v>0</v>
      </c>
      <c r="K30" s="43">
        <f t="shared" si="1"/>
        <v>0</v>
      </c>
      <c r="L30" s="44">
        <f t="shared" si="2"/>
        <v>0</v>
      </c>
      <c r="M30" s="44"/>
      <c r="N30" s="56"/>
    </row>
    <row r="31" spans="1:14" s="22" customFormat="1" ht="27">
      <c r="A31" s="49">
        <v>16</v>
      </c>
      <c r="B31" s="68" t="s">
        <v>88</v>
      </c>
      <c r="C31" s="51" t="s">
        <v>89</v>
      </c>
      <c r="D31" s="76">
        <v>235840000</v>
      </c>
      <c r="E31" s="71">
        <v>59010000</v>
      </c>
      <c r="F31" s="71">
        <v>19870000</v>
      </c>
      <c r="G31" s="43">
        <f t="shared" si="0"/>
        <v>78880000</v>
      </c>
      <c r="H31" s="44">
        <f t="shared" si="3"/>
        <v>33.44640434192673</v>
      </c>
      <c r="I31" s="71">
        <v>59010000</v>
      </c>
      <c r="J31" s="71">
        <v>19870000</v>
      </c>
      <c r="K31" s="43">
        <f t="shared" si="1"/>
        <v>78880000</v>
      </c>
      <c r="L31" s="44">
        <f t="shared" si="2"/>
        <v>33.44640434192673</v>
      </c>
      <c r="M31" s="44">
        <f t="shared" si="4"/>
        <v>33.44640434192673</v>
      </c>
      <c r="N31" s="49"/>
    </row>
    <row r="32" spans="1:14" s="59" customFormat="1" ht="13.5">
      <c r="A32" s="56"/>
      <c r="B32" s="67" t="s">
        <v>105</v>
      </c>
      <c r="C32" s="52" t="s">
        <v>90</v>
      </c>
      <c r="D32" s="54">
        <v>23000000</v>
      </c>
      <c r="E32" s="61">
        <v>0</v>
      </c>
      <c r="F32" s="61"/>
      <c r="G32" s="43">
        <f t="shared" si="0"/>
        <v>0</v>
      </c>
      <c r="H32" s="58"/>
      <c r="I32" s="61">
        <v>0</v>
      </c>
      <c r="J32" s="61"/>
      <c r="K32" s="43">
        <f t="shared" si="1"/>
        <v>0</v>
      </c>
      <c r="L32" s="44">
        <f t="shared" si="2"/>
        <v>0</v>
      </c>
      <c r="M32" s="44"/>
      <c r="N32" s="56"/>
    </row>
    <row r="33" spans="1:14" s="22" customFormat="1" ht="54">
      <c r="A33" s="49">
        <v>17</v>
      </c>
      <c r="B33" s="68" t="s">
        <v>91</v>
      </c>
      <c r="C33" s="51" t="s">
        <v>92</v>
      </c>
      <c r="D33" s="76">
        <v>18000000</v>
      </c>
      <c r="E33" s="61">
        <v>0</v>
      </c>
      <c r="F33" s="61">
        <v>0</v>
      </c>
      <c r="G33" s="43">
        <f t="shared" si="0"/>
        <v>0</v>
      </c>
      <c r="H33" s="44">
        <f t="shared" si="3"/>
        <v>0</v>
      </c>
      <c r="I33" s="61">
        <v>0</v>
      </c>
      <c r="J33" s="61">
        <v>0</v>
      </c>
      <c r="K33" s="43">
        <f t="shared" si="1"/>
        <v>0</v>
      </c>
      <c r="L33" s="44">
        <f t="shared" si="2"/>
        <v>0</v>
      </c>
      <c r="M33" s="44">
        <f t="shared" si="4"/>
        <v>0</v>
      </c>
      <c r="N33" s="49"/>
    </row>
    <row r="34" spans="1:14" s="22" customFormat="1" ht="30" customHeight="1">
      <c r="A34" s="49">
        <v>18</v>
      </c>
      <c r="B34" s="68" t="s">
        <v>93</v>
      </c>
      <c r="C34" s="51" t="s">
        <v>94</v>
      </c>
      <c r="D34" s="76">
        <v>5000000</v>
      </c>
      <c r="E34" s="71">
        <v>0</v>
      </c>
      <c r="F34" s="71">
        <v>0</v>
      </c>
      <c r="G34" s="43">
        <f t="shared" si="0"/>
        <v>0</v>
      </c>
      <c r="H34" s="44">
        <f t="shared" si="3"/>
        <v>0</v>
      </c>
      <c r="I34" s="71">
        <v>0</v>
      </c>
      <c r="J34" s="71">
        <v>0</v>
      </c>
      <c r="K34" s="43">
        <f t="shared" si="1"/>
        <v>0</v>
      </c>
      <c r="L34" s="44">
        <f t="shared" si="2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106</v>
      </c>
      <c r="C35" s="52" t="s">
        <v>95</v>
      </c>
      <c r="D35" s="54">
        <v>9100000</v>
      </c>
      <c r="E35" s="61">
        <v>0</v>
      </c>
      <c r="F35" s="61">
        <v>0</v>
      </c>
      <c r="G35" s="43">
        <f t="shared" si="0"/>
        <v>0</v>
      </c>
      <c r="H35" s="58"/>
      <c r="I35" s="61">
        <v>0</v>
      </c>
      <c r="J35" s="61">
        <v>0</v>
      </c>
      <c r="K35" s="43">
        <f t="shared" si="1"/>
        <v>0</v>
      </c>
      <c r="L35" s="44">
        <f t="shared" si="2"/>
        <v>0</v>
      </c>
      <c r="M35" s="44"/>
      <c r="N35" s="56"/>
    </row>
    <row r="36" spans="1:14" s="22" customFormat="1" ht="13.5">
      <c r="A36" s="49">
        <v>19</v>
      </c>
      <c r="B36" s="68" t="s">
        <v>96</v>
      </c>
      <c r="C36" s="50" t="s">
        <v>97</v>
      </c>
      <c r="D36" s="76">
        <v>9100000</v>
      </c>
      <c r="E36" s="61">
        <v>2000000</v>
      </c>
      <c r="F36" s="61">
        <v>0</v>
      </c>
      <c r="G36" s="43">
        <f t="shared" si="0"/>
        <v>2000000</v>
      </c>
      <c r="H36" s="44">
        <f t="shared" si="3"/>
        <v>21.978021978021978</v>
      </c>
      <c r="I36" s="61">
        <v>2000000</v>
      </c>
      <c r="J36" s="61">
        <v>0</v>
      </c>
      <c r="K36" s="43">
        <f t="shared" si="1"/>
        <v>2000000</v>
      </c>
      <c r="L36" s="44">
        <f t="shared" si="2"/>
        <v>21.978021978021978</v>
      </c>
      <c r="M36" s="44">
        <f t="shared" si="4"/>
        <v>21.978021978021978</v>
      </c>
      <c r="N36" s="49"/>
    </row>
    <row r="37" spans="1:14" s="22" customFormat="1" ht="13.5" hidden="1">
      <c r="A37" s="49">
        <v>20</v>
      </c>
      <c r="B37" s="68" t="s">
        <v>98</v>
      </c>
      <c r="C37" s="55" t="s">
        <v>99</v>
      </c>
      <c r="D37" s="76">
        <v>0</v>
      </c>
      <c r="E37" s="61">
        <v>0</v>
      </c>
      <c r="F37" s="61"/>
      <c r="G37" s="43">
        <v>0</v>
      </c>
      <c r="H37" s="44" t="e">
        <f t="shared" si="3"/>
        <v>#DIV/0!</v>
      </c>
      <c r="I37" s="61">
        <v>0</v>
      </c>
      <c r="J37" s="61"/>
      <c r="K37" s="43">
        <f t="shared" si="1"/>
        <v>0</v>
      </c>
      <c r="L37" s="44" t="e">
        <f t="shared" si="2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139659632</v>
      </c>
      <c r="F39" s="57">
        <f>SUM(F11:F38)</f>
        <v>46586201</v>
      </c>
      <c r="G39" s="57">
        <f>SUM(G12:G38)</f>
        <v>186245833</v>
      </c>
      <c r="H39" s="58">
        <f>G39/D39*100</f>
        <v>30.580230034152105</v>
      </c>
      <c r="I39" s="57" t="s">
        <v>156</v>
      </c>
      <c r="J39" s="57">
        <f>SUM(J11:J38)</f>
        <v>46586201</v>
      </c>
      <c r="K39" s="57">
        <f>SUM(K12:K38)</f>
        <v>186245833</v>
      </c>
      <c r="L39" s="44">
        <f>K39/D39*100</f>
        <v>30.580230034152105</v>
      </c>
      <c r="M39" s="58">
        <f>L39</f>
        <v>30.580230034152105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163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52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160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53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3">
      <selection activeCell="G41" sqref="G41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30"/>
      <c r="K1" s="30"/>
      <c r="L1" s="30"/>
      <c r="M1" s="30"/>
      <c r="N1" s="30"/>
    </row>
    <row r="2" spans="1:14" ht="12.75">
      <c r="A2" s="158" t="s">
        <v>31</v>
      </c>
      <c r="B2" s="158"/>
      <c r="C2" s="158"/>
      <c r="D2" s="158"/>
      <c r="E2" s="158"/>
      <c r="F2" s="158"/>
      <c r="G2" s="158"/>
      <c r="H2" s="158"/>
      <c r="I2" s="158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53" t="s">
        <v>109</v>
      </c>
      <c r="B4" s="153"/>
      <c r="C4" s="32" t="s">
        <v>9</v>
      </c>
      <c r="G4" s="1"/>
      <c r="H4" s="1"/>
      <c r="I4" s="1"/>
    </row>
    <row r="5" spans="1:9" ht="12.75">
      <c r="A5" s="154" t="s">
        <v>7</v>
      </c>
      <c r="B5" s="154"/>
      <c r="C5" s="108" t="s">
        <v>10</v>
      </c>
      <c r="G5" s="1"/>
      <c r="H5" s="1"/>
      <c r="I5" s="1"/>
    </row>
    <row r="6" spans="1:14" ht="12.75">
      <c r="A6" s="163" t="s">
        <v>8</v>
      </c>
      <c r="B6" s="163"/>
      <c r="C6" s="32" t="s">
        <v>159</v>
      </c>
      <c r="F6" s="1"/>
      <c r="H6" s="1"/>
      <c r="I6" s="1"/>
      <c r="J6" s="1"/>
      <c r="K6" s="1"/>
      <c r="L6" s="1"/>
      <c r="M6" s="1"/>
      <c r="N6" s="1"/>
    </row>
    <row r="7" spans="1:10" ht="12.75">
      <c r="A7" s="153" t="s">
        <v>13</v>
      </c>
      <c r="B7" s="153"/>
      <c r="C7" s="108" t="s">
        <v>162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9" t="s">
        <v>14</v>
      </c>
      <c r="B9" s="159" t="s">
        <v>54</v>
      </c>
      <c r="C9" s="159" t="s">
        <v>55</v>
      </c>
      <c r="D9" s="159" t="s">
        <v>32</v>
      </c>
      <c r="E9" s="159" t="s">
        <v>37</v>
      </c>
      <c r="F9" s="162" t="s">
        <v>33</v>
      </c>
      <c r="G9" s="162"/>
      <c r="H9" s="162"/>
      <c r="I9" s="159" t="s">
        <v>29</v>
      </c>
      <c r="J9" s="31"/>
      <c r="K9" s="31"/>
      <c r="L9" s="31"/>
      <c r="M9" s="31"/>
      <c r="N9" s="31"/>
    </row>
    <row r="10" spans="1:14" ht="12.75">
      <c r="A10" s="160"/>
      <c r="B10" s="160"/>
      <c r="C10" s="160"/>
      <c r="D10" s="160"/>
      <c r="E10" s="160"/>
      <c r="F10" s="160" t="s">
        <v>34</v>
      </c>
      <c r="G10" s="160" t="s">
        <v>35</v>
      </c>
      <c r="H10" s="160" t="s">
        <v>36</v>
      </c>
      <c r="I10" s="160"/>
      <c r="J10" s="31"/>
      <c r="K10" s="31"/>
      <c r="L10" s="31"/>
      <c r="M10" s="31"/>
      <c r="N10" s="31"/>
    </row>
    <row r="11" spans="1:14" ht="12.75">
      <c r="A11" s="161"/>
      <c r="B11" s="161"/>
      <c r="C11" s="161"/>
      <c r="D11" s="161"/>
      <c r="E11" s="161"/>
      <c r="F11" s="161"/>
      <c r="G11" s="161"/>
      <c r="H11" s="161"/>
      <c r="I11" s="161"/>
      <c r="J11" s="31"/>
      <c r="K11" s="31"/>
      <c r="L11" s="31"/>
      <c r="M11" s="31"/>
      <c r="N11" s="31"/>
    </row>
    <row r="12" spans="1:14" ht="13.5">
      <c r="A12" s="56"/>
      <c r="B12" s="67" t="s">
        <v>101</v>
      </c>
      <c r="C12" s="48" t="s">
        <v>100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56</v>
      </c>
      <c r="C13" s="51" t="s">
        <v>57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58</v>
      </c>
      <c r="C14" s="51" t="s">
        <v>59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60</v>
      </c>
      <c r="C15" s="50" t="s">
        <v>61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62</v>
      </c>
      <c r="C16" s="50" t="s">
        <v>63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64</v>
      </c>
      <c r="C17" s="50" t="s">
        <v>65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66</v>
      </c>
      <c r="C18" s="51" t="s">
        <v>67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68</v>
      </c>
      <c r="C19" s="50" t="s">
        <v>69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70</v>
      </c>
      <c r="C20" s="51" t="s">
        <v>71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155</v>
      </c>
      <c r="C21" s="50" t="s">
        <v>72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73</v>
      </c>
      <c r="C22" s="51" t="s">
        <v>74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75</v>
      </c>
      <c r="C23" s="50" t="s">
        <v>76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77</v>
      </c>
      <c r="C24" s="60" t="s">
        <v>78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102</v>
      </c>
      <c r="C25" s="52" t="s">
        <v>79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80</v>
      </c>
      <c r="C26" s="51" t="s">
        <v>81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104</v>
      </c>
      <c r="C27" s="52" t="s">
        <v>82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83</v>
      </c>
      <c r="C28" s="51" t="s">
        <v>84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85</v>
      </c>
      <c r="C29" s="50" t="s">
        <v>86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103</v>
      </c>
      <c r="C30" s="52" t="s">
        <v>87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88</v>
      </c>
      <c r="C31" s="51" t="s">
        <v>89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105</v>
      </c>
      <c r="C32" s="52" t="s">
        <v>90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91</v>
      </c>
      <c r="C33" s="51" t="s">
        <v>92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93</v>
      </c>
      <c r="C34" s="51" t="s">
        <v>94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106</v>
      </c>
      <c r="C35" s="52" t="s">
        <v>95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96</v>
      </c>
      <c r="C36" s="50" t="s">
        <v>97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98</v>
      </c>
      <c r="C37" s="55" t="s">
        <v>99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163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160</v>
      </c>
      <c r="H48" s="1"/>
      <c r="J48" s="1"/>
      <c r="K48" s="1"/>
      <c r="L48" s="1"/>
    </row>
    <row r="49" spans="6:12" ht="12.75">
      <c r="F49" s="1"/>
      <c r="G49" s="32" t="s">
        <v>53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122</v>
      </c>
      <c r="D1" s="135" t="s">
        <v>124</v>
      </c>
    </row>
    <row r="2" spans="1:6" ht="12.75">
      <c r="A2" s="133" t="s">
        <v>121</v>
      </c>
      <c r="B2" s="133" t="s">
        <v>127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121</v>
      </c>
      <c r="B3" s="133" t="s">
        <v>128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121</v>
      </c>
      <c r="B4" s="133" t="s">
        <v>129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123</v>
      </c>
      <c r="B5" s="134" t="s">
        <v>130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123</v>
      </c>
      <c r="B6" s="134" t="s">
        <v>131</v>
      </c>
      <c r="D6" s="135">
        <v>5000000</v>
      </c>
      <c r="E6" s="137">
        <f t="shared" si="0"/>
        <v>5000000</v>
      </c>
    </row>
    <row r="7" spans="1:5" ht="12.75">
      <c r="A7" s="133" t="s">
        <v>125</v>
      </c>
      <c r="B7" s="133" t="s">
        <v>132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151</v>
      </c>
      <c r="B8" s="133" t="s">
        <v>152</v>
      </c>
      <c r="C8" s="135">
        <v>235000</v>
      </c>
      <c r="E8" s="137">
        <f t="shared" si="0"/>
        <v>235000</v>
      </c>
    </row>
    <row r="9" spans="1:6" ht="12.75">
      <c r="A9" s="133" t="s">
        <v>126</v>
      </c>
      <c r="B9" s="133" t="s">
        <v>133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126</v>
      </c>
      <c r="B10" s="133" t="s">
        <v>131</v>
      </c>
      <c r="C10" s="135">
        <v>2705000</v>
      </c>
      <c r="E10" s="137">
        <f t="shared" si="0"/>
        <v>2705000</v>
      </c>
    </row>
    <row r="11" spans="1:6" ht="12.75">
      <c r="A11" s="133" t="s">
        <v>134</v>
      </c>
      <c r="B11" s="134" t="s">
        <v>135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134</v>
      </c>
      <c r="B12" s="134" t="s">
        <v>136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134</v>
      </c>
      <c r="B13" s="134" t="s">
        <v>137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138</v>
      </c>
      <c r="B14" s="134" t="s">
        <v>139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140</v>
      </c>
      <c r="B15" s="134" t="s">
        <v>141</v>
      </c>
      <c r="D15" s="135">
        <v>2000000</v>
      </c>
      <c r="E15" s="137">
        <f t="shared" si="0"/>
        <v>2000000</v>
      </c>
    </row>
    <row r="16" spans="1:5" ht="12.75">
      <c r="A16" s="133" t="s">
        <v>142</v>
      </c>
      <c r="B16" s="134" t="s">
        <v>143</v>
      </c>
      <c r="C16" s="135">
        <v>995050</v>
      </c>
      <c r="E16" s="137">
        <f t="shared" si="0"/>
        <v>995050</v>
      </c>
    </row>
    <row r="17" spans="1:5" ht="12.75">
      <c r="A17" s="133" t="s">
        <v>144</v>
      </c>
      <c r="B17" s="134" t="s">
        <v>145</v>
      </c>
      <c r="C17" s="135">
        <v>660000</v>
      </c>
      <c r="E17" s="137">
        <f t="shared" si="0"/>
        <v>660000</v>
      </c>
    </row>
    <row r="18" spans="1:5" ht="12.75">
      <c r="A18" s="134" t="s">
        <v>146</v>
      </c>
      <c r="B18" s="134" t="s">
        <v>147</v>
      </c>
      <c r="C18" s="135">
        <v>2000000</v>
      </c>
      <c r="E18" s="137">
        <f t="shared" si="0"/>
        <v>2000000</v>
      </c>
    </row>
    <row r="19" spans="1:5" ht="12.75">
      <c r="A19" s="134" t="s">
        <v>148</v>
      </c>
      <c r="B19" s="134" t="s">
        <v>133</v>
      </c>
      <c r="C19" s="135">
        <v>800000</v>
      </c>
      <c r="E19" s="137">
        <f t="shared" si="0"/>
        <v>800000</v>
      </c>
    </row>
    <row r="20" spans="1:5" ht="12.75">
      <c r="A20" s="134" t="s">
        <v>149</v>
      </c>
      <c r="B20" s="134" t="s">
        <v>150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2022-05-25T02:00:45Z</cp:lastPrinted>
  <dcterms:created xsi:type="dcterms:W3CDTF">2009-08-27T18:32:50Z</dcterms:created>
  <dcterms:modified xsi:type="dcterms:W3CDTF">2022-05-25T04:23:41Z</dcterms:modified>
  <cp:category/>
  <cp:version/>
  <cp:contentType/>
  <cp:contentStatus/>
</cp:coreProperties>
</file>