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Bahan PPID\"/>
    </mc:Choice>
  </mc:AlternateContent>
  <xr:revisionPtr revIDLastSave="0" documentId="13_ncr:1_{59F32EDA-42DF-4A32-8B45-176BA5B49A78}" xr6:coauthVersionLast="47" xr6:coauthVersionMax="47" xr10:uidLastSave="{00000000-0000-0000-0000-000000000000}"/>
  <bookViews>
    <workbookView xWindow="-108" yWindow="-108" windowWidth="23256" windowHeight="12456" xr2:uid="{6C4737BE-68A1-4D36-B403-F4CA6B7BFB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J85" i="1"/>
  <c r="I85" i="1"/>
  <c r="H85" i="1"/>
  <c r="G85" i="1"/>
  <c r="F85" i="1"/>
  <c r="E85" i="1"/>
  <c r="Q84" i="1"/>
  <c r="Q83" i="1"/>
  <c r="Q82" i="1"/>
  <c r="Q81" i="1"/>
  <c r="Q80" i="1"/>
  <c r="D80" i="1"/>
  <c r="Q79" i="1"/>
  <c r="D79" i="1"/>
  <c r="Q78" i="1"/>
  <c r="Q77" i="1"/>
  <c r="Q76" i="1"/>
  <c r="Q75" i="1"/>
  <c r="Q74" i="1"/>
  <c r="Q73" i="1"/>
  <c r="Q72" i="1"/>
  <c r="D72" i="1"/>
  <c r="D71" i="1" s="1"/>
  <c r="Q71" i="1"/>
  <c r="Q70" i="1"/>
  <c r="Q69" i="1"/>
  <c r="Q68" i="1"/>
  <c r="D68" i="1"/>
  <c r="Q67" i="1"/>
  <c r="D67" i="1"/>
  <c r="Q66" i="1"/>
  <c r="Q65" i="1"/>
  <c r="Q64" i="1"/>
  <c r="D64" i="1"/>
  <c r="D60" i="1" s="1"/>
  <c r="Q63" i="1"/>
  <c r="Q62" i="1"/>
  <c r="Q61" i="1"/>
  <c r="D61" i="1"/>
  <c r="Q60" i="1"/>
  <c r="Q59" i="1"/>
  <c r="Q58" i="1"/>
  <c r="Q57" i="1"/>
  <c r="Q56" i="1"/>
  <c r="Q55" i="1"/>
  <c r="D55" i="1"/>
  <c r="D54" i="1" s="1"/>
  <c r="Q54" i="1"/>
  <c r="Q53" i="1"/>
  <c r="Q52" i="1"/>
  <c r="Q51" i="1"/>
  <c r="Q50" i="1"/>
  <c r="Q49" i="1"/>
  <c r="Q48" i="1"/>
  <c r="Q47" i="1"/>
  <c r="Q46" i="1"/>
  <c r="D46" i="1"/>
  <c r="Q45" i="1"/>
  <c r="Q44" i="1"/>
  <c r="Q43" i="1"/>
  <c r="Q42" i="1"/>
  <c r="Q41" i="1"/>
  <c r="Q40" i="1"/>
  <c r="Q39" i="1"/>
  <c r="Q38" i="1"/>
  <c r="Q37" i="1"/>
  <c r="Q36" i="1"/>
  <c r="D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D21" i="1"/>
  <c r="Q20" i="1"/>
  <c r="Q19" i="1"/>
  <c r="Q18" i="1"/>
  <c r="Q17" i="1"/>
  <c r="D17" i="1"/>
  <c r="Q16" i="1"/>
  <c r="Q15" i="1"/>
  <c r="Q14" i="1"/>
  <c r="D14" i="1"/>
  <c r="D8" i="1" s="1"/>
  <c r="Q13" i="1"/>
  <c r="Q12" i="1"/>
  <c r="Q11" i="1"/>
  <c r="Q10" i="1"/>
  <c r="Q9" i="1"/>
  <c r="D9" i="1"/>
  <c r="Q8" i="1"/>
  <c r="Q7" i="1"/>
  <c r="Q85" i="1" l="1"/>
  <c r="D53" i="1"/>
  <c r="D7" i="1" s="1"/>
  <c r="D85" i="1" l="1"/>
</calcChain>
</file>

<file path=xl/sharedStrings.xml><?xml version="1.0" encoding="utf-8"?>
<sst xmlns="http://schemas.openxmlformats.org/spreadsheetml/2006/main" count="100" uniqueCount="100">
  <si>
    <t>REALISASI PENGGUNAAN DANA PEKERJAAN/KEGIATAN TAHUN 2026</t>
  </si>
  <si>
    <t>KECAMATAN COLOMADU KABUPATEN KARANGANYAR</t>
  </si>
  <si>
    <t>DANA    : DAU</t>
  </si>
  <si>
    <t>BULAN   : Januari 2026</t>
  </si>
  <si>
    <t>NO</t>
  </si>
  <si>
    <t>KODE REKENING / NAMA KEGIATAN</t>
  </si>
  <si>
    <t xml:space="preserve"> DANA (RP)DPA KONTRAK  (Rp.)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</si>
  <si>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</si>
  <si>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</si>
  <si>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</si>
  <si>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</si>
  <si>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</si>
  <si>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</si>
  <si>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</si>
  <si>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</si>
  <si>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</t>
  </si>
  <si>
    <t>Okt</t>
  </si>
  <si>
    <t>Nop</t>
  </si>
  <si>
    <t>Des</t>
  </si>
  <si>
    <t>TOTAL</t>
  </si>
  <si>
    <t>7.01</t>
  </si>
  <si>
    <t>KECAMATAN COLOMADU</t>
  </si>
  <si>
    <t>PROGAM PENUNJANG URUSAN PEMERINTAH DAERAH KABUPATEN/KOTA</t>
  </si>
  <si>
    <t>Perencanaan, Penganggaran, dan Evaluasi Kinerja Perangkat Daerah</t>
  </si>
  <si>
    <t>7-01.01.2.01.0001</t>
  </si>
  <si>
    <t>Penyusunan Dokumen Perencanaan Perangfkat Daerah</t>
  </si>
  <si>
    <t>7-01.01.2.01.0006</t>
  </si>
  <si>
    <t>Koordinasi dan Penyusunan Laporan Capaian Kinerja dan Ikhtisar Realisasi Kinerja SKPD</t>
  </si>
  <si>
    <t>Administrasi Keuangan Perangkat Daerah</t>
  </si>
  <si>
    <t>7.01.01.2.02.0001</t>
  </si>
  <si>
    <t>Penyediaan Gaji dan Tunjangan ASN</t>
  </si>
  <si>
    <t>Administrasi Kepegawaian  Perangkat Daerah</t>
  </si>
  <si>
    <t>01.01.2.05.0009</t>
  </si>
  <si>
    <t xml:space="preserve">Pendidikan dan Pelatihan Pegawai Berdasarkan Tugas </t>
  </si>
  <si>
    <t>dan Fungsi</t>
  </si>
  <si>
    <t>Administrasi Umum Perangkat Daerah</t>
  </si>
  <si>
    <t>7.01.01.2.06.0001</t>
  </si>
  <si>
    <t>Penyediaan komponen instalasi listrik/penerangan bangunan kantor</t>
  </si>
  <si>
    <t>7.01.01.2.06.0002</t>
  </si>
  <si>
    <t>Penyediaan Peralatan dan Perlengkapan kantor</t>
  </si>
  <si>
    <t>7.01.01.2.06.0004</t>
  </si>
  <si>
    <t>Penyediaan Bahan Logistik Kantor</t>
  </si>
  <si>
    <t>7.01.01.2.06.0005</t>
  </si>
  <si>
    <t>Penyediaan Barang Cetakan dan Penggadaan</t>
  </si>
  <si>
    <t>7.01.01.2.06.0006</t>
  </si>
  <si>
    <t>Penyediaan Bahan Bacaan dan Peraturan Perundang-undangan</t>
  </si>
  <si>
    <t>7.01.01.2.06.0009</t>
  </si>
  <si>
    <t>Penyelenggaraan Rapat Koordinasi dan Konsultasi SKPD</t>
  </si>
  <si>
    <t>7.01.01.2.06.0010</t>
  </si>
  <si>
    <t>Penatausahaan Arsip Dinamis pada SKPD</t>
  </si>
  <si>
    <t>Pengadaan Barang Milik Daerah Penunjang Urusan Pemerintah Daerah</t>
  </si>
  <si>
    <t>7.01.01.2.07.0006</t>
  </si>
  <si>
    <t>Pengadaan Peralatan dan Mesin Lainnya</t>
  </si>
  <si>
    <t>Penyediaan Jasa Penunjang Urusan Pemerintahan Daerah</t>
  </si>
  <si>
    <t>7.01.01.2.08.0001</t>
  </si>
  <si>
    <t>Penyediaan Jasa Surat Menyurat</t>
  </si>
  <si>
    <t>7.01.01.2.08.0002</t>
  </si>
  <si>
    <t>Penyediaan Jasa Komunikasi,Sumber Daya Air dan Listrik</t>
  </si>
  <si>
    <t>7.01.01.2.08.0004</t>
  </si>
  <si>
    <t>Penyediaan Jasa Pelayanan Umum Kantor</t>
  </si>
  <si>
    <t>Pemeliharaan Barang Milik Daerah Penunjang Urusan Pemerintahan Daerah</t>
  </si>
  <si>
    <t>7.01.01.2.09.0001</t>
  </si>
  <si>
    <t>Penyediaan Jasa Pemeliharaan, Biaya Pemeliharaan, dan Pajak Kendaraan Perorangan Dinas atau Kendaraan Dinas Jabatan</t>
  </si>
  <si>
    <t>7.01.01.2.09.0006</t>
  </si>
  <si>
    <t>Pemeliharaan Peralatan dan Mesin Lainnya</t>
  </si>
  <si>
    <t>7.01.01.2.09.0009</t>
  </si>
  <si>
    <t xml:space="preserve">Pemeliharaan/Rehabilitasi Gedung Kantor dan Bangunan Lainnya </t>
  </si>
  <si>
    <t>KEWILAYAHAN</t>
  </si>
  <si>
    <t>PROGRAM PENYELENGGARAAN PEMERINTAHAN DAN PELAYANAN PUBLIK</t>
  </si>
  <si>
    <t>Penyelenggaraan Urusan Pemerintahan yang Tidak Dilaksanakan oleh Unit Kerja Perangkat Daerah yang Ada di Kecamatan</t>
  </si>
  <si>
    <t>7.01.02.2.02.0002</t>
  </si>
  <si>
    <t>Fasilitasi Percepatan Pencapaian Standar Pelayanan Minimal di Wilayah Kecamatan</t>
  </si>
  <si>
    <t>7.01.02.2.02.0003</t>
  </si>
  <si>
    <t>Peningkatan Efektifitas Pelaksanaan Pelayanan kepada Masyarakat di Wilayah Kecamatan</t>
  </si>
  <si>
    <t>PROGRAM PEMBERDAYAAN MASYARAKAT DESA DAN KELURAHAN</t>
  </si>
  <si>
    <t>Koordinasi Kegiatan Pemberdayaan Desa</t>
  </si>
  <si>
    <t>7.01.03.2.02.0001</t>
  </si>
  <si>
    <t>Peningkatan Partisipasi Masyarakat dalam Forum Musyawarah Perencanaan Pembangunan di Kelurahan</t>
  </si>
  <si>
    <t>Pemberdayaan Lembaga Kemasyarakatan Tingkat Kecamatan</t>
  </si>
  <si>
    <t>7.01.03.2.03.0001</t>
  </si>
  <si>
    <t>Penyelenggaraan Lembaga Kemasyarakatan</t>
  </si>
  <si>
    <t>PROGRAM KOORDINASI KETENTRAMAN DAN KETERTIBAN UMUM</t>
  </si>
  <si>
    <t>Koordinasi Upaya Penyelenggaraan Ketenteraman dan Ketertiban Umum</t>
  </si>
  <si>
    <t>7.01.04.2.01.0001</t>
  </si>
  <si>
    <t xml:space="preserve">Sinergitas Dengan Kepolisian Negara Republik Indonesia, TNI, dan Intansi Vertikal di Wilayah Kecamatan                             </t>
  </si>
  <si>
    <t>PROGRAM PENYELENGGARAAN URUSAN PEMERINTAHAN UMUM</t>
  </si>
  <si>
    <t>Penyelenggaraan Urusan Pemerintahan Umum Sesuai Penugasan Kepala Daerah</t>
  </si>
  <si>
    <t>7.01.05.2.01.0001</t>
  </si>
  <si>
    <t>Pembinaan Wawasan Kebangasaan dan Ketahanan Nasional dalam Rangka Memantapkan Pengamalan Pancasila, Pelaksanaan UUD Th. 1945, Pelestarian Bhineka Tunggal Ika serta Pemertahanan dan Pemeliharaan Keutuhan Negara Kesatuan RI</t>
  </si>
  <si>
    <t>7.01.05.2.01.0004</t>
  </si>
  <si>
    <t>Pembinaan Kerukunan Antar Suku dan Intra Suku, Umat Beragama, Ras, dan Golongan lainnya Guna Mewujudkan Stabilitas Keamanan Lokal, Regional, dan Nasional</t>
  </si>
  <si>
    <t>01.05.2.01.0008</t>
  </si>
  <si>
    <t>Pelaksanaan TugasForum Komunikasi Pimpinan di Kecamatan</t>
  </si>
  <si>
    <t>PROGRAM PEMBINAAN DAN PENGAWASAN PEMERINTAHAN DESA</t>
  </si>
  <si>
    <t>Fasilitasi, Rekomendasi dan Koordinasi pembinaan dan pengawasan pemerintahan Desa</t>
  </si>
  <si>
    <t>7.01.06.2.01.0002</t>
  </si>
  <si>
    <t>Fasilitasi Administrasi Tata Pemerintahan Desa</t>
  </si>
  <si>
    <t>7.01.06.2.01.0003</t>
  </si>
  <si>
    <t>Fasilitasi Pengelolaan Keuangan Desa dan Pendaya Gunaan Aset Desa</t>
  </si>
  <si>
    <t>JUMLAH/RATA-RATA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</si>
</sst>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[$Rp-421]* #,##0_);_([$Rp-421]* \(#,##0\);_([$Rp-421]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166" fontId="5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7" fillId="3" borderId="3" xfId="2" applyNumberFormat="1" applyFont="1" applyFill="1" applyBorder="1"/>
    <xf numFmtId="3" fontId="0" fillId="0" borderId="3" xfId="0" applyNumberFormat="1" applyBorder="1"/>
    <xf numFmtId="3" fontId="0" fillId="3" borderId="3" xfId="0" applyNumberFormat="1" applyFill="1" applyBorder="1"/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166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37" fontId="4" fillId="0" borderId="3" xfId="0" applyNumberFormat="1" applyFont="1" applyBorder="1" applyAlignment="1">
      <alignment vertical="top"/>
    </xf>
    <xf numFmtId="3" fontId="0" fillId="3" borderId="3" xfId="0" applyNumberFormat="1" applyFill="1" applyBorder="1" applyAlignment="1">
      <alignment vertical="top"/>
    </xf>
    <xf numFmtId="3" fontId="0" fillId="0" borderId="3" xfId="0" applyNumberFormat="1" applyBorder="1" applyAlignment="1">
      <alignment vertical="top"/>
    </xf>
    <xf numFmtId="0" fontId="2" fillId="0" borderId="3" xfId="0" applyFont="1" applyBorder="1" applyAlignment="1">
      <alignment vertical="top" wrapText="1"/>
    </xf>
    <xf numFmtId="37" fontId="10" fillId="0" borderId="3" xfId="0" applyNumberFormat="1" applyFont="1" applyBorder="1" applyAlignment="1">
      <alignment vertical="top"/>
    </xf>
    <xf numFmtId="3" fontId="10" fillId="0" borderId="3" xfId="0" applyNumberFormat="1" applyFont="1" applyBorder="1" applyAlignment="1">
      <alignment vertical="top"/>
    </xf>
    <xf numFmtId="37" fontId="4" fillId="0" borderId="3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37" fontId="5" fillId="0" borderId="3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37" fontId="4" fillId="0" borderId="3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4" fillId="3" borderId="3" xfId="0" applyNumberFormat="1" applyFont="1" applyFill="1" applyBorder="1" applyAlignment="1">
      <alignment vertical="top"/>
    </xf>
    <xf numFmtId="37" fontId="4" fillId="0" borderId="3" xfId="0" applyNumberFormat="1" applyFont="1" applyBorder="1" applyAlignment="1">
      <alignment horizontal="right" vertical="top"/>
    </xf>
    <xf numFmtId="3" fontId="4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37" fontId="10" fillId="0" borderId="3" xfId="0" applyNumberFormat="1" applyFont="1" applyBorder="1" applyAlignment="1">
      <alignment horizontal="right" vertical="top"/>
    </xf>
    <xf numFmtId="3" fontId="10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37" fontId="12" fillId="0" borderId="3" xfId="0" applyNumberFormat="1" applyFont="1" applyBorder="1" applyAlignment="1">
      <alignment vertical="top"/>
    </xf>
    <xf numFmtId="3" fontId="12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7" fontId="4" fillId="4" borderId="5" xfId="0" applyNumberFormat="1" applyFont="1" applyFill="1" applyBorder="1" applyAlignment="1">
      <alignment vertical="center"/>
    </xf>
    <xf numFmtId="37" fontId="4" fillId="0" borderId="5" xfId="0" applyNumberFormat="1" applyFont="1" applyBorder="1" applyAlignment="1">
      <alignment vertical="center"/>
    </xf>
    <xf numFmtId="37" fontId="4" fillId="3" borderId="5" xfId="0" applyNumberFormat="1" applyFont="1" applyFill="1" applyBorder="1" applyAlignment="1">
      <alignment vertical="center"/>
    </xf>
    <xf numFmtId="3" fontId="0" fillId="4" borderId="3" xfId="0" applyNumberForma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166" fontId="4" fillId="0" borderId="0" xfId="0" applyNumberFormat="1" applyFont="1"/>
    <xf numFmtId="37" fontId="4" fillId="0" borderId="0" xfId="0" applyNumberFormat="1" applyFont="1"/>
    <xf numFmtId="0" fontId="4" fillId="0" borderId="0" xfId="0" applyFont="1"/>
    <xf numFmtId="167" fontId="7" fillId="2" borderId="0" xfId="1" applyNumberFormat="1" applyFont="1" applyFill="1"/>
    <xf numFmtId="0" fontId="0" fillId="0" borderId="0" xfId="0" applyAlignment="1">
      <alignment horizontal="center"/>
    </xf>
    <xf numFmtId="166" fontId="13" fillId="0" borderId="0" xfId="0" applyNumberFormat="1" applyFont="1"/>
    <xf numFmtId="167" fontId="7" fillId="0" borderId="0" xfId="1" applyNumberFormat="1" applyFont="1"/>
    <xf numFmtId="3" fontId="4" fillId="4" borderId="3" xfId="0" applyNumberFormat="1" applyFont="1" applyFill="1" applyBorder="1" applyAlignment="1">
      <alignment vertical="top"/>
    </xf>
    <xf numFmtId="3" fontId="0" fillId="4" borderId="3" xfId="0" applyNumberForma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51BB-DB52-454F-A405-CC7FD456FC84}">
  <dimension ref="B1:Q104"/>
  <sheetViews>
    <sheetView tabSelected="1" zoomScale="70" zoomScaleNormal="70" workbookViewId="0">
      <selection activeCell="I9" sqref="I9"/>
    </sheetView>
  </sheetViews>
  <sheetFormatPr defaultRowHeight="14.4" x14ac:dyDescent="0.3"/>
  <cols>
    <col min="1" max="1" width="5.21875" customWidth="1"/>
    <col min="2" max="2" width="6.5546875" style="62" customWidth="1"/>
    <col min="3" max="3" width="49.21875" customWidth="1"/>
    <col min="4" max="4" width="19.21875" style="63" customWidth="1"/>
    <col min="5" max="5" width="12" style="63" bestFit="1" customWidth="1"/>
    <col min="6" max="6" width="12" style="1" bestFit="1" customWidth="1"/>
    <col min="7" max="7" width="12" bestFit="1" customWidth="1"/>
    <col min="8" max="8" width="12" style="1" bestFit="1" customWidth="1"/>
    <col min="9" max="9" width="12" bestFit="1" customWidth="1"/>
    <col min="10" max="10" width="12" style="1" bestFit="1" customWidth="1"/>
    <col min="11" max="11" width="12" bestFit="1" customWidth="1"/>
    <col min="12" max="12" width="12" style="1" bestFit="1" customWidth="1"/>
    <col min="13" max="13" width="12" bestFit="1" customWidth="1"/>
    <col min="14" max="14" width="12" style="1" bestFit="1" customWidth="1"/>
    <col min="15" max="15" width="12" bestFit="1" customWidth="1"/>
    <col min="16" max="16" width="12" style="1" bestFit="1" customWidth="1"/>
    <col min="17" max="17" width="13.5546875" bestFit="1" customWidth="1"/>
    <col min="257" max="257" width="5.21875" customWidth="1"/>
    <col min="258" max="258" width="6.5546875" customWidth="1"/>
    <col min="259" max="259" width="49.21875" customWidth="1"/>
    <col min="260" max="260" width="19.21875" customWidth="1"/>
    <col min="261" max="272" width="11.5546875" bestFit="1" customWidth="1"/>
    <col min="273" max="273" width="12.6640625" bestFit="1" customWidth="1"/>
    <col min="513" max="513" width="5.21875" customWidth="1"/>
    <col min="514" max="514" width="6.5546875" customWidth="1"/>
    <col min="515" max="515" width="49.21875" customWidth="1"/>
    <col min="516" max="516" width="19.21875" customWidth="1"/>
    <col min="517" max="528" width="11.5546875" bestFit="1" customWidth="1"/>
    <col min="529" max="529" width="12.6640625" bestFit="1" customWidth="1"/>
    <col min="769" max="769" width="5.21875" customWidth="1"/>
    <col min="770" max="770" width="6.5546875" customWidth="1"/>
    <col min="771" max="771" width="49.21875" customWidth="1"/>
    <col min="772" max="772" width="19.21875" customWidth="1"/>
    <col min="773" max="784" width="11.5546875" bestFit="1" customWidth="1"/>
    <col min="785" max="785" width="12.6640625" bestFit="1" customWidth="1"/>
    <col min="1025" max="1025" width="5.21875" customWidth="1"/>
    <col min="1026" max="1026" width="6.5546875" customWidth="1"/>
    <col min="1027" max="1027" width="49.21875" customWidth="1"/>
    <col min="1028" max="1028" width="19.21875" customWidth="1"/>
    <col min="1029" max="1040" width="11.5546875" bestFit="1" customWidth="1"/>
    <col min="1041" max="1041" width="12.6640625" bestFit="1" customWidth="1"/>
    <col min="1281" max="1281" width="5.21875" customWidth="1"/>
    <col min="1282" max="1282" width="6.5546875" customWidth="1"/>
    <col min="1283" max="1283" width="49.21875" customWidth="1"/>
    <col min="1284" max="1284" width="19.21875" customWidth="1"/>
    <col min="1285" max="1296" width="11.5546875" bestFit="1" customWidth="1"/>
    <col min="1297" max="1297" width="12.6640625" bestFit="1" customWidth="1"/>
    <col min="1537" max="1537" width="5.21875" customWidth="1"/>
    <col min="1538" max="1538" width="6.5546875" customWidth="1"/>
    <col min="1539" max="1539" width="49.21875" customWidth="1"/>
    <col min="1540" max="1540" width="19.21875" customWidth="1"/>
    <col min="1541" max="1552" width="11.5546875" bestFit="1" customWidth="1"/>
    <col min="1553" max="1553" width="12.6640625" bestFit="1" customWidth="1"/>
    <col min="1793" max="1793" width="5.21875" customWidth="1"/>
    <col min="1794" max="1794" width="6.5546875" customWidth="1"/>
    <col min="1795" max="1795" width="49.21875" customWidth="1"/>
    <col min="1796" max="1796" width="19.21875" customWidth="1"/>
    <col min="1797" max="1808" width="11.5546875" bestFit="1" customWidth="1"/>
    <col min="1809" max="1809" width="12.6640625" bestFit="1" customWidth="1"/>
    <col min="2049" max="2049" width="5.21875" customWidth="1"/>
    <col min="2050" max="2050" width="6.5546875" customWidth="1"/>
    <col min="2051" max="2051" width="49.21875" customWidth="1"/>
    <col min="2052" max="2052" width="19.21875" customWidth="1"/>
    <col min="2053" max="2064" width="11.5546875" bestFit="1" customWidth="1"/>
    <col min="2065" max="2065" width="12.6640625" bestFit="1" customWidth="1"/>
    <col min="2305" max="2305" width="5.21875" customWidth="1"/>
    <col min="2306" max="2306" width="6.5546875" customWidth="1"/>
    <col min="2307" max="2307" width="49.21875" customWidth="1"/>
    <col min="2308" max="2308" width="19.21875" customWidth="1"/>
    <col min="2309" max="2320" width="11.5546875" bestFit="1" customWidth="1"/>
    <col min="2321" max="2321" width="12.6640625" bestFit="1" customWidth="1"/>
    <col min="2561" max="2561" width="5.21875" customWidth="1"/>
    <col min="2562" max="2562" width="6.5546875" customWidth="1"/>
    <col min="2563" max="2563" width="49.21875" customWidth="1"/>
    <col min="2564" max="2564" width="19.21875" customWidth="1"/>
    <col min="2565" max="2576" width="11.5546875" bestFit="1" customWidth="1"/>
    <col min="2577" max="2577" width="12.6640625" bestFit="1" customWidth="1"/>
    <col min="2817" max="2817" width="5.21875" customWidth="1"/>
    <col min="2818" max="2818" width="6.5546875" customWidth="1"/>
    <col min="2819" max="2819" width="49.21875" customWidth="1"/>
    <col min="2820" max="2820" width="19.21875" customWidth="1"/>
    <col min="2821" max="2832" width="11.5546875" bestFit="1" customWidth="1"/>
    <col min="2833" max="2833" width="12.6640625" bestFit="1" customWidth="1"/>
    <col min="3073" max="3073" width="5.21875" customWidth="1"/>
    <col min="3074" max="3074" width="6.5546875" customWidth="1"/>
    <col min="3075" max="3075" width="49.21875" customWidth="1"/>
    <col min="3076" max="3076" width="19.21875" customWidth="1"/>
    <col min="3077" max="3088" width="11.5546875" bestFit="1" customWidth="1"/>
    <col min="3089" max="3089" width="12.6640625" bestFit="1" customWidth="1"/>
    <col min="3329" max="3329" width="5.21875" customWidth="1"/>
    <col min="3330" max="3330" width="6.5546875" customWidth="1"/>
    <col min="3331" max="3331" width="49.21875" customWidth="1"/>
    <col min="3332" max="3332" width="19.21875" customWidth="1"/>
    <col min="3333" max="3344" width="11.5546875" bestFit="1" customWidth="1"/>
    <col min="3345" max="3345" width="12.6640625" bestFit="1" customWidth="1"/>
    <col min="3585" max="3585" width="5.21875" customWidth="1"/>
    <col min="3586" max="3586" width="6.5546875" customWidth="1"/>
    <col min="3587" max="3587" width="49.21875" customWidth="1"/>
    <col min="3588" max="3588" width="19.21875" customWidth="1"/>
    <col min="3589" max="3600" width="11.5546875" bestFit="1" customWidth="1"/>
    <col min="3601" max="3601" width="12.6640625" bestFit="1" customWidth="1"/>
    <col min="3841" max="3841" width="5.21875" customWidth="1"/>
    <col min="3842" max="3842" width="6.5546875" customWidth="1"/>
    <col min="3843" max="3843" width="49.21875" customWidth="1"/>
    <col min="3844" max="3844" width="19.21875" customWidth="1"/>
    <col min="3845" max="3856" width="11.5546875" bestFit="1" customWidth="1"/>
    <col min="3857" max="3857" width="12.6640625" bestFit="1" customWidth="1"/>
    <col min="4097" max="4097" width="5.21875" customWidth="1"/>
    <col min="4098" max="4098" width="6.5546875" customWidth="1"/>
    <col min="4099" max="4099" width="49.21875" customWidth="1"/>
    <col min="4100" max="4100" width="19.21875" customWidth="1"/>
    <col min="4101" max="4112" width="11.5546875" bestFit="1" customWidth="1"/>
    <col min="4113" max="4113" width="12.6640625" bestFit="1" customWidth="1"/>
    <col min="4353" max="4353" width="5.21875" customWidth="1"/>
    <col min="4354" max="4354" width="6.5546875" customWidth="1"/>
    <col min="4355" max="4355" width="49.21875" customWidth="1"/>
    <col min="4356" max="4356" width="19.21875" customWidth="1"/>
    <col min="4357" max="4368" width="11.5546875" bestFit="1" customWidth="1"/>
    <col min="4369" max="4369" width="12.6640625" bestFit="1" customWidth="1"/>
    <col min="4609" max="4609" width="5.21875" customWidth="1"/>
    <col min="4610" max="4610" width="6.5546875" customWidth="1"/>
    <col min="4611" max="4611" width="49.21875" customWidth="1"/>
    <col min="4612" max="4612" width="19.21875" customWidth="1"/>
    <col min="4613" max="4624" width="11.5546875" bestFit="1" customWidth="1"/>
    <col min="4625" max="4625" width="12.6640625" bestFit="1" customWidth="1"/>
    <col min="4865" max="4865" width="5.21875" customWidth="1"/>
    <col min="4866" max="4866" width="6.5546875" customWidth="1"/>
    <col min="4867" max="4867" width="49.21875" customWidth="1"/>
    <col min="4868" max="4868" width="19.21875" customWidth="1"/>
    <col min="4869" max="4880" width="11.5546875" bestFit="1" customWidth="1"/>
    <col min="4881" max="4881" width="12.6640625" bestFit="1" customWidth="1"/>
    <col min="5121" max="5121" width="5.21875" customWidth="1"/>
    <col min="5122" max="5122" width="6.5546875" customWidth="1"/>
    <col min="5123" max="5123" width="49.21875" customWidth="1"/>
    <col min="5124" max="5124" width="19.21875" customWidth="1"/>
    <col min="5125" max="5136" width="11.5546875" bestFit="1" customWidth="1"/>
    <col min="5137" max="5137" width="12.6640625" bestFit="1" customWidth="1"/>
    <col min="5377" max="5377" width="5.21875" customWidth="1"/>
    <col min="5378" max="5378" width="6.5546875" customWidth="1"/>
    <col min="5379" max="5379" width="49.21875" customWidth="1"/>
    <col min="5380" max="5380" width="19.21875" customWidth="1"/>
    <col min="5381" max="5392" width="11.5546875" bestFit="1" customWidth="1"/>
    <col min="5393" max="5393" width="12.6640625" bestFit="1" customWidth="1"/>
    <col min="5633" max="5633" width="5.21875" customWidth="1"/>
    <col min="5634" max="5634" width="6.5546875" customWidth="1"/>
    <col min="5635" max="5635" width="49.21875" customWidth="1"/>
    <col min="5636" max="5636" width="19.21875" customWidth="1"/>
    <col min="5637" max="5648" width="11.5546875" bestFit="1" customWidth="1"/>
    <col min="5649" max="5649" width="12.6640625" bestFit="1" customWidth="1"/>
    <col min="5889" max="5889" width="5.21875" customWidth="1"/>
    <col min="5890" max="5890" width="6.5546875" customWidth="1"/>
    <col min="5891" max="5891" width="49.21875" customWidth="1"/>
    <col min="5892" max="5892" width="19.21875" customWidth="1"/>
    <col min="5893" max="5904" width="11.5546875" bestFit="1" customWidth="1"/>
    <col min="5905" max="5905" width="12.6640625" bestFit="1" customWidth="1"/>
    <col min="6145" max="6145" width="5.21875" customWidth="1"/>
    <col min="6146" max="6146" width="6.5546875" customWidth="1"/>
    <col min="6147" max="6147" width="49.21875" customWidth="1"/>
    <col min="6148" max="6148" width="19.21875" customWidth="1"/>
    <col min="6149" max="6160" width="11.5546875" bestFit="1" customWidth="1"/>
    <col min="6161" max="6161" width="12.6640625" bestFit="1" customWidth="1"/>
    <col min="6401" max="6401" width="5.21875" customWidth="1"/>
    <col min="6402" max="6402" width="6.5546875" customWidth="1"/>
    <col min="6403" max="6403" width="49.21875" customWidth="1"/>
    <col min="6404" max="6404" width="19.21875" customWidth="1"/>
    <col min="6405" max="6416" width="11.5546875" bestFit="1" customWidth="1"/>
    <col min="6417" max="6417" width="12.6640625" bestFit="1" customWidth="1"/>
    <col min="6657" max="6657" width="5.21875" customWidth="1"/>
    <col min="6658" max="6658" width="6.5546875" customWidth="1"/>
    <col min="6659" max="6659" width="49.21875" customWidth="1"/>
    <col min="6660" max="6660" width="19.21875" customWidth="1"/>
    <col min="6661" max="6672" width="11.5546875" bestFit="1" customWidth="1"/>
    <col min="6673" max="6673" width="12.6640625" bestFit="1" customWidth="1"/>
    <col min="6913" max="6913" width="5.21875" customWidth="1"/>
    <col min="6914" max="6914" width="6.5546875" customWidth="1"/>
    <col min="6915" max="6915" width="49.21875" customWidth="1"/>
    <col min="6916" max="6916" width="19.21875" customWidth="1"/>
    <col min="6917" max="6928" width="11.5546875" bestFit="1" customWidth="1"/>
    <col min="6929" max="6929" width="12.6640625" bestFit="1" customWidth="1"/>
    <col min="7169" max="7169" width="5.21875" customWidth="1"/>
    <col min="7170" max="7170" width="6.5546875" customWidth="1"/>
    <col min="7171" max="7171" width="49.21875" customWidth="1"/>
    <col min="7172" max="7172" width="19.21875" customWidth="1"/>
    <col min="7173" max="7184" width="11.5546875" bestFit="1" customWidth="1"/>
    <col min="7185" max="7185" width="12.6640625" bestFit="1" customWidth="1"/>
    <col min="7425" max="7425" width="5.21875" customWidth="1"/>
    <col min="7426" max="7426" width="6.5546875" customWidth="1"/>
    <col min="7427" max="7427" width="49.21875" customWidth="1"/>
    <col min="7428" max="7428" width="19.21875" customWidth="1"/>
    <col min="7429" max="7440" width="11.5546875" bestFit="1" customWidth="1"/>
    <col min="7441" max="7441" width="12.6640625" bestFit="1" customWidth="1"/>
    <col min="7681" max="7681" width="5.21875" customWidth="1"/>
    <col min="7682" max="7682" width="6.5546875" customWidth="1"/>
    <col min="7683" max="7683" width="49.21875" customWidth="1"/>
    <col min="7684" max="7684" width="19.21875" customWidth="1"/>
    <col min="7685" max="7696" width="11.5546875" bestFit="1" customWidth="1"/>
    <col min="7697" max="7697" width="12.6640625" bestFit="1" customWidth="1"/>
    <col min="7937" max="7937" width="5.21875" customWidth="1"/>
    <col min="7938" max="7938" width="6.5546875" customWidth="1"/>
    <col min="7939" max="7939" width="49.21875" customWidth="1"/>
    <col min="7940" max="7940" width="19.21875" customWidth="1"/>
    <col min="7941" max="7952" width="11.5546875" bestFit="1" customWidth="1"/>
    <col min="7953" max="7953" width="12.6640625" bestFit="1" customWidth="1"/>
    <col min="8193" max="8193" width="5.21875" customWidth="1"/>
    <col min="8194" max="8194" width="6.5546875" customWidth="1"/>
    <col min="8195" max="8195" width="49.21875" customWidth="1"/>
    <col min="8196" max="8196" width="19.21875" customWidth="1"/>
    <col min="8197" max="8208" width="11.5546875" bestFit="1" customWidth="1"/>
    <col min="8209" max="8209" width="12.6640625" bestFit="1" customWidth="1"/>
    <col min="8449" max="8449" width="5.21875" customWidth="1"/>
    <col min="8450" max="8450" width="6.5546875" customWidth="1"/>
    <col min="8451" max="8451" width="49.21875" customWidth="1"/>
    <col min="8452" max="8452" width="19.21875" customWidth="1"/>
    <col min="8453" max="8464" width="11.5546875" bestFit="1" customWidth="1"/>
    <col min="8465" max="8465" width="12.6640625" bestFit="1" customWidth="1"/>
    <col min="8705" max="8705" width="5.21875" customWidth="1"/>
    <col min="8706" max="8706" width="6.5546875" customWidth="1"/>
    <col min="8707" max="8707" width="49.21875" customWidth="1"/>
    <col min="8708" max="8708" width="19.21875" customWidth="1"/>
    <col min="8709" max="8720" width="11.5546875" bestFit="1" customWidth="1"/>
    <col min="8721" max="8721" width="12.6640625" bestFit="1" customWidth="1"/>
    <col min="8961" max="8961" width="5.21875" customWidth="1"/>
    <col min="8962" max="8962" width="6.5546875" customWidth="1"/>
    <col min="8963" max="8963" width="49.21875" customWidth="1"/>
    <col min="8964" max="8964" width="19.21875" customWidth="1"/>
    <col min="8965" max="8976" width="11.5546875" bestFit="1" customWidth="1"/>
    <col min="8977" max="8977" width="12.6640625" bestFit="1" customWidth="1"/>
    <col min="9217" max="9217" width="5.21875" customWidth="1"/>
    <col min="9218" max="9218" width="6.5546875" customWidth="1"/>
    <col min="9219" max="9219" width="49.21875" customWidth="1"/>
    <col min="9220" max="9220" width="19.21875" customWidth="1"/>
    <col min="9221" max="9232" width="11.5546875" bestFit="1" customWidth="1"/>
    <col min="9233" max="9233" width="12.6640625" bestFit="1" customWidth="1"/>
    <col min="9473" max="9473" width="5.21875" customWidth="1"/>
    <col min="9474" max="9474" width="6.5546875" customWidth="1"/>
    <col min="9475" max="9475" width="49.21875" customWidth="1"/>
    <col min="9476" max="9476" width="19.21875" customWidth="1"/>
    <col min="9477" max="9488" width="11.5546875" bestFit="1" customWidth="1"/>
    <col min="9489" max="9489" width="12.6640625" bestFit="1" customWidth="1"/>
    <col min="9729" max="9729" width="5.21875" customWidth="1"/>
    <col min="9730" max="9730" width="6.5546875" customWidth="1"/>
    <col min="9731" max="9731" width="49.21875" customWidth="1"/>
    <col min="9732" max="9732" width="19.21875" customWidth="1"/>
    <col min="9733" max="9744" width="11.5546875" bestFit="1" customWidth="1"/>
    <col min="9745" max="9745" width="12.6640625" bestFit="1" customWidth="1"/>
    <col min="9985" max="9985" width="5.21875" customWidth="1"/>
    <col min="9986" max="9986" width="6.5546875" customWidth="1"/>
    <col min="9987" max="9987" width="49.21875" customWidth="1"/>
    <col min="9988" max="9988" width="19.21875" customWidth="1"/>
    <col min="9989" max="10000" width="11.5546875" bestFit="1" customWidth="1"/>
    <col min="10001" max="10001" width="12.6640625" bestFit="1" customWidth="1"/>
    <col min="10241" max="10241" width="5.21875" customWidth="1"/>
    <col min="10242" max="10242" width="6.5546875" customWidth="1"/>
    <col min="10243" max="10243" width="49.21875" customWidth="1"/>
    <col min="10244" max="10244" width="19.21875" customWidth="1"/>
    <col min="10245" max="10256" width="11.5546875" bestFit="1" customWidth="1"/>
    <col min="10257" max="10257" width="12.6640625" bestFit="1" customWidth="1"/>
    <col min="10497" max="10497" width="5.21875" customWidth="1"/>
    <col min="10498" max="10498" width="6.5546875" customWidth="1"/>
    <col min="10499" max="10499" width="49.21875" customWidth="1"/>
    <col min="10500" max="10500" width="19.21875" customWidth="1"/>
    <col min="10501" max="10512" width="11.5546875" bestFit="1" customWidth="1"/>
    <col min="10513" max="10513" width="12.6640625" bestFit="1" customWidth="1"/>
    <col min="10753" max="10753" width="5.21875" customWidth="1"/>
    <col min="10754" max="10754" width="6.5546875" customWidth="1"/>
    <col min="10755" max="10755" width="49.21875" customWidth="1"/>
    <col min="10756" max="10756" width="19.21875" customWidth="1"/>
    <col min="10757" max="10768" width="11.5546875" bestFit="1" customWidth="1"/>
    <col min="10769" max="10769" width="12.6640625" bestFit="1" customWidth="1"/>
    <col min="11009" max="11009" width="5.21875" customWidth="1"/>
    <col min="11010" max="11010" width="6.5546875" customWidth="1"/>
    <col min="11011" max="11011" width="49.21875" customWidth="1"/>
    <col min="11012" max="11012" width="19.21875" customWidth="1"/>
    <col min="11013" max="11024" width="11.5546875" bestFit="1" customWidth="1"/>
    <col min="11025" max="11025" width="12.6640625" bestFit="1" customWidth="1"/>
    <col min="11265" max="11265" width="5.21875" customWidth="1"/>
    <col min="11266" max="11266" width="6.5546875" customWidth="1"/>
    <col min="11267" max="11267" width="49.21875" customWidth="1"/>
    <col min="11268" max="11268" width="19.21875" customWidth="1"/>
    <col min="11269" max="11280" width="11.5546875" bestFit="1" customWidth="1"/>
    <col min="11281" max="11281" width="12.6640625" bestFit="1" customWidth="1"/>
    <col min="11521" max="11521" width="5.21875" customWidth="1"/>
    <col min="11522" max="11522" width="6.5546875" customWidth="1"/>
    <col min="11523" max="11523" width="49.21875" customWidth="1"/>
    <col min="11524" max="11524" width="19.21875" customWidth="1"/>
    <col min="11525" max="11536" width="11.5546875" bestFit="1" customWidth="1"/>
    <col min="11537" max="11537" width="12.6640625" bestFit="1" customWidth="1"/>
    <col min="11777" max="11777" width="5.21875" customWidth="1"/>
    <col min="11778" max="11778" width="6.5546875" customWidth="1"/>
    <col min="11779" max="11779" width="49.21875" customWidth="1"/>
    <col min="11780" max="11780" width="19.21875" customWidth="1"/>
    <col min="11781" max="11792" width="11.5546875" bestFit="1" customWidth="1"/>
    <col min="11793" max="11793" width="12.6640625" bestFit="1" customWidth="1"/>
    <col min="12033" max="12033" width="5.21875" customWidth="1"/>
    <col min="12034" max="12034" width="6.5546875" customWidth="1"/>
    <col min="12035" max="12035" width="49.21875" customWidth="1"/>
    <col min="12036" max="12036" width="19.21875" customWidth="1"/>
    <col min="12037" max="12048" width="11.5546875" bestFit="1" customWidth="1"/>
    <col min="12049" max="12049" width="12.6640625" bestFit="1" customWidth="1"/>
    <col min="12289" max="12289" width="5.21875" customWidth="1"/>
    <col min="12290" max="12290" width="6.5546875" customWidth="1"/>
    <col min="12291" max="12291" width="49.21875" customWidth="1"/>
    <col min="12292" max="12292" width="19.21875" customWidth="1"/>
    <col min="12293" max="12304" width="11.5546875" bestFit="1" customWidth="1"/>
    <col min="12305" max="12305" width="12.6640625" bestFit="1" customWidth="1"/>
    <col min="12545" max="12545" width="5.21875" customWidth="1"/>
    <col min="12546" max="12546" width="6.5546875" customWidth="1"/>
    <col min="12547" max="12547" width="49.21875" customWidth="1"/>
    <col min="12548" max="12548" width="19.21875" customWidth="1"/>
    <col min="12549" max="12560" width="11.5546875" bestFit="1" customWidth="1"/>
    <col min="12561" max="12561" width="12.6640625" bestFit="1" customWidth="1"/>
    <col min="12801" max="12801" width="5.21875" customWidth="1"/>
    <col min="12802" max="12802" width="6.5546875" customWidth="1"/>
    <col min="12803" max="12803" width="49.21875" customWidth="1"/>
    <col min="12804" max="12804" width="19.21875" customWidth="1"/>
    <col min="12805" max="12816" width="11.5546875" bestFit="1" customWidth="1"/>
    <col min="12817" max="12817" width="12.6640625" bestFit="1" customWidth="1"/>
    <col min="13057" max="13057" width="5.21875" customWidth="1"/>
    <col min="13058" max="13058" width="6.5546875" customWidth="1"/>
    <col min="13059" max="13059" width="49.21875" customWidth="1"/>
    <col min="13060" max="13060" width="19.21875" customWidth="1"/>
    <col min="13061" max="13072" width="11.5546875" bestFit="1" customWidth="1"/>
    <col min="13073" max="13073" width="12.6640625" bestFit="1" customWidth="1"/>
    <col min="13313" max="13313" width="5.21875" customWidth="1"/>
    <col min="13314" max="13314" width="6.5546875" customWidth="1"/>
    <col min="13315" max="13315" width="49.21875" customWidth="1"/>
    <col min="13316" max="13316" width="19.21875" customWidth="1"/>
    <col min="13317" max="13328" width="11.5546875" bestFit="1" customWidth="1"/>
    <col min="13329" max="13329" width="12.6640625" bestFit="1" customWidth="1"/>
    <col min="13569" max="13569" width="5.21875" customWidth="1"/>
    <col min="13570" max="13570" width="6.5546875" customWidth="1"/>
    <col min="13571" max="13571" width="49.21875" customWidth="1"/>
    <col min="13572" max="13572" width="19.21875" customWidth="1"/>
    <col min="13573" max="13584" width="11.5546875" bestFit="1" customWidth="1"/>
    <col min="13585" max="13585" width="12.6640625" bestFit="1" customWidth="1"/>
    <col min="13825" max="13825" width="5.21875" customWidth="1"/>
    <col min="13826" max="13826" width="6.5546875" customWidth="1"/>
    <col min="13827" max="13827" width="49.21875" customWidth="1"/>
    <col min="13828" max="13828" width="19.21875" customWidth="1"/>
    <col min="13829" max="13840" width="11.5546875" bestFit="1" customWidth="1"/>
    <col min="13841" max="13841" width="12.6640625" bestFit="1" customWidth="1"/>
    <col min="14081" max="14081" width="5.21875" customWidth="1"/>
    <col min="14082" max="14082" width="6.5546875" customWidth="1"/>
    <col min="14083" max="14083" width="49.21875" customWidth="1"/>
    <col min="14084" max="14084" width="19.21875" customWidth="1"/>
    <col min="14085" max="14096" width="11.5546875" bestFit="1" customWidth="1"/>
    <col min="14097" max="14097" width="12.6640625" bestFit="1" customWidth="1"/>
    <col min="14337" max="14337" width="5.21875" customWidth="1"/>
    <col min="14338" max="14338" width="6.5546875" customWidth="1"/>
    <col min="14339" max="14339" width="49.21875" customWidth="1"/>
    <col min="14340" max="14340" width="19.21875" customWidth="1"/>
    <col min="14341" max="14352" width="11.5546875" bestFit="1" customWidth="1"/>
    <col min="14353" max="14353" width="12.6640625" bestFit="1" customWidth="1"/>
    <col min="14593" max="14593" width="5.21875" customWidth="1"/>
    <col min="14594" max="14594" width="6.5546875" customWidth="1"/>
    <col min="14595" max="14595" width="49.21875" customWidth="1"/>
    <col min="14596" max="14596" width="19.21875" customWidth="1"/>
    <col min="14597" max="14608" width="11.5546875" bestFit="1" customWidth="1"/>
    <col min="14609" max="14609" width="12.6640625" bestFit="1" customWidth="1"/>
    <col min="14849" max="14849" width="5.21875" customWidth="1"/>
    <col min="14850" max="14850" width="6.5546875" customWidth="1"/>
    <col min="14851" max="14851" width="49.21875" customWidth="1"/>
    <col min="14852" max="14852" width="19.21875" customWidth="1"/>
    <col min="14853" max="14864" width="11.5546875" bestFit="1" customWidth="1"/>
    <col min="14865" max="14865" width="12.6640625" bestFit="1" customWidth="1"/>
    <col min="15105" max="15105" width="5.21875" customWidth="1"/>
    <col min="15106" max="15106" width="6.5546875" customWidth="1"/>
    <col min="15107" max="15107" width="49.21875" customWidth="1"/>
    <col min="15108" max="15108" width="19.21875" customWidth="1"/>
    <col min="15109" max="15120" width="11.5546875" bestFit="1" customWidth="1"/>
    <col min="15121" max="15121" width="12.6640625" bestFit="1" customWidth="1"/>
    <col min="15361" max="15361" width="5.21875" customWidth="1"/>
    <col min="15362" max="15362" width="6.5546875" customWidth="1"/>
    <col min="15363" max="15363" width="49.21875" customWidth="1"/>
    <col min="15364" max="15364" width="19.21875" customWidth="1"/>
    <col min="15365" max="15376" width="11.5546875" bestFit="1" customWidth="1"/>
    <col min="15377" max="15377" width="12.6640625" bestFit="1" customWidth="1"/>
    <col min="15617" max="15617" width="5.21875" customWidth="1"/>
    <col min="15618" max="15618" width="6.5546875" customWidth="1"/>
    <col min="15619" max="15619" width="49.21875" customWidth="1"/>
    <col min="15620" max="15620" width="19.21875" customWidth="1"/>
    <col min="15621" max="15632" width="11.5546875" bestFit="1" customWidth="1"/>
    <col min="15633" max="15633" width="12.6640625" bestFit="1" customWidth="1"/>
    <col min="15873" max="15873" width="5.21875" customWidth="1"/>
    <col min="15874" max="15874" width="6.5546875" customWidth="1"/>
    <col min="15875" max="15875" width="49.21875" customWidth="1"/>
    <col min="15876" max="15876" width="19.21875" customWidth="1"/>
    <col min="15877" max="15888" width="11.5546875" bestFit="1" customWidth="1"/>
    <col min="15889" max="15889" width="12.6640625" bestFit="1" customWidth="1"/>
    <col min="16129" max="16129" width="5.21875" customWidth="1"/>
    <col min="16130" max="16130" width="6.5546875" customWidth="1"/>
    <col min="16131" max="16131" width="49.21875" customWidth="1"/>
    <col min="16132" max="16132" width="19.21875" customWidth="1"/>
    <col min="16133" max="16144" width="11.5546875" bestFit="1" customWidth="1"/>
    <col min="16145" max="16145" width="12.6640625" bestFit="1" customWidth="1"/>
  </cols>
  <sheetData>
    <row r="1" spans="2:17" x14ac:dyDescent="0.3">
      <c r="B1" s="67" t="s">
        <v>0</v>
      </c>
      <c r="C1" s="67"/>
      <c r="D1" s="67"/>
      <c r="E1" s="67"/>
    </row>
    <row r="2" spans="2:17" x14ac:dyDescent="0.3">
      <c r="B2" s="67" t="s">
        <v>1</v>
      </c>
      <c r="C2" s="67"/>
      <c r="D2" s="67"/>
      <c r="E2" s="67"/>
    </row>
    <row r="3" spans="2:17" x14ac:dyDescent="0.3">
      <c r="B3" s="68" t="s">
        <v>2</v>
      </c>
      <c r="C3" s="68"/>
      <c r="D3" s="2"/>
      <c r="E3" s="2"/>
    </row>
    <row r="4" spans="2:17" ht="15" thickBot="1" x14ac:dyDescent="0.35">
      <c r="B4" s="68" t="s">
        <v>3</v>
      </c>
      <c r="C4" s="68"/>
      <c r="D4" s="2"/>
      <c r="E4" s="2"/>
    </row>
    <row r="5" spans="2:17" ht="15" customHeight="1" x14ac:dyDescent="0.3">
      <c r="B5" s="69" t="s">
        <v>4</v>
      </c>
      <c r="C5" s="71" t="s">
        <v>5</v>
      </c>
      <c r="D5" s="73" t="s">
        <v>6</v>
      </c>
      <c r="E5" s="3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</row>
    <row r="6" spans="2:17" ht="28.95" customHeight="1" thickBot="1" x14ac:dyDescent="0.35">
      <c r="B6" s="70"/>
      <c r="C6" s="72"/>
      <c r="D6" s="74"/>
      <c r="E6" s="3" t="s">
        <v>7</v>
      </c>
      <c r="F6" s="6" t="s">
        <v>8</v>
      </c>
      <c r="G6" s="7" t="s">
        <v>9</v>
      </c>
      <c r="H6" s="6" t="s">
        <v>10</v>
      </c>
      <c r="I6" s="7" t="s">
        <v>11</v>
      </c>
      <c r="J6" s="6" t="s">
        <v>12</v>
      </c>
      <c r="K6" s="7" t="s">
        <v>13</v>
      </c>
      <c r="L6" s="6" t="s">
        <v>14</v>
      </c>
      <c r="M6" s="7" t="s">
        <v>15</v>
      </c>
      <c r="N6" s="6" t="s">
        <v>16</v>
      </c>
      <c r="O6" s="7" t="s">
        <v>17</v>
      </c>
      <c r="P6" s="6" t="s">
        <v>18</v>
      </c>
      <c r="Q6" s="7" t="s">
        <v>19</v>
      </c>
    </row>
    <row r="7" spans="2:17" ht="28.95" customHeight="1" x14ac:dyDescent="0.3">
      <c r="B7" s="8" t="s">
        <v>20</v>
      </c>
      <c r="C7" s="9" t="s">
        <v>21</v>
      </c>
      <c r="D7" s="10">
        <f>SUM(D8+D53)</f>
        <v>2809361800</v>
      </c>
      <c r="E7" s="11"/>
      <c r="F7" s="12"/>
      <c r="G7" s="13"/>
      <c r="H7" s="14"/>
      <c r="I7" s="13"/>
      <c r="J7" s="14"/>
      <c r="K7" s="13"/>
      <c r="L7" s="14"/>
      <c r="M7" s="13"/>
      <c r="N7" s="14"/>
      <c r="O7" s="13"/>
      <c r="P7" s="14"/>
      <c r="Q7" s="13">
        <f>SUM(E7:P7)</f>
        <v>0</v>
      </c>
    </row>
    <row r="8" spans="2:17" ht="36.75" customHeight="1" x14ac:dyDescent="0.3">
      <c r="B8" s="15"/>
      <c r="C8" s="16" t="s">
        <v>22</v>
      </c>
      <c r="D8" s="17">
        <f>SUM(D9+D14+D17+D21+D36+D46)</f>
        <v>2681589200</v>
      </c>
      <c r="E8" s="11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>
        <f>SUM(E8:P8)</f>
        <v>0</v>
      </c>
    </row>
    <row r="9" spans="2:17" ht="32.25" customHeight="1" x14ac:dyDescent="0.3">
      <c r="B9" s="15"/>
      <c r="C9" s="18" t="s">
        <v>23</v>
      </c>
      <c r="D9" s="19">
        <f>D11+D13</f>
        <v>2038900</v>
      </c>
      <c r="E9" s="20"/>
      <c r="F9" s="14"/>
      <c r="G9" s="13"/>
      <c r="H9" s="14"/>
      <c r="I9" s="13"/>
      <c r="J9" s="14"/>
      <c r="K9" s="13"/>
      <c r="L9" s="14"/>
      <c r="M9" s="13"/>
      <c r="N9" s="14"/>
      <c r="O9" s="13"/>
      <c r="P9" s="14"/>
      <c r="Q9" s="13">
        <f>SUM(E9:P9)</f>
        <v>0</v>
      </c>
    </row>
    <row r="10" spans="2:17" ht="15.75" customHeight="1" x14ac:dyDescent="0.3">
      <c r="B10" s="21">
        <v>1</v>
      </c>
      <c r="C10" s="22" t="s">
        <v>24</v>
      </c>
      <c r="D10" s="23"/>
      <c r="E10" s="24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>
        <f>SUM(E10:P10)</f>
        <v>0</v>
      </c>
    </row>
    <row r="11" spans="2:17" ht="30.75" customHeight="1" x14ac:dyDescent="0.3">
      <c r="B11" s="21"/>
      <c r="C11" s="25" t="s">
        <v>25</v>
      </c>
      <c r="D11" s="26">
        <v>1012700</v>
      </c>
      <c r="E11" s="65">
        <v>250000</v>
      </c>
      <c r="F11" s="66">
        <v>250000</v>
      </c>
      <c r="G11" s="28"/>
      <c r="H11" s="27"/>
      <c r="I11" s="28"/>
      <c r="J11" s="27"/>
      <c r="K11" s="28"/>
      <c r="L11" s="27"/>
      <c r="M11" s="28"/>
      <c r="N11" s="27"/>
      <c r="O11" s="66">
        <v>250000</v>
      </c>
      <c r="P11" s="66">
        <v>262700</v>
      </c>
      <c r="Q11" s="28">
        <f>SUM(E11:P11)</f>
        <v>1012700</v>
      </c>
    </row>
    <row r="12" spans="2:17" ht="30.75" customHeight="1" x14ac:dyDescent="0.3">
      <c r="B12" s="21">
        <v>2</v>
      </c>
      <c r="C12" s="22" t="s">
        <v>26</v>
      </c>
      <c r="D12" s="26"/>
      <c r="E12" s="24"/>
      <c r="F12" s="27"/>
      <c r="G12" s="28"/>
      <c r="H12" s="27"/>
      <c r="I12" s="28"/>
      <c r="J12" s="27"/>
      <c r="K12" s="28"/>
      <c r="L12" s="27"/>
      <c r="M12" s="28"/>
      <c r="N12" s="27"/>
      <c r="O12" s="28"/>
      <c r="P12" s="27"/>
      <c r="Q12" s="28">
        <f t="shared" ref="Q12:Q75" si="0">SUM(E12:P12)</f>
        <v>0</v>
      </c>
    </row>
    <row r="13" spans="2:17" ht="30.75" customHeight="1" x14ac:dyDescent="0.3">
      <c r="B13" s="21"/>
      <c r="C13" s="25" t="s">
        <v>27</v>
      </c>
      <c r="D13" s="26">
        <v>1026200</v>
      </c>
      <c r="E13" s="65">
        <v>250000</v>
      </c>
      <c r="F13" s="66">
        <v>250000</v>
      </c>
      <c r="G13" s="28"/>
      <c r="H13" s="27"/>
      <c r="I13" s="28"/>
      <c r="J13" s="27"/>
      <c r="K13" s="28"/>
      <c r="L13" s="27"/>
      <c r="M13" s="28"/>
      <c r="N13" s="27"/>
      <c r="O13" s="66">
        <v>250000</v>
      </c>
      <c r="P13" s="66">
        <v>276200</v>
      </c>
      <c r="Q13" s="28">
        <f t="shared" si="0"/>
        <v>1026200</v>
      </c>
    </row>
    <row r="14" spans="2:17" ht="23.25" customHeight="1" x14ac:dyDescent="0.3">
      <c r="B14" s="21"/>
      <c r="C14" s="29" t="s">
        <v>28</v>
      </c>
      <c r="D14" s="30">
        <f>D16</f>
        <v>2003161800</v>
      </c>
      <c r="E14" s="31"/>
      <c r="F14" s="14"/>
      <c r="G14" s="13"/>
      <c r="H14" s="14"/>
      <c r="I14" s="13"/>
      <c r="J14" s="14"/>
      <c r="K14" s="13"/>
      <c r="L14" s="14"/>
      <c r="M14" s="13"/>
      <c r="N14" s="14"/>
      <c r="O14" s="13"/>
      <c r="P14" s="14"/>
      <c r="Q14" s="13">
        <f t="shared" si="0"/>
        <v>0</v>
      </c>
    </row>
    <row r="15" spans="2:17" ht="15.75" customHeight="1" x14ac:dyDescent="0.3">
      <c r="B15" s="21">
        <v>3</v>
      </c>
      <c r="C15" s="25" t="s">
        <v>29</v>
      </c>
      <c r="D15" s="32"/>
      <c r="E15" s="33"/>
      <c r="F15" s="14"/>
      <c r="G15" s="13"/>
      <c r="H15" s="14"/>
      <c r="I15" s="13"/>
      <c r="J15" s="14"/>
      <c r="K15" s="13"/>
      <c r="L15" s="14"/>
      <c r="M15" s="13"/>
      <c r="N15" s="14"/>
      <c r="O15" s="13"/>
      <c r="P15" s="14"/>
      <c r="Q15" s="13">
        <f t="shared" si="0"/>
        <v>0</v>
      </c>
    </row>
    <row r="16" spans="2:17" ht="21.75" customHeight="1" x14ac:dyDescent="0.3">
      <c r="B16" s="21"/>
      <c r="C16" s="34" t="s">
        <v>30</v>
      </c>
      <c r="D16" s="26">
        <v>2003161800</v>
      </c>
      <c r="E16" s="65">
        <v>150000000</v>
      </c>
      <c r="F16" s="66">
        <v>229430150</v>
      </c>
      <c r="G16" s="66">
        <v>150000000</v>
      </c>
      <c r="H16" s="66">
        <v>150000000</v>
      </c>
      <c r="I16" s="66">
        <v>150000000</v>
      </c>
      <c r="J16" s="66">
        <v>229430150</v>
      </c>
      <c r="K16" s="66">
        <v>150000000</v>
      </c>
      <c r="L16" s="66">
        <v>150000000</v>
      </c>
      <c r="M16" s="66">
        <v>150000000</v>
      </c>
      <c r="N16" s="66">
        <v>150000000</v>
      </c>
      <c r="O16" s="66">
        <v>150000000</v>
      </c>
      <c r="P16" s="66">
        <v>194301500</v>
      </c>
      <c r="Q16" s="28">
        <f t="shared" si="0"/>
        <v>2003161800</v>
      </c>
    </row>
    <row r="17" spans="2:17" ht="21.75" customHeight="1" x14ac:dyDescent="0.3">
      <c r="B17" s="21"/>
      <c r="C17" s="35" t="s">
        <v>31</v>
      </c>
      <c r="D17" s="36">
        <f>D19</f>
        <v>44360000</v>
      </c>
      <c r="E17" s="37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>
        <f t="shared" si="0"/>
        <v>0</v>
      </c>
    </row>
    <row r="18" spans="2:17" ht="21.75" customHeight="1" x14ac:dyDescent="0.3">
      <c r="B18" s="21">
        <v>4</v>
      </c>
      <c r="C18" s="34" t="s">
        <v>32</v>
      </c>
      <c r="D18" s="26"/>
      <c r="E18" s="24"/>
      <c r="F18" s="14"/>
      <c r="G18" s="13"/>
      <c r="H18" s="14"/>
      <c r="I18" s="13"/>
      <c r="J18" s="14"/>
      <c r="K18" s="13"/>
      <c r="L18" s="14"/>
      <c r="M18" s="13"/>
      <c r="N18" s="14"/>
      <c r="O18" s="13"/>
      <c r="P18" s="14"/>
      <c r="Q18" s="13">
        <f t="shared" si="0"/>
        <v>0</v>
      </c>
    </row>
    <row r="19" spans="2:17" ht="21.75" customHeight="1" x14ac:dyDescent="0.3">
      <c r="B19" s="21"/>
      <c r="C19" s="34" t="s">
        <v>33</v>
      </c>
      <c r="D19" s="26">
        <v>44360000</v>
      </c>
      <c r="E19" s="24"/>
      <c r="F19" s="27"/>
      <c r="G19" s="28"/>
      <c r="H19" s="27"/>
      <c r="I19" s="28"/>
      <c r="J19" s="66">
        <v>44360000</v>
      </c>
      <c r="K19" s="28"/>
      <c r="L19" s="27"/>
      <c r="M19" s="28"/>
      <c r="N19" s="27"/>
      <c r="O19" s="28"/>
      <c r="P19" s="27"/>
      <c r="Q19" s="28">
        <f t="shared" si="0"/>
        <v>44360000</v>
      </c>
    </row>
    <row r="20" spans="2:17" ht="21.75" customHeight="1" x14ac:dyDescent="0.3">
      <c r="B20" s="21"/>
      <c r="C20" s="34" t="s">
        <v>34</v>
      </c>
      <c r="D20" s="26"/>
      <c r="E20" s="24"/>
      <c r="F20" s="14"/>
      <c r="G20" s="13"/>
      <c r="H20" s="14"/>
      <c r="I20" s="13"/>
      <c r="J20" s="14"/>
      <c r="K20" s="13"/>
      <c r="L20" s="14"/>
      <c r="M20" s="13"/>
      <c r="N20" s="14"/>
      <c r="O20" s="13"/>
      <c r="P20" s="14"/>
      <c r="Q20" s="13">
        <f t="shared" si="0"/>
        <v>0</v>
      </c>
    </row>
    <row r="21" spans="2:17" ht="21.75" customHeight="1" x14ac:dyDescent="0.3">
      <c r="B21" s="21"/>
      <c r="C21" s="35" t="s">
        <v>35</v>
      </c>
      <c r="D21" s="30">
        <f>SUM(D23:D35)</f>
        <v>39041700</v>
      </c>
      <c r="E21" s="31"/>
      <c r="F21" s="14"/>
      <c r="G21" s="13"/>
      <c r="H21" s="14"/>
      <c r="I21" s="13"/>
      <c r="J21" s="14"/>
      <c r="K21" s="13"/>
      <c r="L21" s="14"/>
      <c r="M21" s="13"/>
      <c r="N21" s="14"/>
      <c r="O21" s="13"/>
      <c r="P21" s="14"/>
      <c r="Q21" s="13">
        <f t="shared" si="0"/>
        <v>0</v>
      </c>
    </row>
    <row r="22" spans="2:17" ht="17.25" customHeight="1" x14ac:dyDescent="0.3">
      <c r="B22" s="21">
        <v>5</v>
      </c>
      <c r="C22" s="25" t="s">
        <v>36</v>
      </c>
      <c r="D22" s="26"/>
      <c r="E22" s="24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>
        <f t="shared" si="0"/>
        <v>0</v>
      </c>
    </row>
    <row r="23" spans="2:17" ht="30.75" customHeight="1" x14ac:dyDescent="0.3">
      <c r="B23" s="21"/>
      <c r="C23" s="38" t="s">
        <v>37</v>
      </c>
      <c r="D23" s="26">
        <v>4389300</v>
      </c>
      <c r="E23" s="65">
        <v>1869300</v>
      </c>
      <c r="F23" s="27"/>
      <c r="G23" s="28"/>
      <c r="H23" s="27"/>
      <c r="I23" s="66">
        <v>750000</v>
      </c>
      <c r="J23" s="27"/>
      <c r="K23" s="28"/>
      <c r="L23" s="66">
        <v>750000</v>
      </c>
      <c r="M23" s="28"/>
      <c r="N23" s="66">
        <v>1020000</v>
      </c>
      <c r="O23" s="28"/>
      <c r="P23" s="27"/>
      <c r="Q23" s="28">
        <f t="shared" si="0"/>
        <v>4389300</v>
      </c>
    </row>
    <row r="24" spans="2:17" ht="15.75" customHeight="1" x14ac:dyDescent="0.3">
      <c r="B24" s="21">
        <v>6</v>
      </c>
      <c r="C24" s="25" t="s">
        <v>38</v>
      </c>
      <c r="D24" s="26"/>
      <c r="E24" s="24"/>
      <c r="F24" s="14"/>
      <c r="G24" s="13"/>
      <c r="H24" s="14"/>
      <c r="I24" s="13"/>
      <c r="J24" s="14"/>
      <c r="K24" s="13"/>
      <c r="L24" s="14"/>
      <c r="M24" s="13"/>
      <c r="N24" s="14"/>
      <c r="O24" s="13"/>
      <c r="P24" s="14"/>
      <c r="Q24" s="13">
        <f t="shared" si="0"/>
        <v>0</v>
      </c>
    </row>
    <row r="25" spans="2:17" ht="20.25" customHeight="1" x14ac:dyDescent="0.3">
      <c r="B25" s="21"/>
      <c r="C25" s="34" t="s">
        <v>39</v>
      </c>
      <c r="D25" s="26">
        <v>7830200</v>
      </c>
      <c r="E25" s="14"/>
      <c r="F25" s="66">
        <v>1500000</v>
      </c>
      <c r="G25" s="28"/>
      <c r="H25" s="66">
        <v>1500000</v>
      </c>
      <c r="I25" s="28"/>
      <c r="J25" s="66">
        <v>1500000</v>
      </c>
      <c r="K25" s="28"/>
      <c r="L25" s="66">
        <v>1500000</v>
      </c>
      <c r="M25" s="28"/>
      <c r="N25" s="66">
        <v>1000000</v>
      </c>
      <c r="O25" s="28"/>
      <c r="P25" s="66">
        <v>830200</v>
      </c>
      <c r="Q25" s="28">
        <f t="shared" si="0"/>
        <v>7830200</v>
      </c>
    </row>
    <row r="26" spans="2:17" ht="18" customHeight="1" x14ac:dyDescent="0.3">
      <c r="B26" s="21">
        <v>7</v>
      </c>
      <c r="C26" s="25" t="s">
        <v>40</v>
      </c>
      <c r="D26" s="26"/>
      <c r="E26" s="24"/>
      <c r="F26" s="14"/>
      <c r="G26" s="13"/>
      <c r="H26" s="14"/>
      <c r="I26" s="13"/>
      <c r="J26" s="14"/>
      <c r="K26" s="13"/>
      <c r="L26" s="14"/>
      <c r="M26" s="13"/>
      <c r="N26" s="14"/>
      <c r="O26" s="13"/>
      <c r="P26" s="14"/>
      <c r="Q26" s="13">
        <f t="shared" si="0"/>
        <v>0</v>
      </c>
    </row>
    <row r="27" spans="2:17" ht="16.5" customHeight="1" x14ac:dyDescent="0.3">
      <c r="B27" s="21"/>
      <c r="C27" s="38" t="s">
        <v>41</v>
      </c>
      <c r="D27" s="26">
        <v>8870000</v>
      </c>
      <c r="E27" s="24">
        <v>1500000</v>
      </c>
      <c r="F27" s="14"/>
      <c r="G27" s="13">
        <v>1500000</v>
      </c>
      <c r="H27" s="14"/>
      <c r="I27" s="13">
        <v>1500000</v>
      </c>
      <c r="J27" s="14"/>
      <c r="K27" s="13">
        <v>1500000</v>
      </c>
      <c r="L27" s="14"/>
      <c r="M27" s="13">
        <v>1500000</v>
      </c>
      <c r="N27" s="14"/>
      <c r="O27" s="13">
        <v>1370000</v>
      </c>
      <c r="P27" s="14"/>
      <c r="Q27" s="13">
        <f t="shared" si="0"/>
        <v>8870000</v>
      </c>
    </row>
    <row r="28" spans="2:17" ht="12.75" customHeight="1" x14ac:dyDescent="0.3">
      <c r="B28" s="21">
        <v>8</v>
      </c>
      <c r="C28" s="25" t="s">
        <v>42</v>
      </c>
      <c r="D28" s="26"/>
      <c r="E28" s="24"/>
      <c r="F28" s="14"/>
      <c r="G28" s="13"/>
      <c r="H28" s="14"/>
      <c r="I28" s="13"/>
      <c r="J28" s="14"/>
      <c r="K28" s="13"/>
      <c r="L28" s="14"/>
      <c r="M28" s="13"/>
      <c r="N28" s="14"/>
      <c r="O28" s="13"/>
      <c r="P28" s="14"/>
      <c r="Q28" s="13">
        <f t="shared" si="0"/>
        <v>0</v>
      </c>
    </row>
    <row r="29" spans="2:17" ht="18" customHeight="1" x14ac:dyDescent="0.3">
      <c r="B29" s="21"/>
      <c r="C29" s="38" t="s">
        <v>43</v>
      </c>
      <c r="D29" s="26">
        <v>1647200</v>
      </c>
      <c r="E29" s="24"/>
      <c r="F29" s="27">
        <v>500000</v>
      </c>
      <c r="G29" s="28"/>
      <c r="H29" s="27"/>
      <c r="I29" s="28"/>
      <c r="J29" s="27"/>
      <c r="K29" s="28">
        <v>500000</v>
      </c>
      <c r="L29" s="27"/>
      <c r="M29" s="28"/>
      <c r="N29" s="27"/>
      <c r="O29" s="28">
        <v>647200</v>
      </c>
      <c r="P29" s="27"/>
      <c r="Q29" s="28">
        <f t="shared" si="0"/>
        <v>1647200</v>
      </c>
    </row>
    <row r="30" spans="2:17" ht="14.25" customHeight="1" x14ac:dyDescent="0.3">
      <c r="B30" s="21">
        <v>9</v>
      </c>
      <c r="C30" s="25" t="s">
        <v>44</v>
      </c>
      <c r="D30" s="26"/>
      <c r="E30" s="24"/>
      <c r="F30" s="27"/>
      <c r="G30" s="28"/>
      <c r="H30" s="27"/>
      <c r="I30" s="28"/>
      <c r="J30" s="27"/>
      <c r="K30" s="28"/>
      <c r="L30" s="27"/>
      <c r="M30" s="28"/>
      <c r="N30" s="27"/>
      <c r="O30" s="28"/>
      <c r="P30" s="14"/>
      <c r="Q30" s="13">
        <f t="shared" si="0"/>
        <v>0</v>
      </c>
    </row>
    <row r="31" spans="2:17" ht="30.75" customHeight="1" x14ac:dyDescent="0.3">
      <c r="B31" s="21"/>
      <c r="C31" s="38" t="s">
        <v>45</v>
      </c>
      <c r="D31" s="39">
        <v>1500000</v>
      </c>
      <c r="E31" s="40">
        <v>125000</v>
      </c>
      <c r="F31" s="27">
        <v>125000</v>
      </c>
      <c r="G31" s="28">
        <v>125000</v>
      </c>
      <c r="H31" s="27">
        <v>125000</v>
      </c>
      <c r="I31" s="28">
        <v>125000</v>
      </c>
      <c r="J31" s="27">
        <v>125000</v>
      </c>
      <c r="K31" s="28">
        <v>125000</v>
      </c>
      <c r="L31" s="27">
        <v>125000</v>
      </c>
      <c r="M31" s="28">
        <v>125000</v>
      </c>
      <c r="N31" s="27">
        <v>125000</v>
      </c>
      <c r="O31" s="28">
        <v>125000</v>
      </c>
      <c r="P31" s="27">
        <v>125000</v>
      </c>
      <c r="Q31" s="28">
        <f t="shared" si="0"/>
        <v>1500000</v>
      </c>
    </row>
    <row r="32" spans="2:17" ht="18" customHeight="1" x14ac:dyDescent="0.3">
      <c r="B32" s="21">
        <v>10</v>
      </c>
      <c r="C32" s="25" t="s">
        <v>46</v>
      </c>
      <c r="D32" s="26"/>
      <c r="E32" s="24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>
        <f t="shared" si="0"/>
        <v>0</v>
      </c>
    </row>
    <row r="33" spans="2:17" ht="30.75" customHeight="1" x14ac:dyDescent="0.3">
      <c r="B33" s="21"/>
      <c r="C33" s="38" t="s">
        <v>47</v>
      </c>
      <c r="D33" s="26">
        <v>13800000</v>
      </c>
      <c r="E33" s="24">
        <v>1150000</v>
      </c>
      <c r="F33" s="41">
        <v>1150000</v>
      </c>
      <c r="G33" s="24">
        <v>1150000</v>
      </c>
      <c r="H33" s="41">
        <v>1150000</v>
      </c>
      <c r="I33" s="24">
        <v>1150000</v>
      </c>
      <c r="J33" s="41">
        <v>1150000</v>
      </c>
      <c r="K33" s="24">
        <v>1150000</v>
      </c>
      <c r="L33" s="41">
        <v>1150000</v>
      </c>
      <c r="M33" s="24">
        <v>1150000</v>
      </c>
      <c r="N33" s="41">
        <v>1150000</v>
      </c>
      <c r="O33" s="24">
        <v>1150000</v>
      </c>
      <c r="P33" s="41">
        <v>1150000</v>
      </c>
      <c r="Q33" s="13">
        <f t="shared" si="0"/>
        <v>13800000</v>
      </c>
    </row>
    <row r="34" spans="2:17" ht="15" customHeight="1" x14ac:dyDescent="0.3">
      <c r="B34" s="21">
        <v>11</v>
      </c>
      <c r="C34" s="25" t="s">
        <v>48</v>
      </c>
      <c r="D34" s="26"/>
      <c r="E34" s="24"/>
      <c r="F34" s="14"/>
      <c r="G34" s="13"/>
      <c r="H34" s="14"/>
      <c r="I34" s="13"/>
      <c r="J34" s="14"/>
      <c r="K34" s="13"/>
      <c r="L34" s="14"/>
      <c r="M34" s="13"/>
      <c r="N34" s="14"/>
      <c r="O34" s="13"/>
      <c r="P34" s="14"/>
      <c r="Q34" s="13">
        <f t="shared" si="0"/>
        <v>0</v>
      </c>
    </row>
    <row r="35" spans="2:17" ht="21" customHeight="1" x14ac:dyDescent="0.3">
      <c r="B35" s="21"/>
      <c r="C35" s="34" t="s">
        <v>49</v>
      </c>
      <c r="D35" s="42">
        <v>1005000</v>
      </c>
      <c r="E35" s="43"/>
      <c r="F35" s="27">
        <v>600000</v>
      </c>
      <c r="G35" s="28"/>
      <c r="H35" s="27"/>
      <c r="I35" s="28"/>
      <c r="J35" s="27"/>
      <c r="K35" s="28"/>
      <c r="L35" s="27"/>
      <c r="M35" s="28"/>
      <c r="N35" s="27">
        <v>405000</v>
      </c>
      <c r="O35" s="28"/>
      <c r="P35" s="27"/>
      <c r="Q35" s="28">
        <f t="shared" si="0"/>
        <v>1005000</v>
      </c>
    </row>
    <row r="36" spans="2:17" ht="29.25" customHeight="1" x14ac:dyDescent="0.3">
      <c r="B36" s="21"/>
      <c r="C36" s="44" t="s">
        <v>50</v>
      </c>
      <c r="D36" s="45">
        <f>SUM(D38:D45)</f>
        <v>556612400</v>
      </c>
      <c r="E36" s="46"/>
      <c r="F36" s="14"/>
      <c r="G36" s="13"/>
      <c r="H36" s="14"/>
      <c r="I36" s="13"/>
      <c r="J36" s="14"/>
      <c r="K36" s="13"/>
      <c r="L36" s="14"/>
      <c r="M36" s="13"/>
      <c r="N36" s="14"/>
      <c r="O36" s="13"/>
      <c r="P36" s="14"/>
      <c r="Q36" s="13">
        <f t="shared" si="0"/>
        <v>0</v>
      </c>
    </row>
    <row r="37" spans="2:17" ht="29.25" customHeight="1" x14ac:dyDescent="0.3">
      <c r="B37" s="21">
        <v>12</v>
      </c>
      <c r="C37" s="44" t="s">
        <v>51</v>
      </c>
      <c r="D37" s="45"/>
      <c r="E37" s="46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>
        <f t="shared" si="0"/>
        <v>0</v>
      </c>
    </row>
    <row r="38" spans="2:17" ht="29.25" customHeight="1" x14ac:dyDescent="0.3">
      <c r="B38" s="21"/>
      <c r="C38" s="44" t="s">
        <v>52</v>
      </c>
      <c r="D38" s="45">
        <v>10000000</v>
      </c>
      <c r="E38" s="46"/>
      <c r="F38" s="27">
        <v>10000000</v>
      </c>
      <c r="G38" s="13"/>
      <c r="H38" s="14"/>
      <c r="I38" s="13"/>
      <c r="J38" s="14"/>
      <c r="K38" s="13"/>
      <c r="L38" s="14"/>
      <c r="M38" s="13"/>
      <c r="N38" s="14"/>
      <c r="O38" s="13"/>
      <c r="P38" s="14"/>
      <c r="Q38" s="28">
        <f t="shared" si="0"/>
        <v>10000000</v>
      </c>
    </row>
    <row r="39" spans="2:17" ht="29.25" customHeight="1" x14ac:dyDescent="0.3">
      <c r="B39" s="21"/>
      <c r="C39" s="44" t="s">
        <v>53</v>
      </c>
      <c r="D39" s="45"/>
      <c r="E39" s="46"/>
      <c r="F39" s="14"/>
      <c r="G39" s="13"/>
      <c r="H39" s="14"/>
      <c r="I39" s="13"/>
      <c r="J39" s="14"/>
      <c r="K39" s="13"/>
      <c r="L39" s="14"/>
      <c r="M39" s="13"/>
      <c r="N39" s="14"/>
      <c r="O39" s="13"/>
      <c r="P39" s="14"/>
      <c r="Q39" s="13">
        <f t="shared" si="0"/>
        <v>0</v>
      </c>
    </row>
    <row r="40" spans="2:17" ht="14.25" customHeight="1" x14ac:dyDescent="0.3">
      <c r="B40" s="21">
        <v>13</v>
      </c>
      <c r="C40" s="25" t="s">
        <v>54</v>
      </c>
      <c r="D40" s="26"/>
      <c r="E40" s="24"/>
      <c r="F40" s="14"/>
      <c r="G40" s="13"/>
      <c r="H40" s="14"/>
      <c r="I40" s="13"/>
      <c r="J40" s="14"/>
      <c r="K40" s="13"/>
      <c r="L40" s="14"/>
      <c r="M40" s="13"/>
      <c r="N40" s="14"/>
      <c r="O40" s="13"/>
      <c r="P40" s="14"/>
      <c r="Q40" s="13">
        <f t="shared" si="0"/>
        <v>0</v>
      </c>
    </row>
    <row r="41" spans="2:17" ht="30.75" customHeight="1" x14ac:dyDescent="0.3">
      <c r="B41" s="21"/>
      <c r="C41" s="34" t="s">
        <v>55</v>
      </c>
      <c r="D41" s="26">
        <v>2000000</v>
      </c>
      <c r="E41" s="24">
        <v>500000</v>
      </c>
      <c r="F41" s="27"/>
      <c r="G41" s="28"/>
      <c r="H41" s="27">
        <v>500000</v>
      </c>
      <c r="I41" s="28"/>
      <c r="J41" s="27"/>
      <c r="K41" s="28">
        <v>500000</v>
      </c>
      <c r="L41" s="27"/>
      <c r="M41" s="28"/>
      <c r="N41" s="27">
        <v>500000</v>
      </c>
      <c r="O41" s="28"/>
      <c r="P41" s="27"/>
      <c r="Q41" s="28">
        <f t="shared" si="0"/>
        <v>2000000</v>
      </c>
    </row>
    <row r="42" spans="2:17" ht="18" customHeight="1" x14ac:dyDescent="0.3">
      <c r="B42" s="21">
        <v>14</v>
      </c>
      <c r="C42" s="25" t="s">
        <v>56</v>
      </c>
      <c r="D42" s="26"/>
      <c r="E42" s="24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>
        <f t="shared" si="0"/>
        <v>0</v>
      </c>
    </row>
    <row r="43" spans="2:17" ht="30.75" customHeight="1" x14ac:dyDescent="0.3">
      <c r="B43" s="21"/>
      <c r="C43" s="38" t="s">
        <v>57</v>
      </c>
      <c r="D43" s="26">
        <v>55500000</v>
      </c>
      <c r="E43" s="65">
        <v>4625000</v>
      </c>
      <c r="F43" s="65">
        <v>4625000</v>
      </c>
      <c r="G43" s="65">
        <v>4625000</v>
      </c>
      <c r="H43" s="65">
        <v>4625000</v>
      </c>
      <c r="I43" s="65">
        <v>4625000</v>
      </c>
      <c r="J43" s="65">
        <v>4625000</v>
      </c>
      <c r="K43" s="65">
        <v>4625000</v>
      </c>
      <c r="L43" s="65">
        <v>4625000</v>
      </c>
      <c r="M43" s="65">
        <v>4625000</v>
      </c>
      <c r="N43" s="65">
        <v>4625000</v>
      </c>
      <c r="O43" s="65">
        <v>4625000</v>
      </c>
      <c r="P43" s="65">
        <v>4625000</v>
      </c>
      <c r="Q43" s="28">
        <f t="shared" si="0"/>
        <v>55500000</v>
      </c>
    </row>
    <row r="44" spans="2:17" ht="15" customHeight="1" x14ac:dyDescent="0.3">
      <c r="B44" s="21">
        <v>15</v>
      </c>
      <c r="C44" s="25" t="s">
        <v>58</v>
      </c>
      <c r="D44" s="26"/>
      <c r="E44" s="24"/>
      <c r="F44" s="14"/>
      <c r="G44" s="13"/>
      <c r="H44" s="14"/>
      <c r="I44" s="13"/>
      <c r="J44" s="14"/>
      <c r="K44" s="13"/>
      <c r="L44" s="14"/>
      <c r="M44" s="13"/>
      <c r="N44" s="14"/>
      <c r="O44" s="13"/>
      <c r="P44" s="14"/>
      <c r="Q44" s="13">
        <f t="shared" si="0"/>
        <v>0</v>
      </c>
    </row>
    <row r="45" spans="2:17" ht="30.75" customHeight="1" x14ac:dyDescent="0.3">
      <c r="B45" s="21"/>
      <c r="C45" s="38" t="s">
        <v>59</v>
      </c>
      <c r="D45" s="26">
        <v>489112400</v>
      </c>
      <c r="E45" s="65">
        <v>40759366</v>
      </c>
      <c r="F45" s="65">
        <v>40759366</v>
      </c>
      <c r="G45" s="65">
        <v>40759366</v>
      </c>
      <c r="H45" s="65">
        <v>40759366</v>
      </c>
      <c r="I45" s="65">
        <v>40759366</v>
      </c>
      <c r="J45" s="65">
        <v>40759366</v>
      </c>
      <c r="K45" s="65">
        <v>40759366</v>
      </c>
      <c r="L45" s="65">
        <v>40759366</v>
      </c>
      <c r="M45" s="65">
        <v>40759366</v>
      </c>
      <c r="N45" s="65">
        <v>40759366</v>
      </c>
      <c r="O45" s="65">
        <v>40759366</v>
      </c>
      <c r="P45" s="65">
        <v>40759374</v>
      </c>
      <c r="Q45" s="28">
        <f t="shared" si="0"/>
        <v>489112400</v>
      </c>
    </row>
    <row r="46" spans="2:17" ht="30.75" customHeight="1" x14ac:dyDescent="0.3">
      <c r="B46" s="21"/>
      <c r="C46" s="44" t="s">
        <v>60</v>
      </c>
      <c r="D46" s="30">
        <f>SUM(D48:D52)</f>
        <v>36374400</v>
      </c>
      <c r="E46" s="31"/>
      <c r="F46" s="14"/>
      <c r="G46" s="13"/>
      <c r="H46" s="14"/>
      <c r="I46" s="13"/>
      <c r="J46" s="14"/>
      <c r="K46" s="13"/>
      <c r="L46" s="14"/>
      <c r="M46" s="13"/>
      <c r="N46" s="14"/>
      <c r="O46" s="13"/>
      <c r="P46" s="14"/>
      <c r="Q46" s="13">
        <f t="shared" si="0"/>
        <v>0</v>
      </c>
    </row>
    <row r="47" spans="2:17" ht="16.5" customHeight="1" x14ac:dyDescent="0.3">
      <c r="B47" s="21">
        <v>16</v>
      </c>
      <c r="C47" s="25" t="s">
        <v>61</v>
      </c>
      <c r="D47" s="26"/>
      <c r="E47" s="24"/>
      <c r="F47" s="14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13">
        <f t="shared" si="0"/>
        <v>0</v>
      </c>
    </row>
    <row r="48" spans="2:17" ht="51" customHeight="1" x14ac:dyDescent="0.3">
      <c r="B48" s="21"/>
      <c r="C48" s="38" t="s">
        <v>62</v>
      </c>
      <c r="D48" s="26">
        <v>26887000</v>
      </c>
      <c r="E48" s="65">
        <v>2240000</v>
      </c>
      <c r="F48" s="66">
        <v>2240000</v>
      </c>
      <c r="G48" s="65">
        <v>2240000</v>
      </c>
      <c r="H48" s="65">
        <v>2240000</v>
      </c>
      <c r="I48" s="65">
        <v>2240000</v>
      </c>
      <c r="J48" s="65">
        <v>2240000</v>
      </c>
      <c r="K48" s="65">
        <v>2240000</v>
      </c>
      <c r="L48" s="65">
        <v>2240000</v>
      </c>
      <c r="M48" s="65">
        <v>2240000</v>
      </c>
      <c r="N48" s="65">
        <v>2240000</v>
      </c>
      <c r="O48" s="65">
        <v>2240000</v>
      </c>
      <c r="P48" s="66">
        <v>2247000</v>
      </c>
      <c r="Q48" s="28">
        <f t="shared" si="0"/>
        <v>26887000</v>
      </c>
    </row>
    <row r="49" spans="2:17" ht="15.75" customHeight="1" x14ac:dyDescent="0.3">
      <c r="B49" s="21">
        <v>17</v>
      </c>
      <c r="C49" s="25" t="s">
        <v>63</v>
      </c>
      <c r="D49" s="26"/>
      <c r="E49" s="24"/>
      <c r="F49" s="14"/>
      <c r="G49" s="13"/>
      <c r="H49" s="14"/>
      <c r="I49" s="13"/>
      <c r="J49" s="14"/>
      <c r="K49" s="13"/>
      <c r="L49" s="14"/>
      <c r="M49" s="13"/>
      <c r="N49" s="14"/>
      <c r="O49" s="13"/>
      <c r="P49" s="14"/>
      <c r="Q49" s="13">
        <f t="shared" si="0"/>
        <v>0</v>
      </c>
    </row>
    <row r="50" spans="2:17" ht="30.75" customHeight="1" x14ac:dyDescent="0.3">
      <c r="B50" s="21"/>
      <c r="C50" s="34" t="s">
        <v>64</v>
      </c>
      <c r="D50" s="26">
        <v>7820000</v>
      </c>
      <c r="E50" s="24">
        <v>1220000</v>
      </c>
      <c r="F50" s="14"/>
      <c r="G50" s="24">
        <v>1220000</v>
      </c>
      <c r="H50" s="14"/>
      <c r="I50" s="24">
        <v>1220000</v>
      </c>
      <c r="J50" s="14"/>
      <c r="K50" s="24">
        <v>1220000</v>
      </c>
      <c r="L50" s="14"/>
      <c r="M50" s="24">
        <v>1220000</v>
      </c>
      <c r="N50" s="14"/>
      <c r="O50" s="24">
        <v>1720000</v>
      </c>
      <c r="P50" s="14"/>
      <c r="Q50" s="28">
        <f t="shared" si="0"/>
        <v>7820000</v>
      </c>
    </row>
    <row r="51" spans="2:17" ht="15.75" customHeight="1" x14ac:dyDescent="0.3">
      <c r="B51" s="21">
        <v>18</v>
      </c>
      <c r="C51" s="25" t="s">
        <v>65</v>
      </c>
      <c r="D51" s="26"/>
      <c r="E51" s="24"/>
      <c r="F51" s="14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13">
        <f t="shared" si="0"/>
        <v>0</v>
      </c>
    </row>
    <row r="52" spans="2:17" ht="36.75" customHeight="1" x14ac:dyDescent="0.3">
      <c r="B52" s="21"/>
      <c r="C52" s="38" t="s">
        <v>66</v>
      </c>
      <c r="D52" s="26">
        <v>1667400</v>
      </c>
      <c r="E52" s="24"/>
      <c r="F52" s="14"/>
      <c r="G52" s="13"/>
      <c r="H52" s="14"/>
      <c r="I52" s="13"/>
      <c r="J52" s="14"/>
      <c r="K52" s="13"/>
      <c r="L52" s="14"/>
      <c r="M52" s="13"/>
      <c r="N52" s="27">
        <v>1667400</v>
      </c>
      <c r="O52" s="13"/>
      <c r="P52" s="27"/>
      <c r="Q52" s="28">
        <f t="shared" si="0"/>
        <v>1667400</v>
      </c>
    </row>
    <row r="53" spans="2:17" ht="36.75" customHeight="1" x14ac:dyDescent="0.3">
      <c r="B53" s="21"/>
      <c r="C53" s="47" t="s">
        <v>67</v>
      </c>
      <c r="D53" s="30">
        <f>SUM(D54+D60+D67+D71+D79)</f>
        <v>127772600</v>
      </c>
      <c r="E53" s="31"/>
      <c r="F53" s="14"/>
      <c r="G53" s="13"/>
      <c r="H53" s="14"/>
      <c r="I53" s="13"/>
      <c r="J53" s="14"/>
      <c r="K53" s="13"/>
      <c r="L53" s="14"/>
      <c r="M53" s="13"/>
      <c r="N53" s="14"/>
      <c r="O53" s="13"/>
      <c r="P53" s="14"/>
      <c r="Q53" s="13">
        <f t="shared" si="0"/>
        <v>0</v>
      </c>
    </row>
    <row r="54" spans="2:17" ht="36.75" customHeight="1" x14ac:dyDescent="0.3">
      <c r="B54" s="21"/>
      <c r="C54" s="44" t="s">
        <v>68</v>
      </c>
      <c r="D54" s="48">
        <f>D55</f>
        <v>5501000</v>
      </c>
      <c r="E54" s="49"/>
      <c r="F54" s="14"/>
      <c r="G54" s="13"/>
      <c r="H54" s="14"/>
      <c r="I54" s="13"/>
      <c r="J54" s="14"/>
      <c r="K54" s="13"/>
      <c r="L54" s="14"/>
      <c r="M54" s="13"/>
      <c r="N54" s="14"/>
      <c r="O54" s="13"/>
      <c r="P54" s="14"/>
      <c r="Q54" s="13">
        <f t="shared" si="0"/>
        <v>0</v>
      </c>
    </row>
    <row r="55" spans="2:17" ht="45.75" customHeight="1" x14ac:dyDescent="0.3">
      <c r="B55" s="21"/>
      <c r="C55" s="44" t="s">
        <v>69</v>
      </c>
      <c r="D55" s="26">
        <f>SUM(D57:D59)</f>
        <v>5501000</v>
      </c>
      <c r="E55" s="24"/>
      <c r="F55" s="14"/>
      <c r="G55" s="13"/>
      <c r="H55" s="14"/>
      <c r="I55" s="13"/>
      <c r="J55" s="14"/>
      <c r="K55" s="13"/>
      <c r="L55" s="14"/>
      <c r="M55" s="13"/>
      <c r="N55" s="14"/>
      <c r="O55" s="13"/>
      <c r="P55" s="14"/>
      <c r="Q55" s="13">
        <f t="shared" si="0"/>
        <v>0</v>
      </c>
    </row>
    <row r="56" spans="2:17" ht="15" customHeight="1" x14ac:dyDescent="0.3">
      <c r="B56" s="21">
        <v>19</v>
      </c>
      <c r="C56" s="25" t="s">
        <v>70</v>
      </c>
      <c r="D56" s="26"/>
      <c r="E56" s="24"/>
      <c r="F56" s="14"/>
      <c r="G56" s="13"/>
      <c r="H56" s="14"/>
      <c r="I56" s="13"/>
      <c r="J56" s="14"/>
      <c r="K56" s="13"/>
      <c r="L56" s="14"/>
      <c r="M56" s="13"/>
      <c r="N56" s="14"/>
      <c r="O56" s="13"/>
      <c r="P56" s="14"/>
      <c r="Q56" s="13">
        <f t="shared" si="0"/>
        <v>0</v>
      </c>
    </row>
    <row r="57" spans="2:17" ht="30.75" customHeight="1" x14ac:dyDescent="0.3">
      <c r="B57" s="21"/>
      <c r="C57" s="38" t="s">
        <v>71</v>
      </c>
      <c r="D57" s="26">
        <v>2480500</v>
      </c>
      <c r="E57" s="24">
        <v>600000</v>
      </c>
      <c r="F57" s="27"/>
      <c r="G57" s="28">
        <v>600000</v>
      </c>
      <c r="H57" s="27"/>
      <c r="I57" s="28"/>
      <c r="J57" s="27"/>
      <c r="K57" s="28"/>
      <c r="L57" s="27"/>
      <c r="M57" s="28"/>
      <c r="N57" s="27"/>
      <c r="O57" s="28">
        <v>600000</v>
      </c>
      <c r="P57" s="27">
        <v>680500</v>
      </c>
      <c r="Q57" s="28">
        <f t="shared" si="0"/>
        <v>2480500</v>
      </c>
    </row>
    <row r="58" spans="2:17" ht="15" customHeight="1" x14ac:dyDescent="0.3">
      <c r="B58" s="21">
        <v>20</v>
      </c>
      <c r="C58" s="25" t="s">
        <v>72</v>
      </c>
      <c r="D58" s="26"/>
      <c r="E58" s="24"/>
      <c r="F58" s="14"/>
      <c r="G58" s="13"/>
      <c r="H58" s="14"/>
      <c r="I58" s="13"/>
      <c r="J58" s="14"/>
      <c r="K58" s="13"/>
      <c r="L58" s="14"/>
      <c r="M58" s="13"/>
      <c r="N58" s="14"/>
      <c r="O58" s="13"/>
      <c r="P58" s="14"/>
      <c r="Q58" s="13">
        <f t="shared" si="0"/>
        <v>0</v>
      </c>
    </row>
    <row r="59" spans="2:17" ht="36.75" customHeight="1" x14ac:dyDescent="0.3">
      <c r="B59" s="21"/>
      <c r="C59" s="38" t="s">
        <v>73</v>
      </c>
      <c r="D59" s="26">
        <v>3020500</v>
      </c>
      <c r="E59" s="24"/>
      <c r="F59" s="27">
        <v>800000</v>
      </c>
      <c r="G59" s="28"/>
      <c r="H59" s="27">
        <v>800000</v>
      </c>
      <c r="I59" s="28"/>
      <c r="J59" s="27"/>
      <c r="K59" s="28"/>
      <c r="L59" s="27"/>
      <c r="M59" s="28"/>
      <c r="N59" s="27">
        <v>800000</v>
      </c>
      <c r="O59" s="28"/>
      <c r="P59" s="27">
        <v>620500</v>
      </c>
      <c r="Q59" s="28">
        <f t="shared" si="0"/>
        <v>3020500</v>
      </c>
    </row>
    <row r="60" spans="2:17" ht="29.25" customHeight="1" x14ac:dyDescent="0.3">
      <c r="B60" s="21"/>
      <c r="C60" s="44" t="s">
        <v>74</v>
      </c>
      <c r="D60" s="30">
        <f>SUM(D63+D64)</f>
        <v>17200000</v>
      </c>
      <c r="E60" s="31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>
        <f t="shared" si="0"/>
        <v>0</v>
      </c>
    </row>
    <row r="61" spans="2:17" ht="17.25" customHeight="1" x14ac:dyDescent="0.3">
      <c r="B61" s="21"/>
      <c r="C61" s="44" t="s">
        <v>75</v>
      </c>
      <c r="D61" s="36">
        <f>D63</f>
        <v>7200000</v>
      </c>
      <c r="E61" s="37"/>
      <c r="F61" s="14"/>
      <c r="G61" s="13"/>
      <c r="H61" s="14"/>
      <c r="I61" s="13"/>
      <c r="J61" s="14"/>
      <c r="K61" s="13"/>
      <c r="L61" s="14"/>
      <c r="M61" s="13"/>
      <c r="N61" s="14"/>
      <c r="O61" s="13"/>
      <c r="P61" s="14"/>
      <c r="Q61" s="13">
        <f t="shared" si="0"/>
        <v>0</v>
      </c>
    </row>
    <row r="62" spans="2:17" ht="14.25" customHeight="1" x14ac:dyDescent="0.3">
      <c r="B62" s="21">
        <v>21</v>
      </c>
      <c r="C62" s="25" t="s">
        <v>76</v>
      </c>
      <c r="D62" s="26"/>
      <c r="E62" s="24"/>
      <c r="F62" s="14"/>
      <c r="G62" s="13"/>
      <c r="H62" s="14"/>
      <c r="I62" s="13"/>
      <c r="J62" s="14"/>
      <c r="K62" s="13"/>
      <c r="L62" s="14"/>
      <c r="M62" s="13"/>
      <c r="N62" s="14"/>
      <c r="O62" s="13"/>
      <c r="P62" s="14"/>
      <c r="Q62" s="13">
        <f t="shared" si="0"/>
        <v>0</v>
      </c>
    </row>
    <row r="63" spans="2:17" ht="42" customHeight="1" x14ac:dyDescent="0.3">
      <c r="B63" s="21"/>
      <c r="C63" s="38" t="s">
        <v>77</v>
      </c>
      <c r="D63" s="26">
        <v>7200000</v>
      </c>
      <c r="E63" s="24"/>
      <c r="F63" s="27">
        <v>7200000</v>
      </c>
      <c r="G63" s="28"/>
      <c r="H63" s="27"/>
      <c r="I63" s="28"/>
      <c r="J63" s="27"/>
      <c r="K63" s="28"/>
      <c r="L63" s="27"/>
      <c r="M63" s="28"/>
      <c r="N63" s="27"/>
      <c r="O63" s="28"/>
      <c r="P63" s="27"/>
      <c r="Q63" s="28">
        <f t="shared" si="0"/>
        <v>7200000</v>
      </c>
    </row>
    <row r="64" spans="2:17" ht="28.5" customHeight="1" x14ac:dyDescent="0.3">
      <c r="B64" s="21"/>
      <c r="C64" s="44" t="s">
        <v>78</v>
      </c>
      <c r="D64" s="36">
        <f>D66</f>
        <v>10000000</v>
      </c>
      <c r="E64" s="37"/>
      <c r="F64" s="14"/>
      <c r="G64" s="13"/>
      <c r="H64" s="14"/>
      <c r="I64" s="13"/>
      <c r="J64" s="14"/>
      <c r="K64" s="13"/>
      <c r="L64" s="14"/>
      <c r="M64" s="13"/>
      <c r="N64" s="14"/>
      <c r="O64" s="13"/>
      <c r="P64" s="14"/>
      <c r="Q64" s="13">
        <f t="shared" si="0"/>
        <v>0</v>
      </c>
    </row>
    <row r="65" spans="2:17" ht="18" customHeight="1" x14ac:dyDescent="0.3">
      <c r="B65" s="21">
        <v>22</v>
      </c>
      <c r="C65" s="25" t="s">
        <v>79</v>
      </c>
      <c r="D65" s="26"/>
      <c r="E65" s="24"/>
      <c r="F65" s="14"/>
      <c r="G65" s="13"/>
      <c r="H65" s="14"/>
      <c r="I65" s="13"/>
      <c r="J65" s="14"/>
      <c r="K65" s="13"/>
      <c r="L65" s="14"/>
      <c r="M65" s="13"/>
      <c r="N65" s="14"/>
      <c r="O65" s="13"/>
      <c r="P65" s="14"/>
      <c r="Q65" s="13">
        <f t="shared" si="0"/>
        <v>0</v>
      </c>
    </row>
    <row r="66" spans="2:17" ht="30.75" customHeight="1" x14ac:dyDescent="0.3">
      <c r="B66" s="21"/>
      <c r="C66" s="38" t="s">
        <v>80</v>
      </c>
      <c r="D66" s="26">
        <v>10000000</v>
      </c>
      <c r="E66" s="24"/>
      <c r="F66" s="27"/>
      <c r="G66" s="28">
        <v>1000000</v>
      </c>
      <c r="H66" s="27">
        <v>1000000</v>
      </c>
      <c r="I66" s="28">
        <v>1000000</v>
      </c>
      <c r="J66" s="27">
        <v>1000000</v>
      </c>
      <c r="K66" s="28">
        <v>1000000</v>
      </c>
      <c r="L66" s="27">
        <v>1000000</v>
      </c>
      <c r="M66" s="28">
        <v>1000000</v>
      </c>
      <c r="N66" s="27">
        <v>1000000</v>
      </c>
      <c r="O66" s="28">
        <v>1000000</v>
      </c>
      <c r="P66" s="27">
        <v>1000000</v>
      </c>
      <c r="Q66" s="28">
        <f t="shared" si="0"/>
        <v>10000000</v>
      </c>
    </row>
    <row r="67" spans="2:17" ht="30.75" customHeight="1" x14ac:dyDescent="0.3">
      <c r="B67" s="21"/>
      <c r="C67" s="44" t="s">
        <v>81</v>
      </c>
      <c r="D67" s="30">
        <f>D68</f>
        <v>8752200</v>
      </c>
      <c r="E67" s="31"/>
      <c r="F67" s="14"/>
      <c r="G67" s="13"/>
      <c r="H67" s="14"/>
      <c r="I67" s="13"/>
      <c r="J67" s="14"/>
      <c r="K67" s="13"/>
      <c r="L67" s="14"/>
      <c r="M67" s="13"/>
      <c r="N67" s="14"/>
      <c r="O67" s="13"/>
      <c r="P67" s="14"/>
      <c r="Q67" s="13">
        <f t="shared" si="0"/>
        <v>0</v>
      </c>
    </row>
    <row r="68" spans="2:17" ht="30.75" customHeight="1" x14ac:dyDescent="0.3">
      <c r="B68" s="21"/>
      <c r="C68" s="44" t="s">
        <v>82</v>
      </c>
      <c r="D68" s="26">
        <f>D70</f>
        <v>8752200</v>
      </c>
      <c r="E68" s="24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>
        <f t="shared" si="0"/>
        <v>0</v>
      </c>
    </row>
    <row r="69" spans="2:17" ht="15" customHeight="1" x14ac:dyDescent="0.3">
      <c r="B69" s="21">
        <v>23</v>
      </c>
      <c r="C69" s="25" t="s">
        <v>83</v>
      </c>
      <c r="D69" s="26"/>
      <c r="E69" s="24"/>
      <c r="F69" s="14"/>
      <c r="G69" s="13"/>
      <c r="H69" s="14"/>
      <c r="I69" s="13"/>
      <c r="J69" s="14"/>
      <c r="K69" s="13"/>
      <c r="L69" s="14"/>
      <c r="M69" s="13"/>
      <c r="N69" s="14"/>
      <c r="O69" s="13"/>
      <c r="P69" s="14"/>
      <c r="Q69" s="13">
        <f t="shared" si="0"/>
        <v>0</v>
      </c>
    </row>
    <row r="70" spans="2:17" ht="45.75" customHeight="1" x14ac:dyDescent="0.3">
      <c r="B70" s="21"/>
      <c r="C70" s="38" t="s">
        <v>84</v>
      </c>
      <c r="D70" s="26">
        <v>8752200</v>
      </c>
      <c r="E70" s="24"/>
      <c r="F70" s="27">
        <v>1500000</v>
      </c>
      <c r="G70" s="28"/>
      <c r="H70" s="27">
        <v>1500000</v>
      </c>
      <c r="I70" s="28"/>
      <c r="J70" s="27">
        <v>1500000</v>
      </c>
      <c r="K70" s="28"/>
      <c r="L70" s="27">
        <v>1500000</v>
      </c>
      <c r="M70" s="28"/>
      <c r="N70" s="27">
        <v>1500000</v>
      </c>
      <c r="O70" s="28"/>
      <c r="P70" s="27">
        <v>1252200</v>
      </c>
      <c r="Q70" s="28">
        <f t="shared" si="0"/>
        <v>8752200</v>
      </c>
    </row>
    <row r="71" spans="2:17" ht="32.25" customHeight="1" x14ac:dyDescent="0.3">
      <c r="B71" s="21"/>
      <c r="C71" s="44" t="s">
        <v>85</v>
      </c>
      <c r="D71" s="30">
        <f>D72</f>
        <v>78815000</v>
      </c>
      <c r="E71" s="31"/>
      <c r="F71" s="14"/>
      <c r="G71" s="13"/>
      <c r="H71" s="14"/>
      <c r="I71" s="13"/>
      <c r="J71" s="14"/>
      <c r="K71" s="13"/>
      <c r="L71" s="14"/>
      <c r="M71" s="13"/>
      <c r="N71" s="14"/>
      <c r="O71" s="13"/>
      <c r="P71" s="14"/>
      <c r="Q71" s="13">
        <f t="shared" si="0"/>
        <v>0</v>
      </c>
    </row>
    <row r="72" spans="2:17" ht="32.25" customHeight="1" x14ac:dyDescent="0.3">
      <c r="B72" s="21"/>
      <c r="C72" s="44" t="s">
        <v>86</v>
      </c>
      <c r="D72" s="26">
        <f>SUM(D74:D78)</f>
        <v>78815000</v>
      </c>
      <c r="E72" s="24"/>
      <c r="F72" s="14"/>
      <c r="G72" s="13"/>
      <c r="H72" s="14"/>
      <c r="I72" s="13"/>
      <c r="J72" s="14"/>
      <c r="K72" s="13"/>
      <c r="L72" s="14"/>
      <c r="M72" s="13"/>
      <c r="N72" s="14"/>
      <c r="O72" s="13"/>
      <c r="P72" s="14"/>
      <c r="Q72" s="13">
        <f t="shared" si="0"/>
        <v>0</v>
      </c>
    </row>
    <row r="73" spans="2:17" ht="15.75" customHeight="1" x14ac:dyDescent="0.3">
      <c r="B73" s="21">
        <v>24</v>
      </c>
      <c r="C73" s="25" t="s">
        <v>87</v>
      </c>
      <c r="D73" s="26"/>
      <c r="E73" s="24"/>
      <c r="F73" s="14"/>
      <c r="G73" s="13"/>
      <c r="H73" s="14"/>
      <c r="I73" s="13"/>
      <c r="J73" s="14"/>
      <c r="K73" s="13"/>
      <c r="L73" s="14"/>
      <c r="M73" s="13"/>
      <c r="N73" s="14"/>
      <c r="O73" s="13"/>
      <c r="P73" s="14"/>
      <c r="Q73" s="13">
        <f t="shared" si="0"/>
        <v>0</v>
      </c>
    </row>
    <row r="74" spans="2:17" ht="87" customHeight="1" x14ac:dyDescent="0.3">
      <c r="B74" s="21"/>
      <c r="C74" s="38" t="s">
        <v>88</v>
      </c>
      <c r="D74" s="26">
        <v>55215000</v>
      </c>
      <c r="E74" s="24"/>
      <c r="F74" s="27"/>
      <c r="G74" s="28"/>
      <c r="H74" s="27"/>
      <c r="I74" s="28"/>
      <c r="J74" s="27"/>
      <c r="K74" s="28"/>
      <c r="L74" s="27">
        <v>55215000</v>
      </c>
      <c r="M74" s="28"/>
      <c r="N74" s="27"/>
      <c r="O74" s="28"/>
      <c r="P74" s="27"/>
      <c r="Q74" s="28">
        <f t="shared" si="0"/>
        <v>55215000</v>
      </c>
    </row>
    <row r="75" spans="2:17" ht="12.75" customHeight="1" x14ac:dyDescent="0.3">
      <c r="B75" s="21">
        <v>25</v>
      </c>
      <c r="C75" s="25" t="s">
        <v>89</v>
      </c>
      <c r="D75" s="26"/>
      <c r="E75" s="24"/>
      <c r="F75" s="27"/>
      <c r="G75" s="28"/>
      <c r="H75" s="27"/>
      <c r="I75" s="28"/>
      <c r="J75" s="27"/>
      <c r="K75" s="28"/>
      <c r="L75" s="27"/>
      <c r="M75" s="28"/>
      <c r="N75" s="27"/>
      <c r="O75" s="28"/>
      <c r="P75" s="27"/>
      <c r="Q75" s="28">
        <f t="shared" si="0"/>
        <v>0</v>
      </c>
    </row>
    <row r="76" spans="2:17" ht="56.25" customHeight="1" x14ac:dyDescent="0.3">
      <c r="B76" s="21"/>
      <c r="C76" s="38" t="s">
        <v>90</v>
      </c>
      <c r="D76" s="26">
        <v>2000000</v>
      </c>
      <c r="E76" s="24"/>
      <c r="F76" s="27"/>
      <c r="G76" s="28"/>
      <c r="H76" s="27"/>
      <c r="I76" s="28"/>
      <c r="J76" s="27"/>
      <c r="K76" s="28"/>
      <c r="L76" s="27"/>
      <c r="M76" s="28"/>
      <c r="N76" s="27">
        <v>2000000</v>
      </c>
      <c r="O76" s="28"/>
      <c r="P76" s="27"/>
      <c r="Q76" s="28">
        <f>SUM(E76:O76)</f>
        <v>2000000</v>
      </c>
    </row>
    <row r="77" spans="2:17" ht="29.25" customHeight="1" x14ac:dyDescent="0.3">
      <c r="B77" s="21"/>
      <c r="C77" s="38" t="s">
        <v>91</v>
      </c>
      <c r="D77" s="26"/>
      <c r="E77" s="24"/>
      <c r="F77" s="14"/>
      <c r="G77" s="13"/>
      <c r="H77" s="14"/>
      <c r="I77" s="13"/>
      <c r="J77" s="14"/>
      <c r="K77" s="13"/>
      <c r="L77" s="14"/>
      <c r="M77" s="13"/>
      <c r="N77" s="14"/>
      <c r="O77" s="13"/>
      <c r="P77" s="14"/>
      <c r="Q77" s="13">
        <f t="shared" ref="Q77:Q85" si="1">SUM(E77:P77)</f>
        <v>0</v>
      </c>
    </row>
    <row r="78" spans="2:17" ht="33" customHeight="1" x14ac:dyDescent="0.3">
      <c r="B78" s="21"/>
      <c r="C78" s="38" t="s">
        <v>92</v>
      </c>
      <c r="D78" s="26">
        <v>21600000</v>
      </c>
      <c r="E78" s="24">
        <v>1800000</v>
      </c>
      <c r="F78" s="41">
        <v>1800000</v>
      </c>
      <c r="G78" s="24">
        <v>1800000</v>
      </c>
      <c r="H78" s="41">
        <v>1800000</v>
      </c>
      <c r="I78" s="24">
        <v>1800000</v>
      </c>
      <c r="J78" s="41">
        <v>1800000</v>
      </c>
      <c r="K78" s="24">
        <v>1800000</v>
      </c>
      <c r="L78" s="41">
        <v>1800000</v>
      </c>
      <c r="M78" s="24">
        <v>1800000</v>
      </c>
      <c r="N78" s="41">
        <v>1800000</v>
      </c>
      <c r="O78" s="24">
        <v>1800000</v>
      </c>
      <c r="P78" s="41">
        <v>1800000</v>
      </c>
      <c r="Q78" s="28">
        <f t="shared" si="1"/>
        <v>21600000</v>
      </c>
    </row>
    <row r="79" spans="2:17" ht="29.25" customHeight="1" x14ac:dyDescent="0.3">
      <c r="B79" s="21"/>
      <c r="C79" s="44" t="s">
        <v>93</v>
      </c>
      <c r="D79" s="30">
        <f>D80</f>
        <v>17504400</v>
      </c>
      <c r="E79" s="31"/>
      <c r="F79" s="14"/>
      <c r="G79" s="13"/>
      <c r="H79" s="14"/>
      <c r="I79" s="13"/>
      <c r="J79" s="14"/>
      <c r="K79" s="13"/>
      <c r="L79" s="14"/>
      <c r="M79" s="13"/>
      <c r="N79" s="14"/>
      <c r="O79" s="13"/>
      <c r="P79" s="14"/>
      <c r="Q79" s="13">
        <f t="shared" si="1"/>
        <v>0</v>
      </c>
    </row>
    <row r="80" spans="2:17" ht="29.25" customHeight="1" x14ac:dyDescent="0.3">
      <c r="B80" s="21"/>
      <c r="C80" s="44" t="s">
        <v>94</v>
      </c>
      <c r="D80" s="26">
        <f>SUM(D82:D84)</f>
        <v>17504400</v>
      </c>
      <c r="E80" s="24"/>
      <c r="F80" s="41"/>
      <c r="G80" s="24"/>
      <c r="H80" s="41"/>
      <c r="I80" s="24"/>
      <c r="J80" s="41"/>
      <c r="K80" s="24"/>
      <c r="L80" s="41"/>
      <c r="M80" s="24"/>
      <c r="N80" s="41"/>
      <c r="O80" s="24"/>
      <c r="P80" s="41"/>
      <c r="Q80" s="13">
        <f t="shared" si="1"/>
        <v>0</v>
      </c>
    </row>
    <row r="81" spans="2:17" ht="15.75" customHeight="1" x14ac:dyDescent="0.3">
      <c r="B81" s="21">
        <v>26</v>
      </c>
      <c r="C81" s="25" t="s">
        <v>95</v>
      </c>
      <c r="D81" s="26"/>
      <c r="E81" s="24"/>
      <c r="F81" s="14"/>
      <c r="G81" s="13"/>
      <c r="H81" s="14"/>
      <c r="I81" s="13"/>
      <c r="J81" s="14"/>
      <c r="K81" s="13"/>
      <c r="L81" s="14"/>
      <c r="M81" s="13"/>
      <c r="N81" s="14"/>
      <c r="O81" s="13"/>
      <c r="P81" s="14"/>
      <c r="Q81" s="13">
        <f t="shared" si="1"/>
        <v>0</v>
      </c>
    </row>
    <row r="82" spans="2:17" ht="30.75" customHeight="1" x14ac:dyDescent="0.3">
      <c r="B82" s="21"/>
      <c r="C82" s="38" t="s">
        <v>96</v>
      </c>
      <c r="D82" s="26">
        <v>8752200</v>
      </c>
      <c r="E82" s="24">
        <v>1500000</v>
      </c>
      <c r="F82" s="14"/>
      <c r="G82" s="24">
        <v>1500000</v>
      </c>
      <c r="H82" s="14"/>
      <c r="I82" s="24">
        <v>1500000</v>
      </c>
      <c r="J82" s="14"/>
      <c r="K82" s="24">
        <v>1500000</v>
      </c>
      <c r="L82" s="14"/>
      <c r="M82" s="24">
        <v>1500000</v>
      </c>
      <c r="N82" s="14"/>
      <c r="O82" s="24">
        <v>1252200</v>
      </c>
      <c r="P82" s="14"/>
      <c r="Q82" s="28">
        <f t="shared" si="1"/>
        <v>8752200</v>
      </c>
    </row>
    <row r="83" spans="2:17" ht="17.25" customHeight="1" x14ac:dyDescent="0.3">
      <c r="B83" s="21">
        <v>27</v>
      </c>
      <c r="C83" s="25" t="s">
        <v>97</v>
      </c>
      <c r="D83" s="26"/>
      <c r="E83" s="24"/>
      <c r="F83" s="14"/>
      <c r="G83" s="24"/>
      <c r="H83" s="14"/>
      <c r="I83" s="24"/>
      <c r="J83" s="14"/>
      <c r="K83" s="24"/>
      <c r="L83" s="14"/>
      <c r="M83" s="24"/>
      <c r="N83" s="14"/>
      <c r="O83" s="24"/>
      <c r="P83" s="14"/>
      <c r="Q83" s="13">
        <f t="shared" si="1"/>
        <v>0</v>
      </c>
    </row>
    <row r="84" spans="2:17" ht="30.75" customHeight="1" x14ac:dyDescent="0.3">
      <c r="B84" s="21"/>
      <c r="C84" s="38" t="s">
        <v>98</v>
      </c>
      <c r="D84" s="26">
        <v>8752200</v>
      </c>
      <c r="E84" s="24"/>
      <c r="F84" s="24">
        <v>1500000</v>
      </c>
      <c r="H84" s="24">
        <v>1500000</v>
      </c>
      <c r="J84" s="24">
        <v>1500000</v>
      </c>
      <c r="L84" s="24">
        <v>1500000</v>
      </c>
      <c r="N84" s="24">
        <v>1500000</v>
      </c>
      <c r="O84" s="24"/>
      <c r="P84" s="27">
        <v>1252200</v>
      </c>
      <c r="Q84" s="28">
        <f t="shared" si="1"/>
        <v>8752200</v>
      </c>
    </row>
    <row r="85" spans="2:17" ht="16.5" customHeight="1" thickBot="1" x14ac:dyDescent="0.35">
      <c r="B85" s="50"/>
      <c r="C85" s="51" t="s">
        <v>99</v>
      </c>
      <c r="D85" s="52">
        <f>SUM(D8+D53)</f>
        <v>2809361800</v>
      </c>
      <c r="E85" s="53">
        <f>SUM(E7:E84)</f>
        <v>208388666</v>
      </c>
      <c r="F85" s="54">
        <f t="shared" ref="F85:P85" si="2">SUM(F7:F84)</f>
        <v>304229516</v>
      </c>
      <c r="G85" s="53">
        <f t="shared" si="2"/>
        <v>206519366</v>
      </c>
      <c r="H85" s="54">
        <f>SUM(H7:H84)</f>
        <v>207499366</v>
      </c>
      <c r="I85" s="53">
        <f t="shared" si="2"/>
        <v>206669366</v>
      </c>
      <c r="J85" s="54">
        <f>SUM(J7:J84)</f>
        <v>329989516</v>
      </c>
      <c r="K85" s="53">
        <f t="shared" si="2"/>
        <v>206919366</v>
      </c>
      <c r="L85" s="54">
        <f>SUM(L7:L84)</f>
        <v>262164366</v>
      </c>
      <c r="M85" s="53">
        <f t="shared" si="2"/>
        <v>205919366</v>
      </c>
      <c r="N85" s="54">
        <f>SUM(N7:N84)</f>
        <v>212091766</v>
      </c>
      <c r="O85" s="53">
        <f t="shared" si="2"/>
        <v>207788766</v>
      </c>
      <c r="P85" s="54">
        <f t="shared" si="2"/>
        <v>251182374</v>
      </c>
      <c r="Q85" s="55">
        <f t="shared" si="1"/>
        <v>2809361800</v>
      </c>
    </row>
    <row r="86" spans="2:17" ht="16.5" customHeight="1" x14ac:dyDescent="0.3">
      <c r="B86" s="56"/>
      <c r="C86" s="57"/>
      <c r="D86" s="58"/>
      <c r="E86" s="58"/>
    </row>
    <row r="87" spans="2:17" ht="12.75" customHeight="1" x14ac:dyDescent="0.3">
      <c r="B87" s="57"/>
      <c r="C87" s="57"/>
      <c r="D87" s="59"/>
      <c r="E87" s="59"/>
    </row>
    <row r="88" spans="2:17" ht="15.75" customHeight="1" x14ac:dyDescent="0.3">
      <c r="B88" s="57"/>
      <c r="C88" s="57"/>
      <c r="D88" s="59"/>
      <c r="E88" s="59"/>
    </row>
    <row r="89" spans="2:17" x14ac:dyDescent="0.3">
      <c r="B89" s="57"/>
      <c r="C89" s="57"/>
      <c r="D89" s="60"/>
      <c r="E89" s="60"/>
    </row>
    <row r="90" spans="2:17" x14ac:dyDescent="0.3">
      <c r="B90" s="57"/>
      <c r="C90" s="57"/>
      <c r="D90" s="60"/>
      <c r="E90" s="60"/>
    </row>
    <row r="91" spans="2:17" x14ac:dyDescent="0.3">
      <c r="B91" s="57"/>
      <c r="C91" s="57"/>
      <c r="D91" s="60"/>
      <c r="E91" s="60"/>
    </row>
    <row r="92" spans="2:17" x14ac:dyDescent="0.3">
      <c r="B92" s="57"/>
      <c r="C92" s="57"/>
      <c r="D92" s="60"/>
      <c r="E92" s="60"/>
    </row>
    <row r="93" spans="2:17" x14ac:dyDescent="0.3">
      <c r="B93" s="57"/>
      <c r="C93" s="57"/>
      <c r="D93" s="60"/>
      <c r="E93" s="60"/>
    </row>
    <row r="94" spans="2:17" x14ac:dyDescent="0.3">
      <c r="B94" s="56"/>
      <c r="C94" s="57"/>
      <c r="D94" s="58"/>
      <c r="E94" s="58"/>
      <c r="F94" s="61"/>
    </row>
    <row r="95" spans="2:17" x14ac:dyDescent="0.3">
      <c r="F95" s="61"/>
    </row>
    <row r="96" spans="2:17" ht="15" customHeight="1" x14ac:dyDescent="0.3">
      <c r="F96" s="61"/>
    </row>
    <row r="97" spans="2:16" x14ac:dyDescent="0.3">
      <c r="F97" s="61"/>
    </row>
    <row r="98" spans="2:16" s="64" customFormat="1" x14ac:dyDescent="0.3">
      <c r="B98" s="62"/>
      <c r="C98"/>
      <c r="D98" s="63"/>
      <c r="E98" s="63"/>
      <c r="F98" s="61"/>
      <c r="H98" s="61"/>
      <c r="J98" s="61"/>
      <c r="L98" s="61"/>
      <c r="N98" s="61"/>
      <c r="P98" s="61"/>
    </row>
    <row r="99" spans="2:16" s="64" customFormat="1" x14ac:dyDescent="0.3">
      <c r="B99" s="62"/>
      <c r="C99"/>
      <c r="D99" s="63"/>
      <c r="E99" s="63"/>
      <c r="F99" s="61"/>
      <c r="H99" s="61"/>
      <c r="J99" s="61"/>
      <c r="L99" s="61"/>
      <c r="N99" s="61"/>
      <c r="P99" s="61"/>
    </row>
    <row r="100" spans="2:16" s="64" customFormat="1" x14ac:dyDescent="0.3">
      <c r="B100" s="62"/>
      <c r="C100"/>
      <c r="D100" s="63"/>
      <c r="E100" s="63"/>
      <c r="F100" s="61"/>
      <c r="H100" s="61"/>
      <c r="J100" s="61"/>
      <c r="L100" s="61"/>
      <c r="N100" s="61"/>
      <c r="P100" s="61"/>
    </row>
    <row r="101" spans="2:16" s="64" customFormat="1" x14ac:dyDescent="0.3">
      <c r="B101" s="62"/>
      <c r="C101"/>
      <c r="D101" s="63"/>
      <c r="E101" s="63"/>
      <c r="F101" s="1"/>
      <c r="H101" s="61"/>
      <c r="J101" s="61"/>
      <c r="L101" s="61"/>
      <c r="N101" s="61"/>
      <c r="P101" s="61"/>
    </row>
    <row r="102" spans="2:16" s="64" customFormat="1" x14ac:dyDescent="0.3">
      <c r="B102" s="62"/>
      <c r="C102"/>
      <c r="D102" s="63"/>
      <c r="E102" s="63"/>
      <c r="F102" s="1"/>
      <c r="H102" s="61"/>
      <c r="J102" s="61"/>
      <c r="L102" s="61"/>
      <c r="N102" s="61"/>
      <c r="P102" s="61"/>
    </row>
    <row r="103" spans="2:16" s="64" customFormat="1" x14ac:dyDescent="0.3">
      <c r="B103" s="62"/>
      <c r="C103"/>
      <c r="D103" s="63"/>
      <c r="E103" s="63"/>
      <c r="F103" s="1"/>
      <c r="H103" s="61"/>
      <c r="J103" s="61"/>
      <c r="L103" s="61"/>
      <c r="N103" s="61"/>
      <c r="P103" s="61"/>
    </row>
    <row r="104" spans="2:16" s="64" customFormat="1" x14ac:dyDescent="0.3">
      <c r="B104" s="62"/>
      <c r="C104"/>
      <c r="D104" s="63"/>
      <c r="E104" s="63"/>
      <c r="F104" s="1"/>
      <c r="H104" s="61"/>
      <c r="J104" s="61"/>
      <c r="L104" s="61"/>
      <c r="N104" s="61"/>
      <c r="P104" s="61"/>
    </row>
  </sheetData>
  <mergeCells count="7">
    <mergeCell ref="B1:E1"/>
    <mergeCell ref="B2:E2"/>
    <mergeCell ref="B3:C3"/>
    <mergeCell ref="B4:C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 Colomadu</dc:creator>
  <cp:lastModifiedBy>Lenovo</cp:lastModifiedBy>
  <dcterms:created xsi:type="dcterms:W3CDTF">2026-02-25T02:44:25Z</dcterms:created>
  <dcterms:modified xsi:type="dcterms:W3CDTF">2026-02-25T03:48:37Z</dcterms:modified>
</cp:coreProperties>
</file>