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oran DAK dan Bankeu 2024\BM\September\"/>
    </mc:Choice>
  </mc:AlternateContent>
  <xr:revisionPtr revIDLastSave="0" documentId="13_ncr:1_{D5EC8BB5-FB37-4587-8052-5B2F32AD85E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" sheetId="63" r:id="rId1"/>
  </sheets>
  <definedNames>
    <definedName name="A" localSheetId="0">#REF!</definedName>
    <definedName name="A">#REF!</definedName>
    <definedName name="adssadadsa" localSheetId="0">#REF!</definedName>
    <definedName name="adssadadsa">#REF!</definedName>
    <definedName name="Excel_BuiltIn_Print_Area_1_1" localSheetId="0">#REF!</definedName>
    <definedName name="Excel_BuiltIn_Print_Area_1_1">#REF!</definedName>
    <definedName name="_xlnm.Print_Area" localSheetId="0">SEP!$A$1:$X$64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63" l="1"/>
  <c r="Q31" i="63"/>
  <c r="Q32" i="63"/>
  <c r="Q33" i="63"/>
  <c r="Q34" i="63"/>
  <c r="Q35" i="63"/>
  <c r="Q36" i="63"/>
  <c r="Q37" i="63"/>
  <c r="Q38" i="63"/>
  <c r="Q39" i="63"/>
  <c r="Q40" i="63"/>
  <c r="Q41" i="63"/>
  <c r="Q42" i="63"/>
  <c r="Q29" i="63"/>
  <c r="Q25" i="63"/>
  <c r="Q24" i="63"/>
  <c r="Q23" i="63"/>
  <c r="Q22" i="63"/>
  <c r="Q21" i="63"/>
  <c r="Q20" i="63"/>
  <c r="Q16" i="63"/>
  <c r="Q17" i="63"/>
  <c r="S44" i="63" l="1"/>
  <c r="Q27" i="63" l="1"/>
  <c r="Q28" i="63"/>
  <c r="Q26" i="63"/>
  <c r="Q19" i="63"/>
  <c r="Q18" i="63"/>
  <c r="N44" i="63" l="1"/>
  <c r="I44" i="63" l="1"/>
  <c r="P44" i="63" l="1"/>
  <c r="L44" i="63" l="1"/>
  <c r="J44" i="63"/>
  <c r="H44" i="63"/>
  <c r="F44" i="63"/>
</calcChain>
</file>

<file path=xl/sharedStrings.xml><?xml version="1.0" encoding="utf-8"?>
<sst xmlns="http://schemas.openxmlformats.org/spreadsheetml/2006/main" count="163" uniqueCount="72">
  <si>
    <t>Kabupaten</t>
  </si>
  <si>
    <t>No</t>
  </si>
  <si>
    <t>Volume</t>
  </si>
  <si>
    <t>Satuan</t>
  </si>
  <si>
    <t>Provinsi</t>
  </si>
  <si>
    <t>JUMLAH</t>
  </si>
  <si>
    <t>KABUPATEN KARANGANYAR</t>
  </si>
  <si>
    <t>Jumlah Penerima Manfaat</t>
  </si>
  <si>
    <t>Rp.</t>
  </si>
  <si>
    <t>%</t>
  </si>
  <si>
    <t>Keuangan</t>
  </si>
  <si>
    <t>Fisik (%)</t>
  </si>
  <si>
    <t>-</t>
  </si>
  <si>
    <t>Paket</t>
  </si>
  <si>
    <t>LAPORAN KEMAJUAN PELAKSANAAN KEGIATAN</t>
  </si>
  <si>
    <t>: Jawa Tengah</t>
  </si>
  <si>
    <t>: Karanganyar</t>
  </si>
  <si>
    <t>Triwulan</t>
  </si>
  <si>
    <t>BIDANG/SUB BIDANG/KEGIATAN</t>
  </si>
  <si>
    <t>OPD PENGAMPU</t>
  </si>
  <si>
    <t>Pagu DAK Fisik</t>
  </si>
  <si>
    <t>Sharing</t>
  </si>
  <si>
    <t>Swakelola</t>
  </si>
  <si>
    <t>Metode Pembayaran</t>
  </si>
  <si>
    <t>Rp. (dalam ribuan)</t>
  </si>
  <si>
    <t>Kontraktual</t>
  </si>
  <si>
    <t>Termin</t>
  </si>
  <si>
    <t>MEKANISME PELAKSANAAN</t>
  </si>
  <si>
    <t>REALISASI</t>
  </si>
  <si>
    <t>Rp.(dalam ribuan)</t>
  </si>
  <si>
    <t>KODIFIKASI MASALAH</t>
  </si>
  <si>
    <t>2b</t>
  </si>
  <si>
    <t>6b</t>
  </si>
  <si>
    <t>DPUPR</t>
  </si>
  <si>
    <t>DAK PENUGASAN BIDANG JALAN</t>
  </si>
  <si>
    <t>PERENCANAAN KEGIATAN</t>
  </si>
  <si>
    <t>DANA ALOKASI KHUSUS (DAK) FISIK REGULER</t>
  </si>
  <si>
    <t>Penanganan Long Segment (Pemeliharaan Rutin, Pemeliharaan Berkala, Peningkatan/Rekonstruksi) Ruas Jalan Kutho - Ngargoyoso</t>
  </si>
  <si>
    <t>Penanganan Long Segment (Pemeliharaan Rutin, Pemeliharaan Berkala, Peningkatan/Rekonstruksi) Ruas Jalan Jumantono - Matesih, Kec. Jumantono</t>
  </si>
  <si>
    <t xml:space="preserve"> Penanganan Long Segment (Pemeliharaan Rutin, Pemeliharaan Berkala, Peningkatan/Rekonstruksi) Ruas Kayuapak - Ngaliyan, Kec. Karanganyar</t>
  </si>
  <si>
    <t>Penanganan Long Segment (Pemeliharaan Rutin, Pemeliharaan Berkala, Peningkatan/Rekonstruksi) Ruas Jalan Jumantoro -Gudang Lawas, Kec. Jumapolo</t>
  </si>
  <si>
    <t xml:space="preserve"> Penanganan Long Segment (Pemeliharaan Rutin, Pemeliharaan Berkala, Peningkatan/Rekonstruksi) Ruas Jalan Karang - Berjo, Kec. Karangpandan</t>
  </si>
  <si>
    <t>Penanganan Long Segment (Pemeliharaan Rutin, Pemeliharaan Berkala, Peningkatan/Rekonstruksi) Ruas Jalan Karangsari -Pringombo, Kec. Jatiyoso</t>
  </si>
  <si>
    <t>Penanganan Long Segment (Pemeliharaan Rutin, Pemeliharaan Berkala, Peningkatan/Rekonstruksi) Ruas Jalan Keprabon - Ngadirejo, Kec. Karangpandan</t>
  </si>
  <si>
    <t>Penanganan Long Segment (Pemeliharaan Rutin, Pemeliharaan Berkala, Peningkatan/Rekonstruksi) Ruas Jalan Klodran - Sawahan, Kec .Colomadu</t>
  </si>
  <si>
    <t>Penanganan Long Segment (Pemeliharaan Rutin, Pemeliharaan Berkala, Peningkatan/Rekonstruksi) Ruas Jalan Kranggan -Tangkilan, Kec. Tasikmadu</t>
  </si>
  <si>
    <t>Penanganan Long Segment (Pemeliharaan Rutin, Pemeliharaan Berkala, Peningkatan/Rekonstruksi) Ruas Jalan Ngasem -Colomadu, Kec. Colomadu</t>
  </si>
  <si>
    <t>Penanganan Long Segment (Pemeliharaan Rutin, Pemeliharaan Berkala, Peningkatan/Rekonstruksi) Ruas Jalan Ngasem -Klerong, Kec. Jatipuro</t>
  </si>
  <si>
    <t>Penanganan Long Segment (Pemeliharaan Rutin, Pemeliharaan Berkala, Peningkatan/Rekonstruksi) Ruas Jalan Ocak-acik -Jati, Kec. Jaten</t>
  </si>
  <si>
    <t>Penanganan Long Segment (Pemeliharaan Rutin, Pemeliharaan Berkala, Peningkatan/Rekonstruksi) Ruas Jalan Pandananom -Dukuh, Kec. Ngargoyoso</t>
  </si>
  <si>
    <t>Penanganan Long Segment (Pemeliharaan Rutin, Pemeliharaan Berkala, Peningkatan/Rekonstruksi) Ruas Jalan Tohudan -Gedongan, Kec. Colomadu</t>
  </si>
  <si>
    <t>Penanganan Long Segment (Pemeliharaan Rutin, Pemeliharaan Berkala, Peningkatan/Rekonstruksi) Ruas Jalan Tugu - Kebak, Kec. Jumantono</t>
  </si>
  <si>
    <t>Penanganan Long Segment (Pemeliharaan Rutin, Pemeliharaan Berkala, Peningkatan/Rekonstruksi) Ruas Jalan Wonorejo -Plesungan, Kec. Gondangrejo</t>
  </si>
  <si>
    <t>TAHUN ANGGARAN 2024</t>
  </si>
  <si>
    <t>Penanganan Long Segment (Pemeliharaan Rutin, Pemeliharaan Berkala, Peningkatan/Rekonstruksi) Ruas Jalan Jenawi - Seloromo, Kec. Jenawi</t>
  </si>
  <si>
    <t>Penanganan Long Segment (Pemeliharaan Rutin, Pemeliharaan Berkala, Peningkatan/Rekonstruksi) Ruas Jalan Matesih - Tawangmangu</t>
  </si>
  <si>
    <t>Penanganan Long Segment (Pemeliharaan Rutin, Pemeliharaan Berkala, Peningkatan/Rekonstruksi) Ruas Jalan Beji - Pojok, Kec. Tasikmadu</t>
  </si>
  <si>
    <t>Penanganan Long Segment (Pemeliharaan Rutin, Pemeliharaan Berkala, Peningkatan/Rekonstruksi) Ruas Jalan Beyan -Plosorejo, Kec Matesih</t>
  </si>
  <si>
    <t>Penanganan Long Segment (Pemeliharaan Rutin, Pemeliharaan Berkala, Peningkatan/Rekonstruksi) Ruas Jalan Blora - Dayu, Kec. Karangpandan</t>
  </si>
  <si>
    <t>Penanganan Long Segment (Pemeliharaan Rutin, Pemeliharaan Berkala, Peningkatan/Rekonstruksi) Ruas Jalan Colomadu -Kalipati, Kec. Colomadu</t>
  </si>
  <si>
    <t>Penanganan Long Segment (Pemeliharaan Rutin, Pemeliharaan Berkala, Peningkatan/Rekonstruksi) Ruas Jalan Dayu -Pandananom, Kec. Ngargoyoso</t>
  </si>
  <si>
    <t>Penanganan Long Segment (Pemeliharaan Rutin, Pemeliharaan Berkala, Peningkatan/Rekonstruksi) Ruas Jalan Domas -Jatikurung, Kec. Mojogedang</t>
  </si>
  <si>
    <t>Penanganan Long Segment (Pemeliharaan Rutin, Pemeliharaan Berkala, Peningkatan/Rekonstruksi) Ruas Jalan Garut -Jatiharjo, Kec. Jatipuro</t>
  </si>
  <si>
    <t>Penanganan Long Segment (Pemeliharaan Rutin, Pemeliharaan Berkala, Peningkatan/Rekonstruksi) Ruas Jalan Gaum - Gedong, Kec. Tasikmadu</t>
  </si>
  <si>
    <t>Penanganan Long Segment (Pemeliharaan Rutin, Pemeliharaan Berkala, Peningkatan/Rekonstruksi) Ruas Jalan Jambangan - Pendem, Kec. Mojogedang</t>
  </si>
  <si>
    <t>Jasa Konsultan Pengawas Kegiatan Kontraktual (Penugasan) Ruas jalan Kayuapak - Ngaliyan, Kec. Karanganyar, Ruas Jalan Beji - Pojok Kec. Tasikmadu, Ruas Jalan Ocak -acik - Jati Kec. Jaten, Ruas Jalan Ngasem - colomadu Kec. Colomadu, Ruas Jalan Klodran - Sawahan Kec. Colomadu</t>
  </si>
  <si>
    <t>: III (Ketiga)</t>
  </si>
  <si>
    <t>Karanganyar, 30 September 2024</t>
  </si>
  <si>
    <t>KEPALA DINAS PEKERJAAN UMUM DAN PERUMAHAN RAKYAT</t>
  </si>
  <si>
    <t>ASIHNO PURWADI, S.T.</t>
  </si>
  <si>
    <t>Pembina Tk. I</t>
  </si>
  <si>
    <t>NIP. 19720828 199803 1 016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</si>
</sst>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_(* #,##0.000_);_(* \(#,##0.000\);_(* &quot;-&quot;_);_(@_)"/>
    <numFmt numFmtId="169" formatCode="_(* #,##0.0_);_(* \(#,##0.0\);_(* &quot;-&quot;_);_(@_)"/>
    <numFmt numFmtId="170" formatCode="_(* #,##0.0_);_(* \(#,##0.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1252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7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0" fontId="16" fillId="2" borderId="0">
      <alignment horizontal="left" vertical="top"/>
    </xf>
    <xf numFmtId="0" fontId="18" fillId="2" borderId="0">
      <alignment horizontal="left" vertical="top"/>
    </xf>
    <xf numFmtId="0" fontId="2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1" fontId="0" fillId="0" borderId="0" xfId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6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166" fontId="0" fillId="0" borderId="0" xfId="0" applyNumberFormat="1"/>
    <xf numFmtId="2" fontId="1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7" fillId="0" borderId="0" xfId="23" applyNumberFormat="1" applyFont="1" applyBorder="1" applyAlignment="1">
      <alignment vertical="center"/>
    </xf>
    <xf numFmtId="166" fontId="3" fillId="0" borderId="26" xfId="23" applyNumberFormat="1" applyFont="1" applyBorder="1" applyAlignment="1">
      <alignment vertical="center"/>
    </xf>
    <xf numFmtId="166" fontId="1" fillId="0" borderId="7" xfId="23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43" fontId="1" fillId="0" borderId="2" xfId="23" applyFont="1" applyBorder="1" applyAlignment="1">
      <alignment vertical="center"/>
    </xf>
    <xf numFmtId="166" fontId="1" fillId="0" borderId="2" xfId="23" applyNumberFormat="1" applyFont="1" applyBorder="1" applyAlignment="1">
      <alignment vertic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2" fontId="3" fillId="0" borderId="26" xfId="23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1" fontId="3" fillId="0" borderId="0" xfId="1" applyFont="1"/>
    <xf numFmtId="41" fontId="6" fillId="0" borderId="0" xfId="1" applyFont="1"/>
    <xf numFmtId="41" fontId="3" fillId="0" borderId="0" xfId="1" applyFont="1" applyAlignment="1">
      <alignment vertical="center"/>
    </xf>
    <xf numFmtId="166" fontId="1" fillId="0" borderId="11" xfId="0" applyNumberFormat="1" applyFont="1" applyBorder="1" applyAlignment="1">
      <alignment vertical="center"/>
    </xf>
    <xf numFmtId="41" fontId="1" fillId="0" borderId="7" xfId="1" quotePrefix="1" applyFont="1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167" fontId="1" fillId="0" borderId="7" xfId="23" applyNumberFormat="1" applyFont="1" applyBorder="1" applyAlignment="1">
      <alignment vertical="center"/>
    </xf>
    <xf numFmtId="167" fontId="3" fillId="0" borderId="26" xfId="0" applyNumberFormat="1" applyFont="1" applyBorder="1" applyAlignment="1">
      <alignment vertical="center"/>
    </xf>
    <xf numFmtId="41" fontId="3" fillId="0" borderId="24" xfId="1" applyFont="1" applyBorder="1" applyAlignment="1">
      <alignment horizontal="center" vertical="center"/>
    </xf>
    <xf numFmtId="168" fontId="1" fillId="0" borderId="21" xfId="1" applyNumberFormat="1" applyFont="1" applyBorder="1" applyAlignment="1">
      <alignment horizontal="center" vertical="center"/>
    </xf>
    <xf numFmtId="168" fontId="3" fillId="0" borderId="25" xfId="1" applyNumberFormat="1" applyFont="1" applyBorder="1" applyAlignment="1">
      <alignment vertical="center"/>
    </xf>
    <xf numFmtId="41" fontId="1" fillId="0" borderId="7" xfId="0" applyNumberFormat="1" applyFont="1" applyBorder="1" applyAlignment="1">
      <alignment horizontal="center" vertical="center"/>
    </xf>
    <xf numFmtId="168" fontId="0" fillId="0" borderId="0" xfId="1" applyNumberFormat="1" applyFont="1"/>
    <xf numFmtId="4" fontId="1" fillId="0" borderId="0" xfId="0" applyNumberFormat="1" applyFont="1" applyAlignment="1">
      <alignment horizontal="center" vertical="center"/>
    </xf>
    <xf numFmtId="41" fontId="1" fillId="0" borderId="7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8" fontId="1" fillId="0" borderId="7" xfId="1" applyNumberFormat="1" applyFont="1" applyBorder="1" applyAlignment="1">
      <alignment horizontal="center" vertical="center"/>
    </xf>
    <xf numFmtId="169" fontId="3" fillId="0" borderId="26" xfId="1" applyNumberFormat="1" applyFont="1" applyBorder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169" fontId="1" fillId="0" borderId="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6" fontId="1" fillId="0" borderId="7" xfId="27" applyNumberFormat="1" applyFont="1" applyBorder="1" applyAlignment="1">
      <alignment vertical="center"/>
    </xf>
    <xf numFmtId="166" fontId="3" fillId="0" borderId="26" xfId="0" applyNumberFormat="1" applyFont="1" applyBorder="1" applyAlignment="1">
      <alignment vertical="center"/>
    </xf>
    <xf numFmtId="168" fontId="3" fillId="0" borderId="26" xfId="1" applyNumberFormat="1" applyFont="1" applyBorder="1" applyAlignment="1">
      <alignment horizontal="center" vertical="center"/>
    </xf>
    <xf numFmtId="168" fontId="1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0" xfId="29" applyFont="1" applyFill="1" applyAlignment="1">
      <alignment horizontal="left" vertical="center" wrapText="1"/>
    </xf>
    <xf numFmtId="0" fontId="17" fillId="0" borderId="0" xfId="28" applyFont="1" applyFill="1" applyAlignment="1">
      <alignment horizontal="left" vertical="center" wrapText="1"/>
    </xf>
    <xf numFmtId="166" fontId="1" fillId="0" borderId="7" xfId="27" quotePrefix="1" applyNumberFormat="1" applyFont="1" applyBorder="1" applyAlignment="1">
      <alignment horizontal="right" vertical="center"/>
    </xf>
    <xf numFmtId="41" fontId="3" fillId="0" borderId="26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3" fontId="1" fillId="0" borderId="7" xfId="0" applyNumberFormat="1" applyFont="1" applyBorder="1" applyAlignment="1">
      <alignment horizontal="center" vertical="center"/>
    </xf>
    <xf numFmtId="41" fontId="1" fillId="0" borderId="7" xfId="1" quotePrefix="1" applyNumberFormat="1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 vertical="center"/>
    </xf>
    <xf numFmtId="166" fontId="0" fillId="0" borderId="39" xfId="36" applyNumberFormat="1" applyFont="1" applyBorder="1" applyAlignment="1">
      <alignment vertical="center"/>
    </xf>
    <xf numFmtId="166" fontId="7" fillId="0" borderId="5" xfId="1" applyNumberFormat="1" applyFont="1" applyBorder="1"/>
    <xf numFmtId="166" fontId="1" fillId="0" borderId="7" xfId="0" applyNumberFormat="1" applyFont="1" applyBorder="1" applyAlignment="1">
      <alignment horizontal="center" vertical="center"/>
    </xf>
    <xf numFmtId="166" fontId="24" fillId="0" borderId="2" xfId="27" applyNumberFormat="1" applyFont="1" applyFill="1" applyBorder="1" applyAlignment="1">
      <alignment horizontal="center"/>
    </xf>
    <xf numFmtId="0" fontId="22" fillId="0" borderId="37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8" xfId="28" applyFont="1" applyFill="1" applyBorder="1" applyAlignment="1">
      <alignment horizontal="left" vertical="center" wrapText="1"/>
    </xf>
    <xf numFmtId="0" fontId="17" fillId="0" borderId="12" xfId="28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6" fontId="0" fillId="0" borderId="40" xfId="27" applyNumberFormat="1" applyFont="1" applyBorder="1"/>
    <xf numFmtId="166" fontId="1" fillId="0" borderId="3" xfId="1" applyNumberFormat="1" applyFont="1" applyBorder="1" applyAlignment="1">
      <alignment horizontal="center" vertical="center"/>
    </xf>
    <xf numFmtId="166" fontId="0" fillId="0" borderId="41" xfId="36" applyNumberFormat="1" applyFont="1" applyBorder="1"/>
    <xf numFmtId="166" fontId="0" fillId="0" borderId="7" xfId="27" applyNumberFormat="1" applyFont="1" applyBorder="1"/>
    <xf numFmtId="166" fontId="0" fillId="0" borderId="7" xfId="36" applyNumberFormat="1" applyFont="1" applyBorder="1"/>
    <xf numFmtId="0" fontId="25" fillId="0" borderId="0" xfId="0" applyFont="1"/>
    <xf numFmtId="0" fontId="26" fillId="0" borderId="0" xfId="0" applyFont="1"/>
    <xf numFmtId="0" fontId="27" fillId="0" borderId="0" xfId="0" applyFont="1"/>
  </cellXfs>
  <cellStyles count="37">
    <cellStyle name="Comma" xfId="36" builtinId="3"/>
    <cellStyle name="Comma [0]" xfId="1" builtinId="6"/>
    <cellStyle name="Comma [0] 2" xfId="6" xr:uid="{00000000-0005-0000-0000-000001000000}"/>
    <cellStyle name="Comma [0] 2 2" xfId="34" xr:uid="{F1B2C175-6EC2-4C59-89A9-FA3EB7B9D1C6}"/>
    <cellStyle name="Comma [0] 3" xfId="24" xr:uid="{00000000-0005-0000-0000-000002000000}"/>
    <cellStyle name="Comma 2" xfId="7" xr:uid="{00000000-0005-0000-0000-000003000000}"/>
    <cellStyle name="Comma 2 2" xfId="35" xr:uid="{C736766C-8E08-4843-A909-D4AF1F36807E}"/>
    <cellStyle name="Comma 3" xfId="23" xr:uid="{00000000-0005-0000-0000-000004000000}"/>
    <cellStyle name="Comma 3 2" xfId="27" xr:uid="{00000000-0005-0000-0000-000005000000}"/>
    <cellStyle name="Comma 4" xfId="2" xr:uid="{00000000-0005-0000-0000-000006000000}"/>
    <cellStyle name="Comma 4 2" xfId="18" xr:uid="{00000000-0005-0000-0000-000007000000}"/>
    <cellStyle name="Comma 6" xfId="8" xr:uid="{00000000-0005-0000-0000-000008000000}"/>
    <cellStyle name="Comma 6 2" xfId="9" xr:uid="{00000000-0005-0000-0000-000009000000}"/>
    <cellStyle name="Comma 7" xfId="10" xr:uid="{00000000-0005-0000-0000-00000A000000}"/>
    <cellStyle name="Comma 7 2" xfId="11" xr:uid="{00000000-0005-0000-0000-00000B000000}"/>
    <cellStyle name="Comma 8" xfId="12" xr:uid="{00000000-0005-0000-0000-00000C000000}"/>
    <cellStyle name="Comma 8 2" xfId="13" xr:uid="{00000000-0005-0000-0000-00000D000000}"/>
    <cellStyle name="Koma [0] 2" xfId="32" xr:uid="{606CE759-3A29-4E5D-9E23-AEA9F559ED5A}"/>
    <cellStyle name="Koma 2" xfId="31" xr:uid="{B31AEDEB-1646-44D6-9634-F38A8FE4A21F}"/>
    <cellStyle name="Koma 3" xfId="33" xr:uid="{F2D680F6-015C-4EF9-8491-E26019C4EC00}"/>
    <cellStyle name="Normal" xfId="0" builtinId="0"/>
    <cellStyle name="Normal 10" xfId="17" xr:uid="{00000000-0005-0000-0000-00000F000000}"/>
    <cellStyle name="Normal 2" xfId="3" xr:uid="{00000000-0005-0000-0000-000010000000}"/>
    <cellStyle name="Normal 2 2" xfId="20" xr:uid="{00000000-0005-0000-0000-000011000000}"/>
    <cellStyle name="Normal 3" xfId="4" xr:uid="{00000000-0005-0000-0000-000012000000}"/>
    <cellStyle name="Normal 4" xfId="5" xr:uid="{00000000-0005-0000-0000-000013000000}"/>
    <cellStyle name="Normal 4 2" xfId="14" xr:uid="{00000000-0005-0000-0000-000014000000}"/>
    <cellStyle name="Normal 4 3" xfId="19" xr:uid="{00000000-0005-0000-0000-000015000000}"/>
    <cellStyle name="Normal 4 4" xfId="26" xr:uid="{00000000-0005-0000-0000-000016000000}"/>
    <cellStyle name="Normal 5" xfId="21" xr:uid="{00000000-0005-0000-0000-000017000000}"/>
    <cellStyle name="Normal 6" xfId="25" xr:uid="{00000000-0005-0000-0000-000018000000}"/>
    <cellStyle name="Normal 7" xfId="15" xr:uid="{00000000-0005-0000-0000-000019000000}"/>
    <cellStyle name="Normal 8" xfId="30" xr:uid="{9512D2FD-B7DB-4F1E-AAA4-B81DCEBD5DE9}"/>
    <cellStyle name="Normal 9" xfId="16" xr:uid="{00000000-0005-0000-0000-00001A000000}"/>
    <cellStyle name="Percent 2" xfId="22" xr:uid="{00000000-0005-0000-0000-00001B000000}"/>
    <cellStyle name="S16 2 2" xfId="28" xr:uid="{00000000-0005-0000-0000-00001C000000}"/>
    <cellStyle name="S4 2 2" xfId="29" xr:uid="{00000000-0005-0000-0000-00001D000000}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Y60"/>
  <sheetViews>
    <sheetView showGridLines="0" tabSelected="1" view="pageBreakPreview" zoomScale="79" zoomScaleSheetLayoutView="79" workbookViewId="0">
      <pane ySplit="13" topLeftCell="A40" activePane="bottomLeft" state="frozen"/>
      <selection pane="bottomLeft" activeCell="K58" sqref="K58"/>
    </sheetView>
  </sheetViews>
  <sheetFormatPr defaultRowHeight="12.75" x14ac:dyDescent="0.2"/>
  <cols>
    <col min="1" max="1" width="1" customWidth="1"/>
    <col min="2" max="2" width="4.140625" customWidth="1"/>
    <col min="3" max="3" width="9.5703125" customWidth="1"/>
    <col min="4" max="4" width="38.85546875" customWidth="1"/>
    <col min="5" max="5" width="13.7109375" customWidth="1"/>
    <col min="6" max="6" width="9.42578125" customWidth="1"/>
    <col min="7" max="7" width="9.28515625" customWidth="1"/>
    <col min="8" max="8" width="11.7109375" customWidth="1"/>
    <col min="9" max="9" width="20.5703125" customWidth="1"/>
    <col min="10" max="10" width="11" customWidth="1"/>
    <col min="11" max="11" width="10.28515625" customWidth="1"/>
    <col min="12" max="12" width="12" customWidth="1"/>
    <col min="13" max="13" width="10.28515625" customWidth="1"/>
    <col min="14" max="14" width="20" customWidth="1"/>
    <col min="15" max="15" width="12" customWidth="1"/>
    <col min="16" max="16" width="24.140625" customWidth="1"/>
    <col min="17" max="17" width="7.7109375" customWidth="1"/>
    <col min="18" max="18" width="7.85546875" customWidth="1"/>
    <col min="19" max="19" width="9.140625" customWidth="1"/>
    <col min="20" max="20" width="13" customWidth="1"/>
    <col min="21" max="21" width="3.7109375" customWidth="1"/>
    <col min="22" max="22" width="17.140625" style="4" customWidth="1"/>
  </cols>
  <sheetData>
    <row r="2" spans="2:25" ht="15" x14ac:dyDescent="0.25">
      <c r="B2" s="92" t="s">
        <v>14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2:25" ht="15" x14ac:dyDescent="0.25">
      <c r="B3" s="92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2:25" ht="15" x14ac:dyDescent="0.25">
      <c r="B4" s="92" t="s">
        <v>53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2:25" ht="16.5" customHeight="1" x14ac:dyDescent="0.2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2:25" ht="16.5" customHeight="1" x14ac:dyDescent="0.2">
      <c r="B6" s="10" t="s">
        <v>4</v>
      </c>
      <c r="C6" s="10"/>
      <c r="D6" s="10" t="s">
        <v>15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2:25" ht="16.5" customHeight="1" x14ac:dyDescent="0.2">
      <c r="B7" s="10" t="s">
        <v>0</v>
      </c>
      <c r="C7" s="10"/>
      <c r="D7" s="10" t="s">
        <v>16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2:25" ht="16.5" customHeight="1" x14ac:dyDescent="0.2">
      <c r="B8" s="10" t="s">
        <v>17</v>
      </c>
      <c r="C8" s="10"/>
      <c r="D8" s="10" t="s">
        <v>66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57"/>
      <c r="Q8" s="26"/>
      <c r="R8" s="26"/>
      <c r="S8" s="26"/>
      <c r="T8" s="26"/>
    </row>
    <row r="9" spans="2:25" ht="11.25" customHeight="1" x14ac:dyDescent="0.2">
      <c r="B9" s="10"/>
      <c r="C9" s="10"/>
      <c r="D9" s="27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2:25" ht="12" customHeight="1" thickBo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2:25" s="1" customFormat="1" ht="18.600000000000001" customHeight="1" x14ac:dyDescent="0.2">
      <c r="B11" s="94" t="s">
        <v>1</v>
      </c>
      <c r="C11" s="97" t="s">
        <v>18</v>
      </c>
      <c r="D11" s="98"/>
      <c r="E11" s="97" t="s">
        <v>19</v>
      </c>
      <c r="F11" s="103" t="s">
        <v>35</v>
      </c>
      <c r="G11" s="104"/>
      <c r="H11" s="104"/>
      <c r="I11" s="104"/>
      <c r="J11" s="105"/>
      <c r="K11" s="103" t="s">
        <v>27</v>
      </c>
      <c r="L11" s="104"/>
      <c r="M11" s="104"/>
      <c r="N11" s="104"/>
      <c r="O11" s="105"/>
      <c r="P11" s="106" t="s">
        <v>28</v>
      </c>
      <c r="Q11" s="107"/>
      <c r="R11" s="107"/>
      <c r="S11" s="108"/>
      <c r="T11" s="77" t="s">
        <v>30</v>
      </c>
      <c r="V11" s="31"/>
    </row>
    <row r="12" spans="2:25" s="1" customFormat="1" ht="31.15" customHeight="1" x14ac:dyDescent="0.2">
      <c r="B12" s="95"/>
      <c r="C12" s="99"/>
      <c r="D12" s="100"/>
      <c r="E12" s="99"/>
      <c r="F12" s="80" t="s">
        <v>2</v>
      </c>
      <c r="G12" s="80" t="s">
        <v>3</v>
      </c>
      <c r="H12" s="80" t="s">
        <v>7</v>
      </c>
      <c r="I12" s="59" t="s">
        <v>20</v>
      </c>
      <c r="J12" s="30" t="s">
        <v>21</v>
      </c>
      <c r="K12" s="82" t="s">
        <v>22</v>
      </c>
      <c r="L12" s="83"/>
      <c r="M12" s="82" t="s">
        <v>25</v>
      </c>
      <c r="N12" s="83"/>
      <c r="O12" s="80" t="s">
        <v>23</v>
      </c>
      <c r="P12" s="82" t="s">
        <v>10</v>
      </c>
      <c r="Q12" s="83"/>
      <c r="R12" s="82" t="s">
        <v>11</v>
      </c>
      <c r="S12" s="83"/>
      <c r="T12" s="78"/>
      <c r="V12" s="31"/>
    </row>
    <row r="13" spans="2:25" s="1" customFormat="1" ht="23.25" customHeight="1" x14ac:dyDescent="0.2">
      <c r="B13" s="96"/>
      <c r="C13" s="101"/>
      <c r="D13" s="102"/>
      <c r="E13" s="101"/>
      <c r="F13" s="81"/>
      <c r="G13" s="81"/>
      <c r="H13" s="81"/>
      <c r="I13" s="30" t="s">
        <v>8</v>
      </c>
      <c r="J13" s="30" t="s">
        <v>8</v>
      </c>
      <c r="K13" s="58" t="s">
        <v>2</v>
      </c>
      <c r="L13" s="58" t="s">
        <v>24</v>
      </c>
      <c r="M13" s="58" t="s">
        <v>2</v>
      </c>
      <c r="N13" s="58" t="s">
        <v>24</v>
      </c>
      <c r="O13" s="81"/>
      <c r="P13" s="58" t="s">
        <v>29</v>
      </c>
      <c r="Q13" s="58" t="s">
        <v>9</v>
      </c>
      <c r="R13" s="58" t="s">
        <v>2</v>
      </c>
      <c r="S13" s="58" t="s">
        <v>9</v>
      </c>
      <c r="T13" s="79"/>
      <c r="V13" s="31"/>
    </row>
    <row r="14" spans="2:25" s="8" customFormat="1" ht="12" thickBot="1" x14ac:dyDescent="0.25">
      <c r="B14" s="25">
        <v>1</v>
      </c>
      <c r="C14" s="88">
        <v>2</v>
      </c>
      <c r="D14" s="89"/>
      <c r="E14" s="24" t="s">
        <v>31</v>
      </c>
      <c r="F14" s="24">
        <v>3</v>
      </c>
      <c r="G14" s="24">
        <v>4</v>
      </c>
      <c r="H14" s="24">
        <v>5</v>
      </c>
      <c r="I14" s="24">
        <v>6</v>
      </c>
      <c r="J14" s="24" t="s">
        <v>32</v>
      </c>
      <c r="K14" s="24">
        <v>7</v>
      </c>
      <c r="L14" s="24">
        <v>8</v>
      </c>
      <c r="M14" s="24">
        <v>9</v>
      </c>
      <c r="N14" s="24">
        <v>10</v>
      </c>
      <c r="O14" s="24">
        <v>11</v>
      </c>
      <c r="P14" s="24">
        <v>12</v>
      </c>
      <c r="Q14" s="24">
        <v>13</v>
      </c>
      <c r="R14" s="24">
        <v>14</v>
      </c>
      <c r="S14" s="24">
        <v>15</v>
      </c>
      <c r="T14" s="23">
        <v>16</v>
      </c>
      <c r="V14" s="32"/>
    </row>
    <row r="15" spans="2:25" ht="24" customHeight="1" thickTop="1" x14ac:dyDescent="0.2">
      <c r="B15" s="37"/>
      <c r="C15" s="90" t="s">
        <v>34</v>
      </c>
      <c r="D15" s="91"/>
      <c r="E15" s="11"/>
      <c r="F15" s="13"/>
      <c r="G15" s="13"/>
      <c r="H15" s="22"/>
      <c r="I15" s="22"/>
      <c r="J15" s="21"/>
      <c r="K15" s="20"/>
      <c r="L15" s="19"/>
      <c r="M15" s="19"/>
      <c r="N15" s="19"/>
      <c r="O15" s="19"/>
      <c r="P15" s="36"/>
      <c r="Q15" s="28"/>
      <c r="R15" s="28"/>
      <c r="S15" s="13"/>
      <c r="T15" s="34"/>
      <c r="W15" s="14"/>
      <c r="X15" s="14"/>
      <c r="Y15" s="14"/>
    </row>
    <row r="16" spans="2:25" ht="39.75" customHeight="1" x14ac:dyDescent="0.2">
      <c r="B16" s="53">
        <v>1</v>
      </c>
      <c r="C16" s="84" t="s">
        <v>37</v>
      </c>
      <c r="D16" s="85"/>
      <c r="E16" s="9" t="s">
        <v>33</v>
      </c>
      <c r="F16" s="47">
        <v>1</v>
      </c>
      <c r="G16" s="9" t="s">
        <v>13</v>
      </c>
      <c r="H16" s="54">
        <v>0</v>
      </c>
      <c r="I16" s="62">
        <v>7990000000</v>
      </c>
      <c r="J16" s="18">
        <v>0</v>
      </c>
      <c r="K16" s="47">
        <v>0</v>
      </c>
      <c r="L16" s="49">
        <v>0</v>
      </c>
      <c r="M16" s="54">
        <v>0</v>
      </c>
      <c r="N16" s="67">
        <v>5931578000</v>
      </c>
      <c r="O16" s="49" t="s">
        <v>26</v>
      </c>
      <c r="P16" s="66">
        <v>1957420500</v>
      </c>
      <c r="Q16" s="52">
        <f t="shared" ref="Q16:Q26" si="0">P16/I16*100</f>
        <v>24.498379224030035</v>
      </c>
      <c r="R16" s="52">
        <v>0</v>
      </c>
      <c r="S16" s="51">
        <v>23.86</v>
      </c>
      <c r="T16" s="42" t="s">
        <v>12</v>
      </c>
      <c r="V16" s="45"/>
      <c r="W16" s="14"/>
      <c r="X16" s="14"/>
      <c r="Y16" s="14"/>
    </row>
    <row r="17" spans="2:25" ht="41.25" customHeight="1" x14ac:dyDescent="0.2">
      <c r="B17" s="53">
        <v>2</v>
      </c>
      <c r="C17" s="86" t="s">
        <v>55</v>
      </c>
      <c r="D17" s="87"/>
      <c r="E17" s="9" t="s">
        <v>33</v>
      </c>
      <c r="F17" s="47">
        <v>1</v>
      </c>
      <c r="G17" s="9" t="s">
        <v>13</v>
      </c>
      <c r="H17" s="54"/>
      <c r="I17" s="62">
        <v>7100000000</v>
      </c>
      <c r="J17" s="18">
        <v>0</v>
      </c>
      <c r="K17" s="47">
        <v>0</v>
      </c>
      <c r="L17" s="49">
        <v>0</v>
      </c>
      <c r="M17" s="54">
        <v>9400</v>
      </c>
      <c r="N17" s="67">
        <v>5387173000</v>
      </c>
      <c r="O17" s="49" t="s">
        <v>26</v>
      </c>
      <c r="P17" s="66">
        <v>4883496320</v>
      </c>
      <c r="Q17" s="52">
        <f t="shared" si="0"/>
        <v>68.781638309859147</v>
      </c>
      <c r="R17" s="52">
        <v>0</v>
      </c>
      <c r="S17" s="51">
        <v>100</v>
      </c>
      <c r="T17" s="42" t="s">
        <v>12</v>
      </c>
      <c r="V17" s="45"/>
      <c r="W17" s="14"/>
      <c r="X17" s="14"/>
      <c r="Y17" s="14"/>
    </row>
    <row r="18" spans="2:25" ht="41.25" customHeight="1" x14ac:dyDescent="0.2">
      <c r="B18" s="53">
        <v>3</v>
      </c>
      <c r="C18" s="86" t="s">
        <v>56</v>
      </c>
      <c r="D18" s="87"/>
      <c r="E18" s="9" t="s">
        <v>33</v>
      </c>
      <c r="F18" s="47">
        <v>1</v>
      </c>
      <c r="G18" s="9" t="s">
        <v>13</v>
      </c>
      <c r="H18" s="54">
        <v>0</v>
      </c>
      <c r="I18" s="62">
        <v>8000000000</v>
      </c>
      <c r="J18" s="18">
        <v>0</v>
      </c>
      <c r="K18" s="47">
        <v>0</v>
      </c>
      <c r="L18" s="49">
        <v>0</v>
      </c>
      <c r="M18" s="54">
        <v>12212</v>
      </c>
      <c r="N18" s="68">
        <v>7234084000</v>
      </c>
      <c r="O18" s="49" t="s">
        <v>26</v>
      </c>
      <c r="P18" s="66">
        <v>7234084000</v>
      </c>
      <c r="Q18" s="52">
        <f t="shared" si="0"/>
        <v>90.426050000000004</v>
      </c>
      <c r="R18" s="52">
        <v>0</v>
      </c>
      <c r="S18" s="51">
        <v>100</v>
      </c>
      <c r="T18" s="42" t="s">
        <v>12</v>
      </c>
      <c r="V18" s="45"/>
      <c r="W18" s="14"/>
      <c r="X18" s="14"/>
      <c r="Y18" s="14"/>
    </row>
    <row r="19" spans="2:25" ht="39.75" customHeight="1" x14ac:dyDescent="0.2">
      <c r="B19" s="53">
        <v>4</v>
      </c>
      <c r="C19" s="86" t="s">
        <v>57</v>
      </c>
      <c r="D19" s="87"/>
      <c r="E19" s="9" t="s">
        <v>33</v>
      </c>
      <c r="F19" s="47">
        <v>1</v>
      </c>
      <c r="G19" s="9" t="s">
        <v>13</v>
      </c>
      <c r="H19" s="54">
        <v>0</v>
      </c>
      <c r="I19" s="62">
        <v>3449999999.9999995</v>
      </c>
      <c r="J19" s="18">
        <v>0</v>
      </c>
      <c r="K19" s="47">
        <v>0</v>
      </c>
      <c r="L19" s="49">
        <v>0</v>
      </c>
      <c r="M19" s="54">
        <v>3477</v>
      </c>
      <c r="N19" s="67">
        <v>2722443000</v>
      </c>
      <c r="O19" s="49" t="s">
        <v>26</v>
      </c>
      <c r="P19" s="66">
        <v>898406400</v>
      </c>
      <c r="Q19" s="52">
        <f t="shared" si="0"/>
        <v>26.040765217391311</v>
      </c>
      <c r="R19" s="52">
        <v>0</v>
      </c>
      <c r="S19" s="51">
        <v>100</v>
      </c>
      <c r="T19" s="42" t="s">
        <v>12</v>
      </c>
      <c r="V19" s="45"/>
      <c r="W19" s="14"/>
      <c r="X19" s="14"/>
      <c r="Y19" s="14"/>
    </row>
    <row r="20" spans="2:25" ht="40.5" customHeight="1" x14ac:dyDescent="0.2">
      <c r="B20" s="53">
        <v>5</v>
      </c>
      <c r="C20" s="86" t="s">
        <v>58</v>
      </c>
      <c r="D20" s="87"/>
      <c r="E20" s="9" t="s">
        <v>33</v>
      </c>
      <c r="F20" s="47">
        <v>1</v>
      </c>
      <c r="G20" s="9" t="s">
        <v>13</v>
      </c>
      <c r="H20" s="54">
        <v>0</v>
      </c>
      <c r="I20" s="62">
        <v>2720000000</v>
      </c>
      <c r="J20" s="18">
        <v>0</v>
      </c>
      <c r="K20" s="47">
        <v>0</v>
      </c>
      <c r="L20" s="49">
        <v>0</v>
      </c>
      <c r="M20" s="54">
        <v>1096</v>
      </c>
      <c r="N20" s="67">
        <v>2039538000</v>
      </c>
      <c r="O20" s="49" t="s">
        <v>26</v>
      </c>
      <c r="P20" s="66">
        <v>670347300</v>
      </c>
      <c r="Q20" s="52">
        <f t="shared" si="0"/>
        <v>24.645121323529413</v>
      </c>
      <c r="R20" s="52">
        <v>0</v>
      </c>
      <c r="S20" s="51">
        <v>81</v>
      </c>
      <c r="T20" s="42" t="s">
        <v>12</v>
      </c>
      <c r="V20" s="45"/>
      <c r="W20" s="14"/>
      <c r="X20" s="14"/>
      <c r="Y20" s="14"/>
    </row>
    <row r="21" spans="2:25" ht="41.25" customHeight="1" x14ac:dyDescent="0.2">
      <c r="B21" s="53">
        <v>6</v>
      </c>
      <c r="C21" s="86" t="s">
        <v>59</v>
      </c>
      <c r="D21" s="87"/>
      <c r="E21" s="9" t="s">
        <v>33</v>
      </c>
      <c r="F21" s="47">
        <v>1</v>
      </c>
      <c r="G21" s="9" t="s">
        <v>13</v>
      </c>
      <c r="H21" s="54">
        <v>0</v>
      </c>
      <c r="I21" s="62">
        <v>3240000000</v>
      </c>
      <c r="J21" s="18">
        <v>0</v>
      </c>
      <c r="K21" s="47">
        <v>0</v>
      </c>
      <c r="L21" s="49">
        <v>0</v>
      </c>
      <c r="M21" s="54">
        <v>1040</v>
      </c>
      <c r="N21" s="67">
        <v>2721189000</v>
      </c>
      <c r="O21" s="49" t="s">
        <v>26</v>
      </c>
      <c r="P21" s="66">
        <v>897992100</v>
      </c>
      <c r="Q21" s="52">
        <f t="shared" si="0"/>
        <v>27.715805555555555</v>
      </c>
      <c r="R21" s="52"/>
      <c r="S21" s="51">
        <v>100</v>
      </c>
      <c r="T21" s="42"/>
      <c r="V21" s="45"/>
      <c r="W21" s="14"/>
      <c r="X21" s="14"/>
      <c r="Y21" s="14"/>
    </row>
    <row r="22" spans="2:25" ht="41.25" customHeight="1" x14ac:dyDescent="0.2">
      <c r="B22" s="53">
        <v>7</v>
      </c>
      <c r="C22" s="86" t="s">
        <v>60</v>
      </c>
      <c r="D22" s="87"/>
      <c r="E22" s="9" t="s">
        <v>33</v>
      </c>
      <c r="F22" s="47">
        <v>1</v>
      </c>
      <c r="G22" s="9" t="s">
        <v>13</v>
      </c>
      <c r="H22" s="54">
        <v>0</v>
      </c>
      <c r="I22" s="62">
        <v>2040000000</v>
      </c>
      <c r="J22" s="18">
        <v>0</v>
      </c>
      <c r="K22" s="47">
        <v>0</v>
      </c>
      <c r="L22" s="49">
        <v>0</v>
      </c>
      <c r="M22" s="54">
        <v>1200</v>
      </c>
      <c r="N22" s="109">
        <v>1698203000</v>
      </c>
      <c r="O22" s="49" t="s">
        <v>26</v>
      </c>
      <c r="P22" s="66">
        <v>560406900</v>
      </c>
      <c r="Q22" s="52">
        <f t="shared" si="0"/>
        <v>27.470926470588235</v>
      </c>
      <c r="R22" s="52"/>
      <c r="S22" s="51">
        <v>96.691999999999993</v>
      </c>
      <c r="T22" s="42"/>
      <c r="V22" s="45"/>
      <c r="W22" s="14"/>
      <c r="X22" s="14"/>
      <c r="Y22" s="14"/>
    </row>
    <row r="23" spans="2:25" ht="41.25" customHeight="1" x14ac:dyDescent="0.2">
      <c r="B23" s="53">
        <v>8</v>
      </c>
      <c r="C23" s="86" t="s">
        <v>61</v>
      </c>
      <c r="D23" s="87"/>
      <c r="E23" s="9" t="s">
        <v>33</v>
      </c>
      <c r="F23" s="47">
        <v>1</v>
      </c>
      <c r="G23" s="9" t="s">
        <v>13</v>
      </c>
      <c r="H23" s="54">
        <v>0</v>
      </c>
      <c r="I23" s="62">
        <v>2100034999.9999998</v>
      </c>
      <c r="J23" s="18">
        <v>0</v>
      </c>
      <c r="K23" s="47">
        <v>0</v>
      </c>
      <c r="L23" s="49">
        <v>0</v>
      </c>
      <c r="M23" s="54">
        <v>2030</v>
      </c>
      <c r="N23" s="112">
        <v>1631960000</v>
      </c>
      <c r="O23" s="49" t="s">
        <v>26</v>
      </c>
      <c r="P23" s="66">
        <v>538546800</v>
      </c>
      <c r="Q23" s="52">
        <f t="shared" si="0"/>
        <v>25.644658303313996</v>
      </c>
      <c r="R23" s="52"/>
      <c r="S23" s="51">
        <v>60.12</v>
      </c>
      <c r="T23" s="42"/>
      <c r="V23" s="45"/>
      <c r="W23" s="14"/>
      <c r="X23" s="14"/>
      <c r="Y23" s="14"/>
    </row>
    <row r="24" spans="2:25" ht="41.25" customHeight="1" x14ac:dyDescent="0.2">
      <c r="B24" s="53">
        <v>9</v>
      </c>
      <c r="C24" s="86" t="s">
        <v>62</v>
      </c>
      <c r="D24" s="87"/>
      <c r="E24" s="9" t="s">
        <v>33</v>
      </c>
      <c r="F24" s="47">
        <v>1</v>
      </c>
      <c r="G24" s="9" t="s">
        <v>13</v>
      </c>
      <c r="H24" s="54">
        <v>0</v>
      </c>
      <c r="I24" s="62">
        <v>3750000000</v>
      </c>
      <c r="J24" s="18">
        <v>0</v>
      </c>
      <c r="K24" s="47">
        <v>0</v>
      </c>
      <c r="L24" s="49">
        <v>0</v>
      </c>
      <c r="M24" s="54">
        <v>3066</v>
      </c>
      <c r="N24" s="110">
        <v>2754404000</v>
      </c>
      <c r="O24" s="49" t="s">
        <v>26</v>
      </c>
      <c r="P24" s="66">
        <v>908953200</v>
      </c>
      <c r="Q24" s="52">
        <f t="shared" si="0"/>
        <v>24.238751999999998</v>
      </c>
      <c r="R24" s="52"/>
      <c r="S24" s="51">
        <v>84.019000000000005</v>
      </c>
      <c r="T24" s="42"/>
      <c r="V24" s="45"/>
      <c r="W24" s="14"/>
      <c r="X24" s="14"/>
      <c r="Y24" s="14"/>
    </row>
    <row r="25" spans="2:25" ht="41.25" customHeight="1" x14ac:dyDescent="0.2">
      <c r="B25" s="53">
        <v>10</v>
      </c>
      <c r="C25" s="86" t="s">
        <v>63</v>
      </c>
      <c r="D25" s="87"/>
      <c r="E25" s="9" t="s">
        <v>33</v>
      </c>
      <c r="F25" s="47">
        <v>1</v>
      </c>
      <c r="G25" s="9" t="s">
        <v>13</v>
      </c>
      <c r="H25" s="54">
        <v>0</v>
      </c>
      <c r="I25" s="62">
        <v>6750000000</v>
      </c>
      <c r="J25" s="18">
        <v>0</v>
      </c>
      <c r="K25" s="47">
        <v>0</v>
      </c>
      <c r="L25" s="49">
        <v>0</v>
      </c>
      <c r="M25" s="54">
        <v>4062</v>
      </c>
      <c r="N25" s="67">
        <v>5252585000</v>
      </c>
      <c r="O25" s="49" t="s">
        <v>26</v>
      </c>
      <c r="P25" s="66">
        <v>1733353200</v>
      </c>
      <c r="Q25" s="52">
        <f t="shared" si="0"/>
        <v>25.679306666666669</v>
      </c>
      <c r="R25" s="52"/>
      <c r="S25" s="51">
        <v>14.327</v>
      </c>
      <c r="T25" s="42"/>
      <c r="V25" s="45"/>
      <c r="W25" s="14"/>
      <c r="X25" s="14"/>
      <c r="Y25" s="14"/>
    </row>
    <row r="26" spans="2:25" ht="41.25" customHeight="1" x14ac:dyDescent="0.2">
      <c r="B26" s="53">
        <v>11</v>
      </c>
      <c r="C26" s="86" t="s">
        <v>64</v>
      </c>
      <c r="D26" s="87"/>
      <c r="E26" s="9" t="s">
        <v>33</v>
      </c>
      <c r="F26" s="47">
        <v>1</v>
      </c>
      <c r="G26" s="9" t="s">
        <v>13</v>
      </c>
      <c r="H26" s="54">
        <v>0</v>
      </c>
      <c r="I26" s="62">
        <v>13500000000</v>
      </c>
      <c r="J26" s="18">
        <v>0</v>
      </c>
      <c r="K26" s="47">
        <v>0</v>
      </c>
      <c r="L26" s="49">
        <v>0</v>
      </c>
      <c r="M26" s="54">
        <v>5369</v>
      </c>
      <c r="N26" s="69">
        <v>9740113000</v>
      </c>
      <c r="O26" s="49" t="s">
        <v>26</v>
      </c>
      <c r="P26" s="66">
        <v>8161961800</v>
      </c>
      <c r="Q26" s="52">
        <f t="shared" si="0"/>
        <v>60.458976296296299</v>
      </c>
      <c r="R26" s="52"/>
      <c r="S26" s="51">
        <v>100</v>
      </c>
      <c r="T26" s="42"/>
      <c r="V26" s="45"/>
      <c r="W26" s="14"/>
      <c r="X26" s="14"/>
      <c r="Y26" s="14"/>
    </row>
    <row r="27" spans="2:25" ht="41.25" customHeight="1" x14ac:dyDescent="0.2">
      <c r="B27" s="53">
        <v>12</v>
      </c>
      <c r="C27" s="86" t="s">
        <v>54</v>
      </c>
      <c r="D27" s="87"/>
      <c r="E27" s="9" t="s">
        <v>33</v>
      </c>
      <c r="F27" s="47">
        <v>1</v>
      </c>
      <c r="G27" s="9" t="s">
        <v>13</v>
      </c>
      <c r="H27" s="54">
        <v>0</v>
      </c>
      <c r="I27" s="62">
        <v>8835000000</v>
      </c>
      <c r="J27" s="18">
        <v>0</v>
      </c>
      <c r="K27" s="47">
        <v>0</v>
      </c>
      <c r="L27" s="49">
        <v>0</v>
      </c>
      <c r="M27" s="54">
        <v>5700</v>
      </c>
      <c r="N27" s="113">
        <v>7443331000</v>
      </c>
      <c r="O27" s="49" t="s">
        <v>26</v>
      </c>
      <c r="P27" s="66">
        <v>6059713100</v>
      </c>
      <c r="Q27" s="52">
        <f t="shared" ref="Q27:Q42" si="1">P27/I27*100</f>
        <v>68.587584606677993</v>
      </c>
      <c r="R27" s="52"/>
      <c r="S27" s="51">
        <v>100</v>
      </c>
      <c r="T27" s="42"/>
      <c r="V27" s="45"/>
      <c r="W27" s="14"/>
      <c r="X27" s="14"/>
      <c r="Y27" s="14"/>
    </row>
    <row r="28" spans="2:25" ht="41.25" customHeight="1" x14ac:dyDescent="0.2">
      <c r="B28" s="53">
        <v>13</v>
      </c>
      <c r="C28" s="84" t="s">
        <v>38</v>
      </c>
      <c r="D28" s="85"/>
      <c r="E28" s="9" t="s">
        <v>33</v>
      </c>
      <c r="F28" s="47">
        <v>1</v>
      </c>
      <c r="G28" s="9" t="s">
        <v>13</v>
      </c>
      <c r="H28" s="54">
        <v>0</v>
      </c>
      <c r="I28" s="62">
        <v>5100000000</v>
      </c>
      <c r="J28" s="18">
        <v>0</v>
      </c>
      <c r="K28" s="47">
        <v>0</v>
      </c>
      <c r="L28" s="49">
        <v>0</v>
      </c>
      <c r="M28" s="54">
        <v>8365</v>
      </c>
      <c r="N28" s="111">
        <v>4292911000</v>
      </c>
      <c r="O28" s="49" t="s">
        <v>26</v>
      </c>
      <c r="P28" s="66">
        <v>3446302950</v>
      </c>
      <c r="Q28" s="52">
        <f t="shared" si="1"/>
        <v>67.574567647058828</v>
      </c>
      <c r="R28" s="52"/>
      <c r="S28" s="65">
        <v>100</v>
      </c>
      <c r="T28" s="42"/>
      <c r="V28" s="45"/>
      <c r="W28" s="14"/>
      <c r="X28" s="14"/>
      <c r="Y28" s="14"/>
    </row>
    <row r="29" spans="2:25" ht="41.25" customHeight="1" x14ac:dyDescent="0.2">
      <c r="B29" s="53">
        <v>14</v>
      </c>
      <c r="C29" s="84" t="s">
        <v>40</v>
      </c>
      <c r="D29" s="85"/>
      <c r="E29" s="9" t="s">
        <v>33</v>
      </c>
      <c r="F29" s="47">
        <v>1</v>
      </c>
      <c r="G29" s="9" t="s">
        <v>13</v>
      </c>
      <c r="H29" s="54">
        <v>0</v>
      </c>
      <c r="I29" s="62">
        <v>3687500000</v>
      </c>
      <c r="J29" s="18">
        <v>0</v>
      </c>
      <c r="K29" s="47">
        <v>0</v>
      </c>
      <c r="L29" s="49">
        <v>0</v>
      </c>
      <c r="M29" s="54">
        <v>3477</v>
      </c>
      <c r="N29" s="67">
        <v>2775693000</v>
      </c>
      <c r="O29" s="49" t="s">
        <v>26</v>
      </c>
      <c r="P29" s="66">
        <v>915978900</v>
      </c>
      <c r="Q29" s="52">
        <f t="shared" si="1"/>
        <v>24.840105762711865</v>
      </c>
      <c r="R29" s="52"/>
      <c r="S29" s="65">
        <v>45.49</v>
      </c>
      <c r="T29" s="42"/>
      <c r="V29" s="45"/>
      <c r="W29" s="14"/>
      <c r="X29" s="14"/>
      <c r="Y29" s="14"/>
    </row>
    <row r="30" spans="2:25" ht="41.25" customHeight="1" x14ac:dyDescent="0.2">
      <c r="B30" s="53">
        <v>15</v>
      </c>
      <c r="C30" s="84" t="s">
        <v>41</v>
      </c>
      <c r="D30" s="85"/>
      <c r="E30" s="9" t="s">
        <v>33</v>
      </c>
      <c r="F30" s="47">
        <v>1</v>
      </c>
      <c r="G30" s="9" t="s">
        <v>13</v>
      </c>
      <c r="H30" s="54">
        <v>0</v>
      </c>
      <c r="I30" s="62">
        <v>5100000000</v>
      </c>
      <c r="J30" s="18">
        <v>0</v>
      </c>
      <c r="K30" s="47">
        <v>0</v>
      </c>
      <c r="L30" s="49">
        <v>0</v>
      </c>
      <c r="M30" s="54">
        <v>1626</v>
      </c>
      <c r="N30" s="67">
        <v>4358293000</v>
      </c>
      <c r="O30" s="49" t="s">
        <v>26</v>
      </c>
      <c r="P30" s="71">
        <v>1438236600</v>
      </c>
      <c r="Q30" s="52">
        <f t="shared" si="1"/>
        <v>28.200717647058827</v>
      </c>
      <c r="R30" s="52"/>
      <c r="S30" s="65">
        <v>100</v>
      </c>
      <c r="T30" s="42"/>
      <c r="V30" s="45"/>
      <c r="W30" s="14"/>
      <c r="X30" s="14"/>
      <c r="Y30" s="14"/>
    </row>
    <row r="31" spans="2:25" ht="41.25" customHeight="1" x14ac:dyDescent="0.2">
      <c r="B31" s="53">
        <v>16</v>
      </c>
      <c r="C31" s="84" t="s">
        <v>42</v>
      </c>
      <c r="D31" s="85"/>
      <c r="E31" s="9" t="s">
        <v>33</v>
      </c>
      <c r="F31" s="47">
        <v>1</v>
      </c>
      <c r="G31" s="9" t="s">
        <v>13</v>
      </c>
      <c r="H31" s="54">
        <v>0</v>
      </c>
      <c r="I31" s="62">
        <v>5625000000</v>
      </c>
      <c r="J31" s="18">
        <v>0</v>
      </c>
      <c r="K31" s="47">
        <v>0</v>
      </c>
      <c r="L31" s="49">
        <v>0</v>
      </c>
      <c r="M31" s="54">
        <v>2534</v>
      </c>
      <c r="N31" s="67">
        <v>4218336000</v>
      </c>
      <c r="O31" s="49" t="s">
        <v>26</v>
      </c>
      <c r="P31" s="66">
        <v>1389465000</v>
      </c>
      <c r="Q31" s="52">
        <f t="shared" si="1"/>
        <v>24.701600000000003</v>
      </c>
      <c r="R31" s="52"/>
      <c r="S31" s="65">
        <v>49.01</v>
      </c>
      <c r="T31" s="42"/>
      <c r="V31" s="45"/>
      <c r="W31" s="14"/>
      <c r="X31" s="14"/>
      <c r="Y31" s="14"/>
    </row>
    <row r="32" spans="2:25" ht="41.25" customHeight="1" x14ac:dyDescent="0.2">
      <c r="B32" s="53">
        <v>17</v>
      </c>
      <c r="C32" s="84" t="s">
        <v>39</v>
      </c>
      <c r="D32" s="85"/>
      <c r="E32" s="9" t="s">
        <v>33</v>
      </c>
      <c r="F32" s="47">
        <v>1</v>
      </c>
      <c r="G32" s="9" t="s">
        <v>13</v>
      </c>
      <c r="H32" s="54">
        <v>0</v>
      </c>
      <c r="I32" s="62">
        <v>6982500000</v>
      </c>
      <c r="J32" s="18">
        <v>0</v>
      </c>
      <c r="K32" s="47">
        <v>0</v>
      </c>
      <c r="L32" s="49">
        <v>0</v>
      </c>
      <c r="M32" s="54"/>
      <c r="N32" s="67">
        <v>5784818000</v>
      </c>
      <c r="O32" s="49" t="s">
        <v>26</v>
      </c>
      <c r="P32" s="66">
        <v>5784818000</v>
      </c>
      <c r="Q32" s="52">
        <f t="shared" si="1"/>
        <v>82.847375581811676</v>
      </c>
      <c r="R32" s="52"/>
      <c r="S32" s="65">
        <v>100</v>
      </c>
      <c r="T32" s="42"/>
      <c r="V32" s="45"/>
      <c r="W32" s="14"/>
      <c r="X32" s="14"/>
      <c r="Y32" s="14"/>
    </row>
    <row r="33" spans="2:25" ht="41.25" customHeight="1" x14ac:dyDescent="0.2">
      <c r="B33" s="53">
        <v>18</v>
      </c>
      <c r="C33" s="84" t="s">
        <v>43</v>
      </c>
      <c r="D33" s="85"/>
      <c r="E33" s="9" t="s">
        <v>33</v>
      </c>
      <c r="F33" s="47">
        <v>1</v>
      </c>
      <c r="G33" s="9" t="s">
        <v>13</v>
      </c>
      <c r="H33" s="54">
        <v>0</v>
      </c>
      <c r="I33" s="62">
        <v>8500000000</v>
      </c>
      <c r="J33" s="18">
        <v>0</v>
      </c>
      <c r="K33" s="47">
        <v>0</v>
      </c>
      <c r="L33" s="49">
        <v>0</v>
      </c>
      <c r="M33" s="54">
        <v>6772</v>
      </c>
      <c r="N33" s="67">
        <v>6340313000</v>
      </c>
      <c r="O33" s="49" t="s">
        <v>26</v>
      </c>
      <c r="P33" s="66">
        <v>2092227000</v>
      </c>
      <c r="Q33" s="52">
        <f t="shared" si="1"/>
        <v>24.614435294117648</v>
      </c>
      <c r="R33" s="52"/>
      <c r="S33" s="65">
        <v>46.061</v>
      </c>
      <c r="T33" s="42"/>
      <c r="V33" s="45"/>
      <c r="W33" s="14"/>
      <c r="X33" s="14"/>
      <c r="Y33" s="14"/>
    </row>
    <row r="34" spans="2:25" ht="41.25" customHeight="1" x14ac:dyDescent="0.2">
      <c r="B34" s="53">
        <v>19</v>
      </c>
      <c r="C34" s="84" t="s">
        <v>44</v>
      </c>
      <c r="D34" s="85"/>
      <c r="E34" s="9" t="s">
        <v>33</v>
      </c>
      <c r="F34" s="47">
        <v>1</v>
      </c>
      <c r="G34" s="9" t="s">
        <v>13</v>
      </c>
      <c r="H34" s="54">
        <v>0</v>
      </c>
      <c r="I34" s="62">
        <v>2500000000</v>
      </c>
      <c r="J34" s="18">
        <v>0</v>
      </c>
      <c r="K34" s="47">
        <v>0</v>
      </c>
      <c r="L34" s="49">
        <v>0</v>
      </c>
      <c r="M34" s="54">
        <v>600</v>
      </c>
      <c r="N34" s="67">
        <v>2041296000</v>
      </c>
      <c r="O34" s="49" t="s">
        <v>26</v>
      </c>
      <c r="P34" s="66">
        <v>2041296000</v>
      </c>
      <c r="Q34" s="52">
        <f t="shared" si="1"/>
        <v>81.651839999999993</v>
      </c>
      <c r="R34" s="52"/>
      <c r="S34" s="65">
        <v>100</v>
      </c>
      <c r="T34" s="42"/>
      <c r="V34" s="45"/>
      <c r="W34" s="14"/>
      <c r="X34" s="14"/>
      <c r="Y34" s="14"/>
    </row>
    <row r="35" spans="2:25" ht="41.25" customHeight="1" x14ac:dyDescent="0.2">
      <c r="B35" s="53">
        <v>20</v>
      </c>
      <c r="C35" s="84" t="s">
        <v>45</v>
      </c>
      <c r="D35" s="85"/>
      <c r="E35" s="9" t="s">
        <v>33</v>
      </c>
      <c r="F35" s="47">
        <v>1</v>
      </c>
      <c r="G35" s="9" t="s">
        <v>13</v>
      </c>
      <c r="H35" s="54">
        <v>0</v>
      </c>
      <c r="I35" s="62">
        <v>5100000000</v>
      </c>
      <c r="J35" s="18">
        <v>0</v>
      </c>
      <c r="K35" s="47">
        <v>0</v>
      </c>
      <c r="L35" s="49">
        <v>0</v>
      </c>
      <c r="M35" s="54">
        <v>5020</v>
      </c>
      <c r="N35" s="67">
        <v>3761568000</v>
      </c>
      <c r="O35" s="49" t="s">
        <v>26</v>
      </c>
      <c r="P35" s="66">
        <v>1241317200</v>
      </c>
      <c r="Q35" s="52">
        <f t="shared" si="1"/>
        <v>24.339552941176471</v>
      </c>
      <c r="R35" s="52"/>
      <c r="S35" s="65">
        <v>78.72</v>
      </c>
      <c r="T35" s="42"/>
      <c r="V35" s="45"/>
      <c r="W35" s="14"/>
      <c r="X35" s="14"/>
      <c r="Y35" s="14"/>
    </row>
    <row r="36" spans="2:25" ht="41.25" customHeight="1" x14ac:dyDescent="0.2">
      <c r="B36" s="53">
        <v>21</v>
      </c>
      <c r="C36" s="84" t="s">
        <v>46</v>
      </c>
      <c r="D36" s="85"/>
      <c r="E36" s="9" t="s">
        <v>33</v>
      </c>
      <c r="F36" s="47">
        <v>1</v>
      </c>
      <c r="G36" s="9" t="s">
        <v>13</v>
      </c>
      <c r="H36" s="54">
        <v>0</v>
      </c>
      <c r="I36" s="62">
        <v>9975000000</v>
      </c>
      <c r="J36" s="18">
        <v>0</v>
      </c>
      <c r="K36" s="47">
        <v>0</v>
      </c>
      <c r="L36" s="49">
        <v>0</v>
      </c>
      <c r="M36" s="54">
        <v>3987</v>
      </c>
      <c r="N36" s="67">
        <v>8242115000</v>
      </c>
      <c r="O36" s="49" t="s">
        <v>26</v>
      </c>
      <c r="P36" s="66">
        <v>6071183120</v>
      </c>
      <c r="Q36" s="52">
        <f t="shared" si="1"/>
        <v>60.863991177944868</v>
      </c>
      <c r="R36" s="52"/>
      <c r="S36" s="65">
        <v>100</v>
      </c>
      <c r="T36" s="42"/>
      <c r="V36" s="45"/>
      <c r="W36" s="14"/>
      <c r="X36" s="14"/>
      <c r="Y36" s="14"/>
    </row>
    <row r="37" spans="2:25" ht="41.25" customHeight="1" x14ac:dyDescent="0.2">
      <c r="B37" s="53">
        <v>22</v>
      </c>
      <c r="C37" s="84" t="s">
        <v>47</v>
      </c>
      <c r="D37" s="85"/>
      <c r="E37" s="9" t="s">
        <v>33</v>
      </c>
      <c r="F37" s="47">
        <v>1</v>
      </c>
      <c r="G37" s="9" t="s">
        <v>13</v>
      </c>
      <c r="H37" s="54">
        <v>0</v>
      </c>
      <c r="I37" s="62">
        <v>8840000000</v>
      </c>
      <c r="J37" s="18">
        <v>0</v>
      </c>
      <c r="K37" s="47">
        <v>0</v>
      </c>
      <c r="L37" s="49">
        <v>0</v>
      </c>
      <c r="M37" s="54">
        <v>5064</v>
      </c>
      <c r="N37" s="67">
        <v>6672000000</v>
      </c>
      <c r="O37" s="49" t="s">
        <v>26</v>
      </c>
      <c r="P37" s="66">
        <v>2201760000</v>
      </c>
      <c r="Q37" s="52">
        <f t="shared" si="1"/>
        <v>24.906787330316742</v>
      </c>
      <c r="R37" s="52"/>
      <c r="S37" s="65">
        <v>97.27</v>
      </c>
      <c r="T37" s="42"/>
      <c r="V37" s="45"/>
      <c r="W37" s="14"/>
      <c r="X37" s="14"/>
      <c r="Y37" s="14"/>
    </row>
    <row r="38" spans="2:25" ht="41.25" customHeight="1" x14ac:dyDescent="0.2">
      <c r="B38" s="53">
        <v>23</v>
      </c>
      <c r="C38" s="84" t="s">
        <v>48</v>
      </c>
      <c r="D38" s="85"/>
      <c r="E38" s="9" t="s">
        <v>33</v>
      </c>
      <c r="F38" s="47">
        <v>1</v>
      </c>
      <c r="G38" s="9" t="s">
        <v>13</v>
      </c>
      <c r="H38" s="54">
        <v>0</v>
      </c>
      <c r="I38" s="62">
        <v>3060000000</v>
      </c>
      <c r="J38" s="18">
        <v>0</v>
      </c>
      <c r="K38" s="47">
        <v>0</v>
      </c>
      <c r="L38" s="49">
        <v>0</v>
      </c>
      <c r="M38" s="54">
        <v>1775</v>
      </c>
      <c r="N38" s="67">
        <v>2496678000</v>
      </c>
      <c r="O38" s="49" t="s">
        <v>26</v>
      </c>
      <c r="P38" s="66">
        <v>2221356750</v>
      </c>
      <c r="Q38" s="52">
        <f t="shared" si="1"/>
        <v>72.593357843137255</v>
      </c>
      <c r="R38" s="52"/>
      <c r="S38" s="65">
        <v>100</v>
      </c>
      <c r="T38" s="42"/>
      <c r="V38" s="45"/>
      <c r="W38" s="14"/>
      <c r="X38" s="14"/>
      <c r="Y38" s="14"/>
    </row>
    <row r="39" spans="2:25" ht="41.25" customHeight="1" x14ac:dyDescent="0.2">
      <c r="B39" s="53">
        <v>24</v>
      </c>
      <c r="C39" s="84" t="s">
        <v>49</v>
      </c>
      <c r="D39" s="85"/>
      <c r="E39" s="9" t="s">
        <v>33</v>
      </c>
      <c r="F39" s="47">
        <v>1</v>
      </c>
      <c r="G39" s="9" t="s">
        <v>13</v>
      </c>
      <c r="H39" s="54">
        <v>0</v>
      </c>
      <c r="I39" s="62">
        <v>3740000000.0000005</v>
      </c>
      <c r="J39" s="18">
        <v>0</v>
      </c>
      <c r="K39" s="47">
        <v>0</v>
      </c>
      <c r="L39" s="49">
        <v>0</v>
      </c>
      <c r="M39" s="54">
        <v>2200</v>
      </c>
      <c r="N39" s="67">
        <v>2801605000</v>
      </c>
      <c r="O39" s="49" t="s">
        <v>26</v>
      </c>
      <c r="P39" s="66">
        <v>924529500</v>
      </c>
      <c r="Q39" s="52">
        <f t="shared" si="1"/>
        <v>24.720040106951867</v>
      </c>
      <c r="R39" s="52"/>
      <c r="S39" s="65">
        <v>98.2</v>
      </c>
      <c r="T39" s="42"/>
      <c r="V39" s="45"/>
      <c r="W39" s="14"/>
      <c r="X39" s="14"/>
      <c r="Y39" s="14"/>
    </row>
    <row r="40" spans="2:25" ht="41.25" customHeight="1" x14ac:dyDescent="0.2">
      <c r="B40" s="53">
        <v>25</v>
      </c>
      <c r="C40" s="84" t="s">
        <v>50</v>
      </c>
      <c r="D40" s="85"/>
      <c r="E40" s="9" t="s">
        <v>33</v>
      </c>
      <c r="F40" s="47">
        <v>1</v>
      </c>
      <c r="G40" s="9" t="s">
        <v>13</v>
      </c>
      <c r="H40" s="54">
        <v>0</v>
      </c>
      <c r="I40" s="62">
        <v>2576000000.0000005</v>
      </c>
      <c r="J40" s="18">
        <v>0</v>
      </c>
      <c r="K40" s="47">
        <v>0</v>
      </c>
      <c r="L40" s="49">
        <v>0</v>
      </c>
      <c r="M40" s="54">
        <v>1222</v>
      </c>
      <c r="N40" s="67">
        <v>2333582000</v>
      </c>
      <c r="O40" s="49" t="s">
        <v>26</v>
      </c>
      <c r="P40" s="66">
        <v>770065200</v>
      </c>
      <c r="Q40" s="52">
        <f t="shared" si="1"/>
        <v>29.893835403726705</v>
      </c>
      <c r="R40" s="52"/>
      <c r="S40" s="65">
        <v>90.88</v>
      </c>
      <c r="T40" s="42"/>
      <c r="V40" s="45"/>
      <c r="W40" s="14"/>
      <c r="X40" s="14"/>
      <c r="Y40" s="14"/>
    </row>
    <row r="41" spans="2:25" ht="41.25" customHeight="1" x14ac:dyDescent="0.2">
      <c r="B41" s="53">
        <v>26</v>
      </c>
      <c r="C41" s="84" t="s">
        <v>51</v>
      </c>
      <c r="D41" s="85"/>
      <c r="E41" s="9" t="s">
        <v>33</v>
      </c>
      <c r="F41" s="47">
        <v>1</v>
      </c>
      <c r="G41" s="9" t="s">
        <v>13</v>
      </c>
      <c r="H41" s="54">
        <v>0</v>
      </c>
      <c r="I41" s="62">
        <v>5400000000</v>
      </c>
      <c r="J41" s="18">
        <v>0</v>
      </c>
      <c r="K41" s="47">
        <v>0</v>
      </c>
      <c r="L41" s="49">
        <v>0</v>
      </c>
      <c r="M41" s="54">
        <v>5224</v>
      </c>
      <c r="N41" s="67">
        <v>3973586000</v>
      </c>
      <c r="O41" s="49" t="s">
        <v>26</v>
      </c>
      <c r="P41" s="66">
        <v>1310964900</v>
      </c>
      <c r="Q41" s="52">
        <f t="shared" si="1"/>
        <v>24.277127777777778</v>
      </c>
      <c r="R41" s="52"/>
      <c r="S41" s="65">
        <v>97.593000000000004</v>
      </c>
      <c r="T41" s="42"/>
      <c r="V41" s="45"/>
      <c r="W41" s="14"/>
      <c r="X41" s="14"/>
      <c r="Y41" s="14"/>
    </row>
    <row r="42" spans="2:25" ht="41.25" customHeight="1" x14ac:dyDescent="0.2">
      <c r="B42" s="53">
        <v>27</v>
      </c>
      <c r="C42" s="84" t="s">
        <v>52</v>
      </c>
      <c r="D42" s="85"/>
      <c r="E42" s="9" t="s">
        <v>33</v>
      </c>
      <c r="F42" s="47">
        <v>1</v>
      </c>
      <c r="G42" s="9" t="s">
        <v>13</v>
      </c>
      <c r="H42" s="54">
        <v>0</v>
      </c>
      <c r="I42" s="62">
        <v>10000000000</v>
      </c>
      <c r="J42" s="18">
        <v>0</v>
      </c>
      <c r="K42" s="47">
        <v>0</v>
      </c>
      <c r="L42" s="49">
        <v>0</v>
      </c>
      <c r="M42" s="54">
        <v>3477</v>
      </c>
      <c r="N42" s="67">
        <v>6829558000</v>
      </c>
      <c r="O42" s="49" t="s">
        <v>26</v>
      </c>
      <c r="P42" s="66">
        <v>6452947600</v>
      </c>
      <c r="Q42" s="52">
        <f t="shared" si="1"/>
        <v>64.529476000000003</v>
      </c>
      <c r="R42" s="52"/>
      <c r="S42" s="65">
        <v>100</v>
      </c>
      <c r="T42" s="42"/>
      <c r="V42" s="45"/>
      <c r="W42" s="14"/>
      <c r="X42" s="14"/>
      <c r="Y42" s="14"/>
    </row>
    <row r="43" spans="2:25" ht="84.6" customHeight="1" thickBot="1" x14ac:dyDescent="0.25">
      <c r="B43" s="38">
        <v>28</v>
      </c>
      <c r="C43" s="72" t="s">
        <v>65</v>
      </c>
      <c r="D43" s="73"/>
      <c r="E43" s="9" t="s">
        <v>33</v>
      </c>
      <c r="F43" s="47">
        <v>1</v>
      </c>
      <c r="G43" s="9" t="s">
        <v>13</v>
      </c>
      <c r="H43" s="54">
        <v>0</v>
      </c>
      <c r="I43" s="39">
        <v>360000000</v>
      </c>
      <c r="J43" s="18">
        <v>0</v>
      </c>
      <c r="K43" s="47">
        <v>0</v>
      </c>
      <c r="L43" s="49">
        <v>0</v>
      </c>
      <c r="N43" s="70">
        <v>295260000</v>
      </c>
      <c r="O43" s="49" t="s">
        <v>26</v>
      </c>
      <c r="P43" s="35"/>
      <c r="Q43" s="44"/>
      <c r="R43" s="44"/>
      <c r="S43" s="65">
        <v>100</v>
      </c>
      <c r="T43" s="42"/>
      <c r="V43" s="45"/>
      <c r="W43" s="14"/>
      <c r="X43" s="14"/>
      <c r="Y43" s="14"/>
    </row>
    <row r="44" spans="2:25" s="3" customFormat="1" ht="24" customHeight="1" thickTop="1" thickBot="1" x14ac:dyDescent="0.25">
      <c r="B44" s="74" t="s">
        <v>5</v>
      </c>
      <c r="C44" s="75"/>
      <c r="D44" s="76"/>
      <c r="E44" s="17"/>
      <c r="F44" s="63">
        <f>SUM(F15:F43)</f>
        <v>28</v>
      </c>
      <c r="G44" s="29"/>
      <c r="H44" s="17">
        <f>SUM(H15:H43)</f>
        <v>0</v>
      </c>
      <c r="I44" s="55">
        <f>SUM(I15:I43)</f>
        <v>156021035000</v>
      </c>
      <c r="J44" s="55">
        <f>SUM(J15:J43)</f>
        <v>0</v>
      </c>
      <c r="K44" s="41"/>
      <c r="L44" s="55">
        <f>SUM(L16:L43)</f>
        <v>0</v>
      </c>
      <c r="M44" s="40"/>
      <c r="N44" s="55">
        <f>SUM(N16:N43)</f>
        <v>121774213000</v>
      </c>
      <c r="O44" s="40"/>
      <c r="P44" s="56">
        <f>SUM(P15:P43)</f>
        <v>72807130340</v>
      </c>
      <c r="Q44" s="50">
        <v>0</v>
      </c>
      <c r="R44" s="50"/>
      <c r="S44" s="50">
        <f>AVERAGE(S16:S18)</f>
        <v>74.62</v>
      </c>
      <c r="T44" s="43"/>
      <c r="V44" s="33"/>
    </row>
    <row r="45" spans="2:25" ht="12" customHeight="1" x14ac:dyDescent="0.2">
      <c r="E45" s="16"/>
      <c r="W45" s="14"/>
      <c r="X45" s="14"/>
      <c r="Y45" s="14"/>
    </row>
    <row r="46" spans="2:25" ht="15.75" customHeight="1" x14ac:dyDescent="0.2">
      <c r="B46" s="6"/>
      <c r="C46" s="60"/>
      <c r="D46" s="5"/>
      <c r="E46" s="5"/>
      <c r="F46" s="5"/>
      <c r="G46" s="5"/>
      <c r="H46" s="5"/>
      <c r="I46" s="5"/>
      <c r="J46" s="5"/>
      <c r="K46" s="7"/>
      <c r="Q46" s="15"/>
      <c r="W46" s="14"/>
      <c r="X46" s="14"/>
      <c r="Y46" s="14"/>
    </row>
    <row r="47" spans="2:25" ht="15.75" customHeight="1" x14ac:dyDescent="0.25">
      <c r="B47" s="5"/>
      <c r="C47" s="60"/>
      <c r="D47" s="5"/>
      <c r="E47" s="5"/>
      <c r="F47" s="5"/>
      <c r="G47" s="5"/>
      <c r="H47" s="5"/>
      <c r="I47" s="5"/>
      <c r="J47" s="5"/>
      <c r="K47" s="7"/>
      <c r="L47" s="12"/>
      <c r="M47" s="12"/>
      <c r="N47" s="12"/>
      <c r="O47" s="12"/>
      <c r="P47" s="114" t="s">
        <v>67</v>
      </c>
      <c r="Q47" s="48"/>
      <c r="W47" s="14"/>
      <c r="X47" s="14"/>
      <c r="Y47" s="14"/>
    </row>
    <row r="48" spans="2:25" ht="15.75" customHeight="1" x14ac:dyDescent="0.2">
      <c r="B48" s="5"/>
      <c r="C48" s="60"/>
      <c r="D48" s="5"/>
      <c r="E48" s="5"/>
      <c r="F48" s="5"/>
      <c r="G48" s="5"/>
      <c r="H48" s="5"/>
      <c r="I48" s="5"/>
      <c r="J48" s="5"/>
      <c r="K48" s="7"/>
      <c r="P48" s="26"/>
      <c r="Q48" s="48"/>
      <c r="W48" s="14"/>
      <c r="X48" s="14"/>
      <c r="Y48" s="14"/>
    </row>
    <row r="49" spans="3:25" ht="15.75" customHeight="1" x14ac:dyDescent="0.25">
      <c r="C49" s="61"/>
      <c r="D49" s="5"/>
      <c r="J49" s="5"/>
      <c r="K49" s="7"/>
      <c r="P49" s="114" t="s">
        <v>68</v>
      </c>
      <c r="Q49" s="48"/>
      <c r="W49" s="14"/>
      <c r="X49" s="14"/>
      <c r="Y49" s="14"/>
    </row>
    <row r="50" spans="3:25" ht="15.75" customHeight="1" x14ac:dyDescent="0.25">
      <c r="C50" s="60"/>
      <c r="D50" s="5"/>
      <c r="J50" s="5"/>
      <c r="K50" s="7"/>
      <c r="P50" s="114" t="s">
        <v>6</v>
      </c>
      <c r="Q50" s="48"/>
      <c r="W50" s="14"/>
      <c r="X50" s="14"/>
      <c r="Y50" s="14"/>
    </row>
    <row r="51" spans="3:25" ht="15.75" customHeight="1" x14ac:dyDescent="0.25">
      <c r="C51" s="5"/>
      <c r="D51" s="5"/>
      <c r="J51" s="5"/>
      <c r="K51" s="7"/>
      <c r="P51" s="115"/>
      <c r="Q51" s="2"/>
      <c r="W51" s="14"/>
      <c r="X51" s="14"/>
      <c r="Y51" s="14"/>
    </row>
    <row r="52" spans="3:25" ht="15.75" customHeight="1" x14ac:dyDescent="0.2">
      <c r="D52" s="5"/>
      <c r="P52" s="26"/>
      <c r="Q52" s="2"/>
      <c r="W52" s="14"/>
      <c r="X52" s="14"/>
      <c r="Y52" s="14"/>
    </row>
    <row r="53" spans="3:25" x14ac:dyDescent="0.2">
      <c r="P53" s="26"/>
      <c r="Q53" s="64"/>
    </row>
    <row r="54" spans="3:25" x14ac:dyDescent="0.2">
      <c r="P54" s="26"/>
      <c r="Q54" s="46"/>
    </row>
    <row r="55" spans="3:25" ht="15" x14ac:dyDescent="0.25">
      <c r="P55" s="116" t="s">
        <v>69</v>
      </c>
    </row>
    <row r="56" spans="3:25" ht="15" x14ac:dyDescent="0.25">
      <c r="P56" s="114" t="s">
        <v>70</v>
      </c>
      <c r="Q56" s="15"/>
      <c r="R56" s="15"/>
    </row>
    <row r="57" spans="3:25" ht="15" x14ac:dyDescent="0.25">
      <c r="P57" s="114" t="s">
        <v>71</v>
      </c>
      <c r="Q57" s="15"/>
      <c r="R57" s="15"/>
    </row>
    <row r="58" spans="3:25" x14ac:dyDescent="0.2">
      <c r="P58" s="10"/>
      <c r="Q58" s="10"/>
      <c r="R58" s="10"/>
    </row>
    <row r="59" spans="3:25" x14ac:dyDescent="0.2">
      <c r="P59" s="10"/>
      <c r="Q59" s="10"/>
      <c r="R59" s="10"/>
    </row>
    <row r="60" spans="3:25" x14ac:dyDescent="0.2">
      <c r="P60" s="10"/>
      <c r="Q60" s="10"/>
      <c r="R60" s="10"/>
    </row>
  </sheetData>
  <mergeCells count="50">
    <mergeCell ref="C39:D39"/>
    <mergeCell ref="C40:D40"/>
    <mergeCell ref="C42:D42"/>
    <mergeCell ref="C19:D19"/>
    <mergeCell ref="C28:D28"/>
    <mergeCell ref="C29:D29"/>
    <mergeCell ref="C30:D30"/>
    <mergeCell ref="C26:D26"/>
    <mergeCell ref="C25:D25"/>
    <mergeCell ref="C24:D24"/>
    <mergeCell ref="C23:D23"/>
    <mergeCell ref="C22:D22"/>
    <mergeCell ref="C27:D27"/>
    <mergeCell ref="C31:D31"/>
    <mergeCell ref="C32:D32"/>
    <mergeCell ref="C33:D33"/>
    <mergeCell ref="C21:D21"/>
    <mergeCell ref="C20:D20"/>
    <mergeCell ref="C36:D36"/>
    <mergeCell ref="C37:D37"/>
    <mergeCell ref="C38:D38"/>
    <mergeCell ref="C34:D34"/>
    <mergeCell ref="C35:D35"/>
    <mergeCell ref="C15:D15"/>
    <mergeCell ref="B2:T2"/>
    <mergeCell ref="B3:T3"/>
    <mergeCell ref="B4:T4"/>
    <mergeCell ref="B5:T5"/>
    <mergeCell ref="B11:B13"/>
    <mergeCell ref="C11:D13"/>
    <mergeCell ref="E11:E13"/>
    <mergeCell ref="F11:J11"/>
    <mergeCell ref="K11:O11"/>
    <mergeCell ref="P11:S11"/>
    <mergeCell ref="C43:D43"/>
    <mergeCell ref="B44:D44"/>
    <mergeCell ref="T11:T13"/>
    <mergeCell ref="F12:F13"/>
    <mergeCell ref="G12:G13"/>
    <mergeCell ref="H12:H13"/>
    <mergeCell ref="K12:L12"/>
    <mergeCell ref="M12:N12"/>
    <mergeCell ref="O12:O13"/>
    <mergeCell ref="P12:Q12"/>
    <mergeCell ref="R12:S12"/>
    <mergeCell ref="C16:D16"/>
    <mergeCell ref="C17:D17"/>
    <mergeCell ref="C18:D18"/>
    <mergeCell ref="C14:D14"/>
    <mergeCell ref="C41:D41"/>
  </mergeCells>
  <printOptions horizontalCentered="1"/>
  <pageMargins left="0.25" right="0.25" top="0.5" bottom="0.25" header="0.511811023622047" footer="0.511811023622047"/>
  <pageSetup paperSize="14" scale="63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</vt:lpstr>
      <vt:lpstr>SEP!Print_Area</vt:lpstr>
    </vt:vector>
  </TitlesOfParts>
  <Company>SMG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Alvian</dc:creator>
  <cp:lastModifiedBy>perso</cp:lastModifiedBy>
  <cp:lastPrinted>2017-07-10T00:22:50Z</cp:lastPrinted>
  <dcterms:created xsi:type="dcterms:W3CDTF">2008-07-08T03:34:33Z</dcterms:created>
  <dcterms:modified xsi:type="dcterms:W3CDTF">2024-10-21T04:33:01Z</dcterms:modified>
</cp:coreProperties>
</file>