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63" activeTab="0"/>
  </bookViews>
  <sheets>
    <sheet name="pegawai (ix)" sheetId="1" r:id="rId1"/>
    <sheet name="pnambhn aset(x)" sheetId="2" state="hidden" r:id="rId2"/>
  </sheets>
  <definedNames/>
  <calcPr fullCalcOnLoad="1"/>
</workbook>
</file>

<file path=xl/sharedStrings.xml><?xml version="1.0" encoding="utf-8"?>
<sst xmlns="http://schemas.openxmlformats.org/spreadsheetml/2006/main" count="95" uniqueCount="82">
  <si>
    <t>ESELON</t>
  </si>
  <si>
    <t>STAF</t>
  </si>
  <si>
    <t>TOTAL</t>
  </si>
  <si>
    <t>KABUPATEN KARANGANYAR</t>
  </si>
  <si>
    <t>DAFTAR JUMLAH PEGAWAI PER GOLONGAN DAN PER JABATAN</t>
  </si>
  <si>
    <t>No.</t>
  </si>
  <si>
    <t>1.</t>
  </si>
  <si>
    <t>2.</t>
  </si>
  <si>
    <t>3.</t>
  </si>
  <si>
    <t>JUMLAH</t>
  </si>
  <si>
    <t>BUPATI KARANGANYAR</t>
  </si>
  <si>
    <t>(Dalam rupiah)</t>
  </si>
  <si>
    <t>6=3+4-5</t>
  </si>
  <si>
    <t xml:space="preserve">Jenis Aset Lainnya </t>
  </si>
  <si>
    <t xml:space="preserve">Saldo pada akhir tahun n-2 </t>
  </si>
  <si>
    <t xml:space="preserve">Perkiraan penambahan tahun n-1 </t>
  </si>
  <si>
    <t xml:space="preserve">Perkiraan pengurangan tahun n-1 </t>
  </si>
  <si>
    <t xml:space="preserve">Perkiraan saldo pada akhir tahun n-1 </t>
  </si>
  <si>
    <t>LAMPIRAN X :</t>
  </si>
  <si>
    <t>I</t>
  </si>
  <si>
    <t>II</t>
  </si>
  <si>
    <t>III</t>
  </si>
  <si>
    <t>IV</t>
  </si>
  <si>
    <t>JULIYATMONO</t>
  </si>
  <si>
    <t>PERATURAN DAERAH KABUPATEN KARANGANYAR</t>
  </si>
  <si>
    <t>TELAH DIKOORDINASIKAN</t>
  </si>
  <si>
    <t>Pejabat</t>
  </si>
  <si>
    <t>Paraf</t>
  </si>
  <si>
    <t>3. Kepala Bidang Anggaran</t>
  </si>
  <si>
    <t>BELANJA DAERAH KABUPATEN KARANGANYAR</t>
  </si>
  <si>
    <t>GOLONGAN/RUANG</t>
  </si>
  <si>
    <t>NON ESELON</t>
  </si>
  <si>
    <t>TENAGA FUNGSIONAL</t>
  </si>
  <si>
    <t>Golongan IV e</t>
  </si>
  <si>
    <t>Golongan IV d</t>
  </si>
  <si>
    <t>Golongan IV c</t>
  </si>
  <si>
    <t>Golongan IV b</t>
  </si>
  <si>
    <t>Golongan IV a</t>
  </si>
  <si>
    <t>JUMLAH GOLONGAN IV</t>
  </si>
  <si>
    <t>Golongan III e</t>
  </si>
  <si>
    <t>Golongan III d</t>
  </si>
  <si>
    <t>Golongan III c</t>
  </si>
  <si>
    <t>Golongan III b</t>
  </si>
  <si>
    <t>Golongan III a</t>
  </si>
  <si>
    <t>JUMLAH GOLONGAN III</t>
  </si>
  <si>
    <t>Golongan II e</t>
  </si>
  <si>
    <t>Golongan II d</t>
  </si>
  <si>
    <t>Golongan II c</t>
  </si>
  <si>
    <t>Golongan II b</t>
  </si>
  <si>
    <t>Golongan II a</t>
  </si>
  <si>
    <t>JUMLAH GOLONGAN II</t>
  </si>
  <si>
    <t>Golongan I e</t>
  </si>
  <si>
    <t>Golongan I d</t>
  </si>
  <si>
    <t>Golongan I c</t>
  </si>
  <si>
    <t>Golongan I b</t>
  </si>
  <si>
    <t>Golongan I a</t>
  </si>
  <si>
    <t>JUMLAH GOLONGAN I</t>
  </si>
  <si>
    <t>Kepala Bidang Anggaran</t>
  </si>
  <si>
    <t>Paraf … .</t>
  </si>
  <si>
    <t>TENTANG  ANGGARAN PENDAPATAN DAN BELANJA DAERAH</t>
  </si>
  <si>
    <t>Aset Kondisi Rusak Berat</t>
  </si>
  <si>
    <t>Aset yang dimanfaatkan pihak lain</t>
  </si>
  <si>
    <t>Aset tidak berwujud</t>
  </si>
  <si>
    <t>TENTANG  ANGGARAN PENDAPATAN DAN DAERAH</t>
  </si>
  <si>
    <t>TTD</t>
  </si>
  <si>
    <t>TAHUN ANGGARAN 2020</t>
  </si>
  <si>
    <t>KABUPATEN KARANGANYAR TAHUN ANGGARAN 2020</t>
  </si>
  <si>
    <t>Plt. Assisten Administrasi</t>
  </si>
  <si>
    <t>Plt. Kepala BKD</t>
  </si>
  <si>
    <t>1. Plt. Assisten Administrasi</t>
  </si>
  <si>
    <t>2. Plt. Kepala BKD</t>
  </si>
  <si>
    <t>DAFTAR  PENAMBAHAN DAN PENGURANGAN ASET TETAP  LAINNYA</t>
  </si>
  <si>
    <t>NOMOR :   21  TAHUN 2019</t>
  </si>
  <si>
    <t>NOMOR :      TAHUN 2020</t>
  </si>
  <si>
    <t>TAHUN ANGGARAN 2021</t>
  </si>
  <si>
    <t>TAHUN ANGGARAN 2023</t>
  </si>
  <si>
    <t>TENTANG</t>
  </si>
  <si>
    <t>PERUBAHAN ANGGARAN PENDAPATAN DAN BELANJA</t>
  </si>
  <si>
    <t>DAERAH TAHUN ANGGARAN 2023</t>
  </si>
  <si>
    <t>LAMPIRAN X</t>
  </si>
  <si>
    <t>NOMOR 10 TAHUN 2023</t>
  </si>
  <si>
    <t>T.T.D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</si>
</sst>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_);_(* \(#,##0.0\);_(* &quot;-&quot;_);_(@_)"/>
    <numFmt numFmtId="179" formatCode="_(* #,##0.00_);_(* \(#,##0.00\);_(* &quot;-&quot;_);_(@_)"/>
    <numFmt numFmtId="180" formatCode="[$-421]dd\ mmmm\ yyyy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1" fontId="0" fillId="0" borderId="0" xfId="43" applyFont="1" applyAlignment="1">
      <alignment/>
    </xf>
    <xf numFmtId="0" fontId="1" fillId="0" borderId="0" xfId="0" applyFont="1" applyAlignment="1">
      <alignment horizontal="center" vertical="center"/>
    </xf>
    <xf numFmtId="41" fontId="0" fillId="0" borderId="10" xfId="43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41" fontId="0" fillId="0" borderId="11" xfId="43" applyFont="1" applyBorder="1" applyAlignment="1">
      <alignment/>
    </xf>
    <xf numFmtId="0" fontId="1" fillId="0" borderId="13" xfId="0" applyFont="1" applyBorder="1" applyAlignment="1">
      <alignment horizontal="center"/>
    </xf>
    <xf numFmtId="179" fontId="0" fillId="0" borderId="10" xfId="43" applyNumberFormat="1" applyFont="1" applyBorder="1" applyAlignment="1">
      <alignment/>
    </xf>
    <xf numFmtId="0" fontId="0" fillId="0" borderId="0" xfId="0" applyFont="1" applyAlignment="1">
      <alignment/>
    </xf>
    <xf numFmtId="179" fontId="0" fillId="0" borderId="10" xfId="43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1" fontId="3" fillId="0" borderId="0" xfId="43" applyFont="1" applyFill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43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1" fontId="0" fillId="0" borderId="15" xfId="43" applyFont="1" applyBorder="1" applyAlignment="1">
      <alignment/>
    </xf>
    <xf numFmtId="41" fontId="0" fillId="0" borderId="17" xfId="43" applyFont="1" applyBorder="1" applyAlignment="1">
      <alignment/>
    </xf>
    <xf numFmtId="0" fontId="0" fillId="0" borderId="0" xfId="0" applyAlignment="1">
      <alignment horizontal="left"/>
    </xf>
    <xf numFmtId="41" fontId="0" fillId="0" borderId="16" xfId="43" applyFont="1" applyBorder="1" applyAlignment="1">
      <alignment horizontal="right"/>
    </xf>
    <xf numFmtId="41" fontId="0" fillId="0" borderId="17" xfId="43" applyFont="1" applyBorder="1" applyAlignment="1">
      <alignment horizontal="right"/>
    </xf>
    <xf numFmtId="41" fontId="0" fillId="0" borderId="13" xfId="43" applyFont="1" applyBorder="1" applyAlignment="1" quotePrefix="1">
      <alignment horizontal="right"/>
    </xf>
    <xf numFmtId="41" fontId="0" fillId="0" borderId="20" xfId="43" applyFont="1" applyBorder="1" applyAlignment="1">
      <alignment horizontal="right"/>
    </xf>
    <xf numFmtId="41" fontId="0" fillId="0" borderId="15" xfId="43" applyFont="1" applyBorder="1" applyAlignment="1">
      <alignment horizontal="right"/>
    </xf>
    <xf numFmtId="41" fontId="0" fillId="0" borderId="10" xfId="43" applyFont="1" applyBorder="1" applyAlignment="1">
      <alignment horizontal="right"/>
    </xf>
    <xf numFmtId="41" fontId="0" fillId="0" borderId="13" xfId="43" applyFont="1" applyBorder="1" applyAlignment="1">
      <alignment horizontal="right"/>
    </xf>
    <xf numFmtId="41" fontId="0" fillId="0" borderId="11" xfId="43" applyFont="1" applyBorder="1" applyAlignment="1">
      <alignment horizontal="right"/>
    </xf>
    <xf numFmtId="41" fontId="0" fillId="0" borderId="18" xfId="43" applyFont="1" applyBorder="1" applyAlignment="1">
      <alignment horizontal="right"/>
    </xf>
    <xf numFmtId="41" fontId="0" fillId="0" borderId="19" xfId="43" applyFont="1" applyBorder="1" applyAlignment="1">
      <alignment horizontal="right"/>
    </xf>
    <xf numFmtId="179" fontId="1" fillId="0" borderId="12" xfId="43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1" fontId="0" fillId="0" borderId="16" xfId="43" applyFont="1" applyBorder="1" applyAlignment="1">
      <alignment horizontal="right"/>
    </xf>
    <xf numFmtId="41" fontId="0" fillId="0" borderId="17" xfId="43" applyFont="1" applyBorder="1" applyAlignment="1">
      <alignment horizontal="right"/>
    </xf>
    <xf numFmtId="41" fontId="0" fillId="0" borderId="21" xfId="43" applyFont="1" applyBorder="1" applyAlignment="1">
      <alignment horizontal="right"/>
    </xf>
    <xf numFmtId="41" fontId="0" fillId="0" borderId="22" xfId="43" applyFont="1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9" fontId="0" fillId="0" borderId="16" xfId="43" applyNumberFormat="1" applyFont="1" applyBorder="1" applyAlignment="1">
      <alignment horizontal="center"/>
    </xf>
    <xf numFmtId="179" fontId="0" fillId="0" borderId="17" xfId="43" applyNumberFormat="1" applyFont="1" applyBorder="1" applyAlignment="1">
      <alignment horizontal="center"/>
    </xf>
    <xf numFmtId="41" fontId="0" fillId="0" borderId="0" xfId="43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9" fontId="1" fillId="0" borderId="23" xfId="43" applyNumberFormat="1" applyFont="1" applyBorder="1" applyAlignment="1">
      <alignment horizontal="center" vertical="center"/>
    </xf>
    <xf numFmtId="179" fontId="1" fillId="0" borderId="24" xfId="43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152400</xdr:rowOff>
    </xdr:from>
    <xdr:to>
      <xdr:col>1</xdr:col>
      <xdr:colOff>647700</xdr:colOff>
      <xdr:row>57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80"/>
  <sheetViews>
    <sheetView tabSelected="1" workbookViewId="0" topLeftCell="A34">
      <selection activeCell="D65" sqref="D64:D65"/>
    </sheetView>
  </sheetViews>
  <sheetFormatPr defaultColWidth="9.140625" defaultRowHeight="12.75"/>
  <cols>
    <col min="1" max="1" width="2.421875" style="0" customWidth="1"/>
    <col min="2" max="2" width="19.00390625" style="0" customWidth="1"/>
    <col min="3" max="3" width="9.8515625" style="0" customWidth="1"/>
    <col min="4" max="5" width="9.7109375" style="0" customWidth="1"/>
    <col min="6" max="6" width="9.8515625" style="0" customWidth="1"/>
    <col min="7" max="7" width="12.57421875" style="0" customWidth="1"/>
    <col min="8" max="8" width="10.28125" style="0" customWidth="1"/>
    <col min="9" max="9" width="4.140625" style="0" customWidth="1"/>
    <col min="10" max="10" width="6.57421875" style="0" customWidth="1"/>
  </cols>
  <sheetData>
    <row r="1" spans="5:10" ht="12.75" hidden="1">
      <c r="E1" s="30" t="s">
        <v>18</v>
      </c>
      <c r="G1" s="5"/>
      <c r="I1" s="5"/>
      <c r="J1" s="5"/>
    </row>
    <row r="2" spans="5:10" ht="12.75" hidden="1">
      <c r="E2" t="s">
        <v>24</v>
      </c>
      <c r="I2" s="5"/>
      <c r="J2" s="5"/>
    </row>
    <row r="3" spans="5:10" ht="12.75" hidden="1">
      <c r="E3" s="13" t="s">
        <v>73</v>
      </c>
      <c r="I3" s="5"/>
      <c r="J3" s="5"/>
    </row>
    <row r="4" spans="5:10" ht="12.75" hidden="1">
      <c r="E4" s="13" t="s">
        <v>63</v>
      </c>
      <c r="I4" s="5"/>
      <c r="J4" s="5"/>
    </row>
    <row r="5" spans="5:10" ht="12.75" hidden="1">
      <c r="E5" t="s">
        <v>29</v>
      </c>
      <c r="I5" s="5"/>
      <c r="J5" s="5"/>
    </row>
    <row r="6" spans="5:10" ht="12.75" hidden="1">
      <c r="E6" s="13" t="s">
        <v>74</v>
      </c>
      <c r="I6" s="5"/>
      <c r="J6" s="5"/>
    </row>
    <row r="7" spans="5:10" ht="12.75">
      <c r="E7" s="13"/>
      <c r="I7" s="5"/>
      <c r="J7" s="5"/>
    </row>
    <row r="8" spans="5:10" ht="12.75">
      <c r="E8" s="13"/>
      <c r="I8" s="5"/>
      <c r="J8" s="5"/>
    </row>
    <row r="9" ht="15.75">
      <c r="D9" s="58" t="s">
        <v>79</v>
      </c>
    </row>
    <row r="10" ht="15.75">
      <c r="D10" s="60" t="s">
        <v>24</v>
      </c>
    </row>
    <row r="11" ht="15.75">
      <c r="D11" s="60" t="s">
        <v>80</v>
      </c>
    </row>
    <row r="12" ht="15.75">
      <c r="D12" s="60" t="s">
        <v>76</v>
      </c>
    </row>
    <row r="13" ht="15.75">
      <c r="D13" s="60" t="s">
        <v>77</v>
      </c>
    </row>
    <row r="14" ht="15.75">
      <c r="D14" s="60" t="s">
        <v>78</v>
      </c>
    </row>
    <row r="15" ht="15.75">
      <c r="F15" s="61"/>
    </row>
    <row r="16" spans="1:10" ht="12.75">
      <c r="A16" s="69" t="s">
        <v>3</v>
      </c>
      <c r="B16" s="69"/>
      <c r="C16" s="69"/>
      <c r="D16" s="69"/>
      <c r="E16" s="69"/>
      <c r="F16" s="69"/>
      <c r="G16" s="69"/>
      <c r="H16" s="69"/>
      <c r="I16" s="69"/>
      <c r="J16" s="29"/>
    </row>
    <row r="17" spans="1:10" ht="12.75">
      <c r="A17" s="69" t="s">
        <v>4</v>
      </c>
      <c r="B17" s="69"/>
      <c r="C17" s="69"/>
      <c r="D17" s="69"/>
      <c r="E17" s="69"/>
      <c r="F17" s="69"/>
      <c r="G17" s="69"/>
      <c r="H17" s="69"/>
      <c r="I17" s="69"/>
      <c r="J17" s="29"/>
    </row>
    <row r="18" spans="1:10" ht="12.75">
      <c r="A18" s="69" t="s">
        <v>75</v>
      </c>
      <c r="B18" s="69"/>
      <c r="C18" s="69"/>
      <c r="D18" s="69"/>
      <c r="E18" s="69"/>
      <c r="F18" s="69"/>
      <c r="G18" s="69"/>
      <c r="H18" s="69"/>
      <c r="I18" s="69"/>
      <c r="J18" s="29"/>
    </row>
    <row r="19" spans="1:10" ht="12.75" customHeight="1">
      <c r="A19" s="70" t="s">
        <v>30</v>
      </c>
      <c r="B19" s="71"/>
      <c r="C19" s="76" t="s">
        <v>0</v>
      </c>
      <c r="D19" s="76"/>
      <c r="E19" s="76"/>
      <c r="F19" s="76"/>
      <c r="G19" s="76" t="s">
        <v>31</v>
      </c>
      <c r="H19" s="76"/>
      <c r="I19" s="70" t="s">
        <v>9</v>
      </c>
      <c r="J19" s="71"/>
    </row>
    <row r="20" spans="1:10" ht="12.75">
      <c r="A20" s="72"/>
      <c r="B20" s="73"/>
      <c r="C20" s="66" t="s">
        <v>19</v>
      </c>
      <c r="D20" s="66" t="s">
        <v>20</v>
      </c>
      <c r="E20" s="66" t="s">
        <v>21</v>
      </c>
      <c r="F20" s="66" t="s">
        <v>22</v>
      </c>
      <c r="G20" s="68" t="s">
        <v>32</v>
      </c>
      <c r="H20" s="68" t="s">
        <v>1</v>
      </c>
      <c r="I20" s="72"/>
      <c r="J20" s="73"/>
    </row>
    <row r="21" spans="1:10" ht="12.75">
      <c r="A21" s="74"/>
      <c r="B21" s="75"/>
      <c r="C21" s="67"/>
      <c r="D21" s="67"/>
      <c r="E21" s="67"/>
      <c r="F21" s="67"/>
      <c r="G21" s="68"/>
      <c r="H21" s="68"/>
      <c r="I21" s="74"/>
      <c r="J21" s="75"/>
    </row>
    <row r="22" spans="1:10" ht="12.75">
      <c r="A22" s="15"/>
      <c r="B22" s="16"/>
      <c r="C22" s="48"/>
      <c r="D22" s="48"/>
      <c r="E22" s="48"/>
      <c r="F22" s="48"/>
      <c r="G22" s="48"/>
      <c r="H22" s="48"/>
      <c r="I22" s="45"/>
      <c r="J22" s="49"/>
    </row>
    <row r="23" spans="1:10" ht="12.75">
      <c r="A23" s="17" t="s">
        <v>33</v>
      </c>
      <c r="B23" s="18"/>
      <c r="C23" s="50">
        <v>0</v>
      </c>
      <c r="D23" s="50">
        <v>0</v>
      </c>
      <c r="E23" s="50">
        <v>0</v>
      </c>
      <c r="F23" s="50">
        <v>0</v>
      </c>
      <c r="G23" s="50">
        <v>2</v>
      </c>
      <c r="H23" s="50">
        <v>0</v>
      </c>
      <c r="I23" s="62">
        <f>SUM(C23:H23)</f>
        <v>2</v>
      </c>
      <c r="J23" s="63"/>
    </row>
    <row r="24" spans="1:10" ht="12.75">
      <c r="A24" s="17" t="s">
        <v>34</v>
      </c>
      <c r="B24" s="18"/>
      <c r="C24" s="50">
        <v>0</v>
      </c>
      <c r="D24" s="50">
        <v>0</v>
      </c>
      <c r="E24" s="50">
        <v>0</v>
      </c>
      <c r="F24" s="50">
        <v>0</v>
      </c>
      <c r="G24" s="50">
        <v>3</v>
      </c>
      <c r="H24" s="50">
        <v>0</v>
      </c>
      <c r="I24" s="62">
        <f>SUM(C24:H24)</f>
        <v>3</v>
      </c>
      <c r="J24" s="63"/>
    </row>
    <row r="25" spans="1:10" ht="12.75">
      <c r="A25" s="17" t="s">
        <v>35</v>
      </c>
      <c r="B25" s="18"/>
      <c r="C25" s="50">
        <v>0</v>
      </c>
      <c r="D25" s="50">
        <v>17</v>
      </c>
      <c r="E25" s="50">
        <v>0</v>
      </c>
      <c r="F25" s="50">
        <v>0</v>
      </c>
      <c r="G25" s="50">
        <v>68</v>
      </c>
      <c r="H25" s="50">
        <v>0</v>
      </c>
      <c r="I25" s="62">
        <f>SUM(C25:H25)</f>
        <v>85</v>
      </c>
      <c r="J25" s="63"/>
    </row>
    <row r="26" spans="1:10" ht="12.75">
      <c r="A26" s="17" t="s">
        <v>36</v>
      </c>
      <c r="B26" s="18"/>
      <c r="C26" s="50">
        <v>0</v>
      </c>
      <c r="D26" s="50">
        <v>8</v>
      </c>
      <c r="E26" s="50">
        <v>34</v>
      </c>
      <c r="F26" s="50">
        <v>2</v>
      </c>
      <c r="G26" s="50">
        <v>698</v>
      </c>
      <c r="H26" s="50">
        <v>0</v>
      </c>
      <c r="I26" s="62">
        <f>SUM(C26:H26)</f>
        <v>742</v>
      </c>
      <c r="J26" s="63"/>
    </row>
    <row r="27" spans="1:10" ht="12.75">
      <c r="A27" s="17" t="s">
        <v>37</v>
      </c>
      <c r="B27" s="18"/>
      <c r="C27" s="50">
        <v>0</v>
      </c>
      <c r="D27" s="50">
        <v>3</v>
      </c>
      <c r="E27" s="50">
        <v>83</v>
      </c>
      <c r="F27" s="50">
        <v>112</v>
      </c>
      <c r="G27" s="50">
        <v>689</v>
      </c>
      <c r="H27" s="50">
        <v>22</v>
      </c>
      <c r="I27" s="62">
        <f>SUM(C27:H27)</f>
        <v>909</v>
      </c>
      <c r="J27" s="63"/>
    </row>
    <row r="28" spans="1:10" ht="12.75">
      <c r="A28" s="17" t="s">
        <v>38</v>
      </c>
      <c r="B28" s="18"/>
      <c r="C28" s="47">
        <f aca="true" t="shared" si="0" ref="C28:I28">SUM(C23:C27)</f>
        <v>0</v>
      </c>
      <c r="D28" s="51">
        <f t="shared" si="0"/>
        <v>28</v>
      </c>
      <c r="E28" s="51">
        <f t="shared" si="0"/>
        <v>117</v>
      </c>
      <c r="F28" s="51">
        <f t="shared" si="0"/>
        <v>114</v>
      </c>
      <c r="G28" s="51">
        <f t="shared" si="0"/>
        <v>1460</v>
      </c>
      <c r="H28" s="51">
        <f t="shared" si="0"/>
        <v>22</v>
      </c>
      <c r="I28" s="64">
        <f t="shared" si="0"/>
        <v>1741</v>
      </c>
      <c r="J28" s="65"/>
    </row>
    <row r="29" spans="1:10" ht="12.75">
      <c r="A29" s="17"/>
      <c r="B29" s="18"/>
      <c r="C29" s="50"/>
      <c r="D29" s="50"/>
      <c r="E29" s="50"/>
      <c r="F29" s="50"/>
      <c r="G29" s="50"/>
      <c r="H29" s="50"/>
      <c r="I29" s="45"/>
      <c r="J29" s="46"/>
    </row>
    <row r="30" spans="1:10" ht="12.75">
      <c r="A30" s="17" t="s">
        <v>39</v>
      </c>
      <c r="B30" s="18"/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62">
        <f>SUM(C30:H30)</f>
        <v>0</v>
      </c>
      <c r="J30" s="63"/>
    </row>
    <row r="31" spans="1:10" ht="12.75">
      <c r="A31" s="17" t="s">
        <v>40</v>
      </c>
      <c r="B31" s="18"/>
      <c r="C31" s="50">
        <v>0</v>
      </c>
      <c r="D31" s="50">
        <v>0</v>
      </c>
      <c r="E31" s="50">
        <f>4+9</f>
        <v>13</v>
      </c>
      <c r="F31" s="50">
        <f>173+63</f>
        <v>236</v>
      </c>
      <c r="G31" s="50">
        <v>749</v>
      </c>
      <c r="H31" s="50">
        <v>203</v>
      </c>
      <c r="I31" s="62">
        <f>SUM(C31:H31)</f>
        <v>1201</v>
      </c>
      <c r="J31" s="63"/>
    </row>
    <row r="32" spans="1:10" ht="12.75">
      <c r="A32" s="17" t="s">
        <v>41</v>
      </c>
      <c r="B32" s="18"/>
      <c r="C32" s="50">
        <v>0</v>
      </c>
      <c r="D32" s="50">
        <v>0</v>
      </c>
      <c r="E32" s="50">
        <v>2</v>
      </c>
      <c r="F32" s="50">
        <f>19+17</f>
        <v>36</v>
      </c>
      <c r="G32" s="50">
        <v>1002</v>
      </c>
      <c r="H32" s="50">
        <v>57</v>
      </c>
      <c r="I32" s="62">
        <f>SUM(C32:H32)</f>
        <v>1097</v>
      </c>
      <c r="J32" s="63"/>
    </row>
    <row r="33" spans="1:10" ht="12.75">
      <c r="A33" s="17" t="s">
        <v>42</v>
      </c>
      <c r="B33" s="18"/>
      <c r="C33" s="50">
        <v>0</v>
      </c>
      <c r="D33" s="50">
        <v>0</v>
      </c>
      <c r="E33" s="50">
        <v>0</v>
      </c>
      <c r="F33" s="50">
        <f>8+19</f>
        <v>27</v>
      </c>
      <c r="G33" s="50">
        <v>809</v>
      </c>
      <c r="H33" s="50">
        <v>235</v>
      </c>
      <c r="I33" s="62">
        <f>SUM(C33:H33)</f>
        <v>1071</v>
      </c>
      <c r="J33" s="63"/>
    </row>
    <row r="34" spans="1:10" ht="12.75">
      <c r="A34" s="17" t="s">
        <v>43</v>
      </c>
      <c r="B34" s="18"/>
      <c r="C34" s="50">
        <v>0</v>
      </c>
      <c r="D34" s="50">
        <v>0</v>
      </c>
      <c r="E34" s="50">
        <v>0</v>
      </c>
      <c r="F34" s="50">
        <v>5</v>
      </c>
      <c r="G34" s="50">
        <v>573</v>
      </c>
      <c r="H34" s="50">
        <v>201</v>
      </c>
      <c r="I34" s="62">
        <f>SUM(C34:H34)</f>
        <v>779</v>
      </c>
      <c r="J34" s="63"/>
    </row>
    <row r="35" spans="1:10" ht="12.75">
      <c r="A35" s="17" t="s">
        <v>44</v>
      </c>
      <c r="B35" s="18"/>
      <c r="C35" s="47">
        <f aca="true" t="shared" si="1" ref="C35:I35">SUM(C30:C34)</f>
        <v>0</v>
      </c>
      <c r="D35" s="47">
        <f t="shared" si="1"/>
        <v>0</v>
      </c>
      <c r="E35" s="51">
        <f t="shared" si="1"/>
        <v>15</v>
      </c>
      <c r="F35" s="51">
        <f t="shared" si="1"/>
        <v>304</v>
      </c>
      <c r="G35" s="51">
        <f t="shared" si="1"/>
        <v>3133</v>
      </c>
      <c r="H35" s="51">
        <f t="shared" si="1"/>
        <v>696</v>
      </c>
      <c r="I35" s="64">
        <f t="shared" si="1"/>
        <v>4148</v>
      </c>
      <c r="J35" s="65"/>
    </row>
    <row r="36" spans="1:10" ht="12.75">
      <c r="A36" s="17"/>
      <c r="B36" s="18"/>
      <c r="C36" s="50"/>
      <c r="D36" s="50"/>
      <c r="E36" s="50"/>
      <c r="F36" s="50"/>
      <c r="G36" s="50"/>
      <c r="H36" s="50"/>
      <c r="I36" s="45"/>
      <c r="J36" s="46"/>
    </row>
    <row r="37" spans="1:10" ht="12.75">
      <c r="A37" s="17" t="s">
        <v>45</v>
      </c>
      <c r="B37" s="18"/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62">
        <f>SUM(C37:H37)</f>
        <v>0</v>
      </c>
      <c r="J37" s="63"/>
    </row>
    <row r="38" spans="1:10" ht="12.75">
      <c r="A38" s="17" t="s">
        <v>46</v>
      </c>
      <c r="B38" s="18"/>
      <c r="C38" s="50">
        <v>0</v>
      </c>
      <c r="D38" s="50">
        <v>0</v>
      </c>
      <c r="E38" s="50">
        <v>0</v>
      </c>
      <c r="F38" s="50">
        <v>0</v>
      </c>
      <c r="G38" s="50">
        <v>222</v>
      </c>
      <c r="H38" s="50">
        <v>343</v>
      </c>
      <c r="I38" s="62">
        <f>SUM(C38:H38)</f>
        <v>565</v>
      </c>
      <c r="J38" s="63"/>
    </row>
    <row r="39" spans="1:10" ht="12.75">
      <c r="A39" s="17" t="s">
        <v>47</v>
      </c>
      <c r="B39" s="18"/>
      <c r="C39" s="50">
        <v>0</v>
      </c>
      <c r="D39" s="50">
        <v>0</v>
      </c>
      <c r="E39" s="50">
        <v>0</v>
      </c>
      <c r="F39" s="50">
        <v>0</v>
      </c>
      <c r="G39" s="50">
        <v>147</v>
      </c>
      <c r="H39" s="50">
        <v>215</v>
      </c>
      <c r="I39" s="62">
        <f>SUM(C39:H39)</f>
        <v>362</v>
      </c>
      <c r="J39" s="63"/>
    </row>
    <row r="40" spans="1:10" ht="12.75">
      <c r="A40" s="17" t="s">
        <v>48</v>
      </c>
      <c r="B40" s="18"/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144</v>
      </c>
      <c r="I40" s="62">
        <f>SUM(C40:H40)</f>
        <v>144</v>
      </c>
      <c r="J40" s="63"/>
    </row>
    <row r="41" spans="1:10" ht="12.75">
      <c r="A41" s="17" t="s">
        <v>49</v>
      </c>
      <c r="B41" s="18"/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62</v>
      </c>
      <c r="I41" s="62">
        <f>SUM(C41:H41)</f>
        <v>62</v>
      </c>
      <c r="J41" s="63"/>
    </row>
    <row r="42" spans="1:10" ht="12.75">
      <c r="A42" s="17" t="s">
        <v>50</v>
      </c>
      <c r="B42" s="18"/>
      <c r="C42" s="47">
        <f aca="true" t="shared" si="2" ref="C42:I42">SUM(C37:C41)</f>
        <v>0</v>
      </c>
      <c r="D42" s="47">
        <f t="shared" si="2"/>
        <v>0</v>
      </c>
      <c r="E42" s="47">
        <f t="shared" si="2"/>
        <v>0</v>
      </c>
      <c r="F42" s="47">
        <f t="shared" si="2"/>
        <v>0</v>
      </c>
      <c r="G42" s="51">
        <f t="shared" si="2"/>
        <v>369</v>
      </c>
      <c r="H42" s="51">
        <f t="shared" si="2"/>
        <v>764</v>
      </c>
      <c r="I42" s="64">
        <f t="shared" si="2"/>
        <v>1133</v>
      </c>
      <c r="J42" s="65"/>
    </row>
    <row r="43" spans="1:10" ht="12.75">
      <c r="A43" s="17"/>
      <c r="B43" s="18"/>
      <c r="C43" s="50"/>
      <c r="D43" s="50"/>
      <c r="E43" s="50"/>
      <c r="F43" s="50"/>
      <c r="G43" s="50"/>
      <c r="H43" s="50"/>
      <c r="I43" s="45"/>
      <c r="J43" s="46"/>
    </row>
    <row r="44" spans="1:10" ht="12.75">
      <c r="A44" s="17" t="s">
        <v>51</v>
      </c>
      <c r="B44" s="18"/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62">
        <f>SUM(C44:H44)</f>
        <v>0</v>
      </c>
      <c r="J44" s="63"/>
    </row>
    <row r="45" spans="1:10" ht="12.75">
      <c r="A45" s="17" t="s">
        <v>52</v>
      </c>
      <c r="B45" s="18"/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41</v>
      </c>
      <c r="I45" s="62">
        <f>SUM(C45:H45)</f>
        <v>41</v>
      </c>
      <c r="J45" s="63"/>
    </row>
    <row r="46" spans="1:10" ht="12.75">
      <c r="A46" s="17" t="s">
        <v>53</v>
      </c>
      <c r="B46" s="18"/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17</v>
      </c>
      <c r="I46" s="62">
        <f>SUM(C46:H46)</f>
        <v>17</v>
      </c>
      <c r="J46" s="63"/>
    </row>
    <row r="47" spans="1:10" ht="12.75">
      <c r="A47" s="17" t="s">
        <v>54</v>
      </c>
      <c r="B47" s="18"/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62">
        <f>SUM(C47:H47)</f>
        <v>0</v>
      </c>
      <c r="J47" s="63"/>
    </row>
    <row r="48" spans="1:10" ht="12.75">
      <c r="A48" s="17" t="s">
        <v>55</v>
      </c>
      <c r="B48" s="18"/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62">
        <f>SUM(C48:H48)</f>
        <v>0</v>
      </c>
      <c r="J48" s="63"/>
    </row>
    <row r="49" spans="1:10" ht="12.75">
      <c r="A49" s="17" t="s">
        <v>56</v>
      </c>
      <c r="B49" s="18"/>
      <c r="C49" s="47">
        <f aca="true" t="shared" si="3" ref="C49:I49">SUM(C44:C48)</f>
        <v>0</v>
      </c>
      <c r="D49" s="47">
        <f t="shared" si="3"/>
        <v>0</v>
      </c>
      <c r="E49" s="47">
        <f t="shared" si="3"/>
        <v>0</v>
      </c>
      <c r="F49" s="47">
        <f t="shared" si="3"/>
        <v>0</v>
      </c>
      <c r="G49" s="47">
        <f t="shared" si="3"/>
        <v>0</v>
      </c>
      <c r="H49" s="51">
        <f t="shared" si="3"/>
        <v>58</v>
      </c>
      <c r="I49" s="64">
        <f t="shared" si="3"/>
        <v>58</v>
      </c>
      <c r="J49" s="65"/>
    </row>
    <row r="50" spans="1:12" ht="12.75">
      <c r="A50" s="17"/>
      <c r="B50" s="18"/>
      <c r="C50" s="50"/>
      <c r="D50" s="50"/>
      <c r="E50" s="50"/>
      <c r="F50" s="50"/>
      <c r="G50" s="50"/>
      <c r="H50" s="50"/>
      <c r="I50" s="45"/>
      <c r="J50" s="46"/>
      <c r="K50" s="28"/>
      <c r="L50" s="28"/>
    </row>
    <row r="51" spans="1:12" ht="12.75">
      <c r="A51" s="17" t="s">
        <v>2</v>
      </c>
      <c r="B51" s="18"/>
      <c r="C51" s="50">
        <f aca="true" t="shared" si="4" ref="C51:I51">SUM(C28+C35+C42+C49)</f>
        <v>0</v>
      </c>
      <c r="D51" s="50">
        <f t="shared" si="4"/>
        <v>28</v>
      </c>
      <c r="E51" s="50">
        <f t="shared" si="4"/>
        <v>132</v>
      </c>
      <c r="F51" s="50">
        <f t="shared" si="4"/>
        <v>418</v>
      </c>
      <c r="G51" s="50">
        <f t="shared" si="4"/>
        <v>4962</v>
      </c>
      <c r="H51" s="50">
        <f t="shared" si="4"/>
        <v>1540</v>
      </c>
      <c r="I51" s="62">
        <f t="shared" si="4"/>
        <v>7080</v>
      </c>
      <c r="J51" s="63"/>
      <c r="K51" s="31">
        <f>11815-I51</f>
        <v>4735</v>
      </c>
      <c r="L51" s="32">
        <f>K51-18</f>
        <v>4717</v>
      </c>
    </row>
    <row r="52" spans="1:12" ht="12.75">
      <c r="A52" s="19"/>
      <c r="B52" s="20"/>
      <c r="C52" s="52"/>
      <c r="D52" s="52"/>
      <c r="E52" s="52"/>
      <c r="F52" s="52"/>
      <c r="G52" s="52"/>
      <c r="H52" s="52"/>
      <c r="I52" s="53"/>
      <c r="J52" s="54"/>
      <c r="K52" s="32">
        <f>I51-K51</f>
        <v>2345</v>
      </c>
      <c r="L52" s="28"/>
    </row>
    <row r="53" spans="8:12" ht="12.75">
      <c r="H53" s="21"/>
      <c r="K53" s="28"/>
      <c r="L53" s="28"/>
    </row>
    <row r="55" spans="1:10" ht="15.75">
      <c r="A55" s="77" t="s">
        <v>25</v>
      </c>
      <c r="B55" s="77"/>
      <c r="C55" s="77"/>
      <c r="D55" s="77"/>
      <c r="G55" s="60" t="s">
        <v>10</v>
      </c>
      <c r="H55" s="60"/>
      <c r="I55" s="22"/>
      <c r="J55" s="22"/>
    </row>
    <row r="56" spans="1:9" ht="15.75">
      <c r="A56" s="77" t="s">
        <v>26</v>
      </c>
      <c r="B56" s="77"/>
      <c r="C56" s="77"/>
      <c r="D56" s="59" t="s">
        <v>27</v>
      </c>
      <c r="G56" s="58"/>
      <c r="H56" s="58"/>
      <c r="I56" s="13"/>
    </row>
    <row r="57" spans="1:9" ht="15.75">
      <c r="A57" s="27" t="s">
        <v>6</v>
      </c>
      <c r="B57" s="27" t="s">
        <v>67</v>
      </c>
      <c r="C57" s="27"/>
      <c r="D57" s="27"/>
      <c r="G57" s="78" t="s">
        <v>81</v>
      </c>
      <c r="H57" s="78"/>
      <c r="I57" s="13"/>
    </row>
    <row r="58" spans="1:10" ht="15.75">
      <c r="A58" s="27" t="s">
        <v>7</v>
      </c>
      <c r="B58" s="27" t="s">
        <v>68</v>
      </c>
      <c r="C58" s="27"/>
      <c r="D58" s="27"/>
      <c r="G58" s="58"/>
      <c r="H58" s="58"/>
      <c r="I58" s="22"/>
      <c r="J58" s="22"/>
    </row>
    <row r="59" spans="1:9" ht="15.75">
      <c r="A59" s="27" t="s">
        <v>8</v>
      </c>
      <c r="B59" s="27" t="s">
        <v>57</v>
      </c>
      <c r="C59" s="27"/>
      <c r="D59" s="27"/>
      <c r="G59" s="60" t="s">
        <v>23</v>
      </c>
      <c r="H59" s="60"/>
      <c r="I59" s="13"/>
    </row>
    <row r="60" spans="1:7" ht="12.75">
      <c r="A60" s="25"/>
      <c r="B60" s="25"/>
      <c r="C60" s="25"/>
      <c r="D60" s="25"/>
      <c r="G60" s="22"/>
    </row>
    <row r="61" ht="12.75">
      <c r="G61" s="22"/>
    </row>
    <row r="62" spans="5:7" s="27" customFormat="1" ht="15.75" customHeight="1">
      <c r="E62" s="39"/>
      <c r="F62" s="38"/>
      <c r="G62" s="33"/>
    </row>
    <row r="63" spans="5:7" s="27" customFormat="1" ht="13.5" customHeight="1">
      <c r="E63" s="39"/>
      <c r="G63" s="33"/>
    </row>
    <row r="64" spans="5:7" s="27" customFormat="1" ht="12.75">
      <c r="E64" s="25"/>
      <c r="G64" s="33"/>
    </row>
    <row r="65" spans="5:7" s="27" customFormat="1" ht="12.75">
      <c r="E65" s="25"/>
      <c r="G65" s="37"/>
    </row>
    <row r="66" spans="5:7" s="27" customFormat="1" ht="12.75">
      <c r="E66" s="25"/>
      <c r="G66" s="37"/>
    </row>
    <row r="67" spans="1:5" s="27" customFormat="1" ht="12.75">
      <c r="A67" s="34"/>
      <c r="B67" s="34"/>
      <c r="C67" s="34"/>
      <c r="E67" s="34"/>
    </row>
    <row r="68" s="13" customFormat="1" ht="12.75"/>
    <row r="80" ht="12.75">
      <c r="H80" s="28" t="s">
        <v>58</v>
      </c>
    </row>
  </sheetData>
  <sheetProtection/>
  <mergeCells count="41">
    <mergeCell ref="I51:J51"/>
    <mergeCell ref="A55:D55"/>
    <mergeCell ref="A56:C56"/>
    <mergeCell ref="G57:H57"/>
    <mergeCell ref="I42:J42"/>
    <mergeCell ref="I44:J44"/>
    <mergeCell ref="I45:J45"/>
    <mergeCell ref="I47:J47"/>
    <mergeCell ref="A16:I16"/>
    <mergeCell ref="A17:I17"/>
    <mergeCell ref="A18:I18"/>
    <mergeCell ref="I28:J28"/>
    <mergeCell ref="I30:J30"/>
    <mergeCell ref="I31:J31"/>
    <mergeCell ref="A19:B21"/>
    <mergeCell ref="C19:F19"/>
    <mergeCell ref="G19:H19"/>
    <mergeCell ref="I19:J21"/>
    <mergeCell ref="I33:J33"/>
    <mergeCell ref="I48:J48"/>
    <mergeCell ref="I49:J49"/>
    <mergeCell ref="I37:J37"/>
    <mergeCell ref="I38:J38"/>
    <mergeCell ref="I40:J40"/>
    <mergeCell ref="I41:J41"/>
    <mergeCell ref="C20:C21"/>
    <mergeCell ref="D20:D21"/>
    <mergeCell ref="E20:E21"/>
    <mergeCell ref="F20:F21"/>
    <mergeCell ref="G20:G21"/>
    <mergeCell ref="H20:H21"/>
    <mergeCell ref="I23:J23"/>
    <mergeCell ref="I24:J24"/>
    <mergeCell ref="I25:J25"/>
    <mergeCell ref="I32:J32"/>
    <mergeCell ref="I39:J39"/>
    <mergeCell ref="I46:J46"/>
    <mergeCell ref="I34:J34"/>
    <mergeCell ref="I35:J35"/>
    <mergeCell ref="I26:J26"/>
    <mergeCell ref="I27:J27"/>
  </mergeCells>
  <printOptions/>
  <pageMargins left="0.8" right="0.26" top="0.5" bottom="0.984251968503937" header="0.511811023622047" footer="0.511811023622047"/>
  <pageSetup horizontalDpi="600" verticalDpi="600" orientation="portrait" paperSize="41" r:id="rId2"/>
  <colBreaks count="2" manualBreakCount="2">
    <brk id="10" max="65535" man="1"/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3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57421875" style="0" customWidth="1"/>
    <col min="2" max="2" width="29.28125" style="0" customWidth="1"/>
    <col min="3" max="3" width="12.00390625" style="0" customWidth="1"/>
    <col min="4" max="4" width="18.7109375" style="0" customWidth="1"/>
    <col min="5" max="6" width="32.140625" style="0" customWidth="1"/>
    <col min="7" max="7" width="28.140625" style="0" customWidth="1"/>
  </cols>
  <sheetData>
    <row r="1" ht="12.75">
      <c r="F1" s="23" t="s">
        <v>18</v>
      </c>
    </row>
    <row r="2" ht="12.75">
      <c r="F2" t="s">
        <v>24</v>
      </c>
    </row>
    <row r="3" ht="12.75">
      <c r="F3" s="13" t="s">
        <v>72</v>
      </c>
    </row>
    <row r="4" spans="6:7" ht="12.75">
      <c r="F4" s="13" t="s">
        <v>59</v>
      </c>
      <c r="G4" s="13"/>
    </row>
    <row r="5" spans="6:7" ht="12.75">
      <c r="F5" s="13" t="s">
        <v>66</v>
      </c>
      <c r="G5" s="13"/>
    </row>
    <row r="6" ht="12.75">
      <c r="G6" s="13"/>
    </row>
    <row r="7" ht="12.75">
      <c r="G7" s="13"/>
    </row>
    <row r="8" spans="1:7" ht="12.75">
      <c r="A8" s="69" t="s">
        <v>3</v>
      </c>
      <c r="B8" s="69"/>
      <c r="C8" s="69"/>
      <c r="D8" s="69"/>
      <c r="E8" s="69"/>
      <c r="F8" s="69"/>
      <c r="G8" s="69"/>
    </row>
    <row r="9" spans="1:7" ht="12.75">
      <c r="A9" s="69" t="s">
        <v>71</v>
      </c>
      <c r="B9" s="69"/>
      <c r="C9" s="69"/>
      <c r="D9" s="69"/>
      <c r="E9" s="69"/>
      <c r="F9" s="69"/>
      <c r="G9" s="69"/>
    </row>
    <row r="10" spans="1:7" ht="12.75">
      <c r="A10" s="69" t="s">
        <v>65</v>
      </c>
      <c r="B10" s="69"/>
      <c r="C10" s="69"/>
      <c r="D10" s="69"/>
      <c r="E10" s="69"/>
      <c r="F10" s="69"/>
      <c r="G10" s="69"/>
    </row>
    <row r="11" ht="12.75">
      <c r="G11" t="s">
        <v>11</v>
      </c>
    </row>
    <row r="12" spans="1:7" ht="12.75">
      <c r="A12" s="81" t="s">
        <v>5</v>
      </c>
      <c r="B12" s="83" t="s">
        <v>13</v>
      </c>
      <c r="C12" s="85" t="s">
        <v>14</v>
      </c>
      <c r="D12" s="86"/>
      <c r="E12" s="83" t="s">
        <v>15</v>
      </c>
      <c r="F12" s="83" t="s">
        <v>16</v>
      </c>
      <c r="G12" s="83" t="s">
        <v>17</v>
      </c>
    </row>
    <row r="13" spans="1:7" ht="12.75">
      <c r="A13" s="82"/>
      <c r="B13" s="84"/>
      <c r="C13" s="87"/>
      <c r="D13" s="88"/>
      <c r="E13" s="84"/>
      <c r="F13" s="84"/>
      <c r="G13" s="84"/>
    </row>
    <row r="14" spans="1:7" ht="12.75">
      <c r="A14" s="82"/>
      <c r="B14" s="84"/>
      <c r="C14" s="87"/>
      <c r="D14" s="88"/>
      <c r="E14" s="84"/>
      <c r="F14" s="84"/>
      <c r="G14" s="84"/>
    </row>
    <row r="15" spans="1:7" ht="12.75">
      <c r="A15" s="82"/>
      <c r="B15" s="84"/>
      <c r="C15" s="89"/>
      <c r="D15" s="90"/>
      <c r="E15" s="84"/>
      <c r="F15" s="84"/>
      <c r="G15" s="84"/>
    </row>
    <row r="16" spans="1:7" ht="12.75">
      <c r="A16" s="11">
        <v>1</v>
      </c>
      <c r="B16" s="11">
        <v>2</v>
      </c>
      <c r="C16" s="94">
        <v>3</v>
      </c>
      <c r="D16" s="95"/>
      <c r="E16" s="11">
        <v>4</v>
      </c>
      <c r="F16" s="11">
        <v>5</v>
      </c>
      <c r="G16" s="11" t="s">
        <v>12</v>
      </c>
    </row>
    <row r="17" spans="1:7" ht="12.75">
      <c r="A17" s="1"/>
      <c r="B17" s="2"/>
      <c r="C17" s="15"/>
      <c r="D17" s="42"/>
      <c r="E17" s="8"/>
      <c r="F17" s="8"/>
      <c r="G17" s="8"/>
    </row>
    <row r="18" spans="1:7" ht="12.75">
      <c r="A18" s="1" t="s">
        <v>6</v>
      </c>
      <c r="B18" s="35" t="s">
        <v>60</v>
      </c>
      <c r="C18" s="91">
        <v>39537891536.85</v>
      </c>
      <c r="D18" s="92"/>
      <c r="E18" s="12">
        <v>5852946616</v>
      </c>
      <c r="F18" s="12">
        <v>10485658784</v>
      </c>
      <c r="G18" s="12">
        <f>C18+E18-F18</f>
        <v>34905179368.85</v>
      </c>
    </row>
    <row r="19" spans="1:7" ht="12.75">
      <c r="A19" s="24" t="s">
        <v>7</v>
      </c>
      <c r="B19" s="35" t="s">
        <v>61</v>
      </c>
      <c r="C19" s="91">
        <v>6457500000</v>
      </c>
      <c r="D19" s="92"/>
      <c r="E19" s="12">
        <v>98098700</v>
      </c>
      <c r="F19" s="12">
        <v>0</v>
      </c>
      <c r="G19" s="12">
        <f>C19+E19-F19</f>
        <v>6555598700</v>
      </c>
    </row>
    <row r="20" spans="1:7" ht="12.75">
      <c r="A20" s="24" t="s">
        <v>8</v>
      </c>
      <c r="B20" s="35" t="s">
        <v>62</v>
      </c>
      <c r="C20" s="91">
        <v>3017619477</v>
      </c>
      <c r="D20" s="92"/>
      <c r="E20" s="14">
        <v>538902800</v>
      </c>
      <c r="F20" s="14">
        <v>0</v>
      </c>
      <c r="G20" s="12">
        <f>C20+E20-F20</f>
        <v>3556522277</v>
      </c>
    </row>
    <row r="21" spans="1:7" ht="12.75">
      <c r="A21" s="1"/>
      <c r="B21" s="2"/>
      <c r="C21" s="17"/>
      <c r="D21" s="43"/>
      <c r="E21" s="8"/>
      <c r="F21" s="8"/>
      <c r="G21" s="8"/>
    </row>
    <row r="22" spans="1:7" ht="12.75">
      <c r="A22" s="1"/>
      <c r="B22" s="2"/>
      <c r="C22" s="17"/>
      <c r="D22" s="18"/>
      <c r="E22" s="8"/>
      <c r="F22" s="8"/>
      <c r="G22" s="8"/>
    </row>
    <row r="23" spans="1:7" ht="12.75">
      <c r="A23" s="1"/>
      <c r="B23" s="2"/>
      <c r="C23" s="17"/>
      <c r="D23" s="18"/>
      <c r="E23" s="8"/>
      <c r="F23" s="8"/>
      <c r="G23" s="8"/>
    </row>
    <row r="24" spans="1:7" ht="12.75">
      <c r="A24" s="1"/>
      <c r="B24" s="2"/>
      <c r="C24" s="17"/>
      <c r="D24" s="18"/>
      <c r="E24" s="8"/>
      <c r="F24" s="8"/>
      <c r="G24" s="8"/>
    </row>
    <row r="25" spans="1:7" ht="12.75">
      <c r="A25" s="1"/>
      <c r="B25" s="2"/>
      <c r="C25" s="17"/>
      <c r="D25" s="18"/>
      <c r="E25" s="8"/>
      <c r="F25" s="8"/>
      <c r="G25" s="8"/>
    </row>
    <row r="26" spans="1:7" ht="12.75">
      <c r="A26" s="3"/>
      <c r="B26" s="4"/>
      <c r="C26" s="19"/>
      <c r="D26" s="20"/>
      <c r="E26" s="10"/>
      <c r="F26" s="10"/>
      <c r="G26" s="10"/>
    </row>
    <row r="27" spans="1:7" s="7" customFormat="1" ht="24.75" customHeight="1" thickBot="1">
      <c r="A27" s="9"/>
      <c r="B27" s="9" t="s">
        <v>9</v>
      </c>
      <c r="C27" s="97">
        <f>SUM(C17:C26)</f>
        <v>49013011013.85</v>
      </c>
      <c r="D27" s="98"/>
      <c r="E27" s="55">
        <f>SUM(E17:E26)</f>
        <v>6489948116</v>
      </c>
      <c r="F27" s="55">
        <f>SUM(F17:F26)</f>
        <v>10485658784</v>
      </c>
      <c r="G27" s="55">
        <f>SUM(G17:G26)</f>
        <v>45017300345.85</v>
      </c>
    </row>
    <row r="28" spans="5:7" ht="13.5" thickTop="1">
      <c r="E28" s="6"/>
      <c r="F28" s="6"/>
      <c r="G28" s="6"/>
    </row>
    <row r="29" spans="5:7" ht="12.75">
      <c r="E29" s="6"/>
      <c r="F29" s="93"/>
      <c r="G29" s="93"/>
    </row>
    <row r="30" spans="2:7" ht="12.75">
      <c r="B30" s="96" t="s">
        <v>25</v>
      </c>
      <c r="C30" s="96"/>
      <c r="D30" s="36"/>
      <c r="F30" s="80" t="s">
        <v>10</v>
      </c>
      <c r="G30" s="80"/>
    </row>
    <row r="31" spans="2:7" ht="12.75">
      <c r="B31" s="56" t="s">
        <v>26</v>
      </c>
      <c r="C31" s="56" t="s">
        <v>27</v>
      </c>
      <c r="D31" s="40"/>
      <c r="F31" s="44"/>
      <c r="G31" s="44"/>
    </row>
    <row r="32" spans="2:7" ht="12.75">
      <c r="B32" s="57" t="s">
        <v>69</v>
      </c>
      <c r="C32" s="57"/>
      <c r="D32" s="41"/>
      <c r="F32" s="79" t="s">
        <v>64</v>
      </c>
      <c r="G32" s="79"/>
    </row>
    <row r="33" spans="2:7" ht="12.75">
      <c r="B33" s="57" t="s">
        <v>70</v>
      </c>
      <c r="C33" s="57"/>
      <c r="D33" s="41"/>
      <c r="F33" s="44"/>
      <c r="G33" s="44"/>
    </row>
    <row r="34" spans="2:7" ht="12.75">
      <c r="B34" s="57" t="s">
        <v>28</v>
      </c>
      <c r="C34" s="57"/>
      <c r="D34" s="41"/>
      <c r="F34" s="79" t="s">
        <v>23</v>
      </c>
      <c r="G34" s="79"/>
    </row>
    <row r="35" spans="2:4" ht="12.75">
      <c r="B35" s="57"/>
      <c r="C35" s="57"/>
      <c r="D35" s="26"/>
    </row>
  </sheetData>
  <sheetProtection/>
  <mergeCells count="19">
    <mergeCell ref="G12:G15"/>
    <mergeCell ref="C18:D18"/>
    <mergeCell ref="C19:D19"/>
    <mergeCell ref="C20:D20"/>
    <mergeCell ref="F29:G29"/>
    <mergeCell ref="F32:G32"/>
    <mergeCell ref="C16:D16"/>
    <mergeCell ref="B30:C30"/>
    <mergeCell ref="C27:D27"/>
    <mergeCell ref="F34:G34"/>
    <mergeCell ref="F30:G30"/>
    <mergeCell ref="A8:G8"/>
    <mergeCell ref="A9:G9"/>
    <mergeCell ref="A10:G10"/>
    <mergeCell ref="A12:A15"/>
    <mergeCell ref="B12:B15"/>
    <mergeCell ref="E12:E15"/>
    <mergeCell ref="F12:F15"/>
    <mergeCell ref="C12:D15"/>
  </mergeCells>
  <printOptions/>
  <pageMargins left="0.42" right="0.35433070866141736" top="0.984251968503937" bottom="0.984251968503937" header="0.5118110236220472" footer="0.5118110236220472"/>
  <pageSetup horizontalDpi="180" verticalDpi="18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Pemda</dc:creator>
  <cp:keywords/>
  <dc:description/>
  <cp:lastModifiedBy>USER</cp:lastModifiedBy>
  <cp:lastPrinted>2023-11-02T03:33:32Z</cp:lastPrinted>
  <dcterms:created xsi:type="dcterms:W3CDTF">2009-10-30T23:08:18Z</dcterms:created>
  <dcterms:modified xsi:type="dcterms:W3CDTF">2023-11-02T03:45:46Z</dcterms:modified>
  <cp:category/>
  <cp:version/>
  <cp:contentType/>
  <cp:contentStatus/>
</cp:coreProperties>
</file>