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6" activeTab="1"/>
  </bookViews>
  <sheets>
    <sheet name="Telaah Ranwal RKPD" sheetId="1" r:id="rId1"/>
    <sheet name="Renja Pagu" sheetId="2" r:id="rId2"/>
  </sheets>
  <externalReferences>
    <externalReference r:id="rId5"/>
  </externalReferences>
  <definedNames>
    <definedName name="_PR100" localSheetId="1">#REF!</definedName>
    <definedName name="_PR100" localSheetId="0">#REF!</definedName>
    <definedName name="_PR100">#REF!</definedName>
    <definedName name="A" localSheetId="1">#REF!</definedName>
    <definedName name="A" localSheetId="0">#REF!</definedName>
    <definedName name="A">#REF!</definedName>
    <definedName name="aaa" localSheetId="1">#REF!</definedName>
    <definedName name="aaa" localSheetId="0">#REF!</definedName>
    <definedName name="aaa">#REF!</definedName>
    <definedName name="B" localSheetId="1">#REF!</definedName>
    <definedName name="B" localSheetId="0">#REF!</definedName>
    <definedName name="B">#REF!</definedName>
    <definedName name="daftar_pemda" localSheetId="1">#REF!</definedName>
    <definedName name="daftar_pemda" localSheetId="0">#REF!</definedName>
    <definedName name="daftar_pemda">#REF!</definedName>
    <definedName name="datadasar" localSheetId="1">#REF!</definedName>
    <definedName name="datadasar" localSheetId="0">#REF!</definedName>
    <definedName name="datadasar">#REF!</definedName>
    <definedName name="Excel_BuiltIn_Print_Area_1_1" localSheetId="1">#REF!</definedName>
    <definedName name="Excel_BuiltIn_Print_Area_1_1" localSheetId="0">#REF!</definedName>
    <definedName name="Excel_BuiltIn_Print_Area_1_1">#REF!</definedName>
    <definedName name="jan" localSheetId="1">#REF!</definedName>
    <definedName name="jan" localSheetId="0">#REF!</definedName>
    <definedName name="jan">#REF!</definedName>
    <definedName name="Ku" localSheetId="1">#REF!</definedName>
    <definedName name="Ku" localSheetId="0">#REF!</definedName>
    <definedName name="Ku">#REF!</definedName>
    <definedName name="Kunya" localSheetId="1">#REF!</definedName>
    <definedName name="Kunya" localSheetId="0">#REF!</definedName>
    <definedName name="Kunya">#REF!</definedName>
    <definedName name="palfon.2" localSheetId="1">#REF!</definedName>
    <definedName name="palfon.2" localSheetId="0">#REF!</definedName>
    <definedName name="palfon.2">#REF!</definedName>
    <definedName name="Plafon" localSheetId="1">#REF!</definedName>
    <definedName name="Plafon" localSheetId="0">#REF!</definedName>
    <definedName name="Plafon">#REF!</definedName>
    <definedName name="plafon2" localSheetId="1">#REF!</definedName>
    <definedName name="plafon2" localSheetId="0">#REF!</definedName>
    <definedName name="plafon2">#REF!</definedName>
    <definedName name="_xlnm.Print_Area" localSheetId="1">'Renja Pagu'!$A$1:$M$107</definedName>
    <definedName name="_xlnm.Print_Titles" localSheetId="1">'Renja Pagu'!$9:$9</definedName>
    <definedName name="_xlnm.Print_Titles" localSheetId="0">'Telaah Ranwal RKPD'!$9:$9</definedName>
    <definedName name="QW" localSheetId="1">#REF!</definedName>
    <definedName name="QW" localSheetId="0">#REF!</definedName>
    <definedName name="QW">#REF!</definedName>
    <definedName name="ren" localSheetId="1">#REF!</definedName>
    <definedName name="ren" localSheetId="0">#REF!</definedName>
    <definedName name="ren">#REF!</definedName>
    <definedName name="renja" localSheetId="1">#REF!</definedName>
    <definedName name="renja" localSheetId="0">#REF!</definedName>
    <definedName name="renja">#REF!</definedName>
    <definedName name="renja2014" localSheetId="1">#REF!</definedName>
    <definedName name="renja2014" localSheetId="0">#REF!</definedName>
    <definedName name="renja2014">#REF!</definedName>
    <definedName name="sss" localSheetId="1">#REF!</definedName>
    <definedName name="sss" localSheetId="0">#REF!</definedName>
    <definedName name="sss">#REF!</definedName>
    <definedName name="xxx" localSheetId="1">#REF!</definedName>
    <definedName name="xxx" localSheetId="0">#REF!</definedName>
    <definedName name="xxx">#REF!</definedName>
    <definedName name="xxxxx" localSheetId="1">#REF!</definedName>
    <definedName name="xxxxx" localSheetId="0">#REF!</definedName>
    <definedName name="xxxxx">#REF!</definedName>
    <definedName name="YYYY" localSheetId="1">#REF!</definedName>
    <definedName name="YYYY" localSheetId="0">#REF!</definedName>
    <definedName name="YYYY">#REF!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D6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Koreksi</t>
        </r>
      </text>
    </comment>
    <comment ref="M6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Koreksi</t>
        </r>
      </text>
    </comment>
    <comment ref="I6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Koreksi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J6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Koreksi</t>
        </r>
      </text>
    </comment>
  </commentList>
</comments>
</file>

<file path=xl/sharedStrings.xml><?xml version="1.0" encoding="utf-8"?>
<sst xmlns="http://schemas.openxmlformats.org/spreadsheetml/2006/main" count="1147" uniqueCount="198">
  <si>
    <t>Tabel 2.4</t>
  </si>
  <si>
    <t>Telaah Terhadap Rancangan Awal RKPD Tahun 2022</t>
  </si>
  <si>
    <t>NO</t>
  </si>
  <si>
    <t>Rancangan Awal RKPD</t>
  </si>
  <si>
    <t>Hasil Analisis Kebutuhan</t>
  </si>
  <si>
    <t>URUSAN / PROGRAM / KEGIATAN / SUB KEGIATAN</t>
  </si>
  <si>
    <t>INDIKATOR KINERJA</t>
  </si>
  <si>
    <t>TARGET CAPAIAN</t>
  </si>
  <si>
    <t>LOKASI</t>
  </si>
  <si>
    <t>Pagu Idikatif
(Rp)</t>
  </si>
  <si>
    <t>Inspektorat Daerah</t>
  </si>
  <si>
    <t>A.1. Belanja Tugas Fungsi</t>
  </si>
  <si>
    <t>A.2. Belanja Operasional Kantor</t>
  </si>
  <si>
    <t>Unsur Pengawasan Urusan Pemerintahan</t>
  </si>
  <si>
    <t>Inspektorat Daerah Daerah</t>
  </si>
  <si>
    <t>Program Penunjang Urusan Pemerintahan Daerah</t>
  </si>
  <si>
    <t>IKM
Nilai SAKIP</t>
  </si>
  <si>
    <t>Perencanaan dan Evaluasi Kinerja Perangkat Daerah</t>
  </si>
  <si>
    <t>Terwujudnya Tertib Perencanaan, Pengganggaran dan Evaluasi Kinerja</t>
  </si>
  <si>
    <t>Penyusunan Dokumen Perencanaan Perangkat Daerah</t>
  </si>
  <si>
    <t>Terwujudnya rencana strategis, rencana kerja, tujuan dan indikator kinerja yang terukur dan jelas</t>
  </si>
  <si>
    <t>1 Dokumen Perubahan Renstra, 1 Dokumen Renja dan 1 Dokumen Perubahan Renja</t>
  </si>
  <si>
    <t>Evaluasi Kinerja Perangkat Daerah</t>
  </si>
  <si>
    <t>Tersusunnya laporan kinerja perangkat daerah dan laporan pelaksanaan tugas</t>
  </si>
  <si>
    <t>1 Dokumen LPT 
1 Dokumen LKPD</t>
  </si>
  <si>
    <t>Koordinasi dan Penyusunan Laporan Capaian Kinerja dan Ikhtisar Realisasi Kinerja SKPD</t>
  </si>
  <si>
    <t>Terwujudnya Laporan Keuangan Akhir Tahun</t>
  </si>
  <si>
    <t>1 Dokumen CALK</t>
  </si>
  <si>
    <t>Administrasi Keuangan Perangkat Daerah</t>
  </si>
  <si>
    <t>Terwujudnya pelayanan administrasi keuangan</t>
  </si>
  <si>
    <t>Penyediaan Gaji dan Tunjangan ASN</t>
  </si>
  <si>
    <t>Tersedianya dokumen gaji dan tunjangan ASN</t>
  </si>
  <si>
    <t>100%</t>
  </si>
  <si>
    <t>Penyediaan Administrasi Pelaksanaan Tugas ASN</t>
  </si>
  <si>
    <t>Terwujudnya pejabat fungsional tertentu yang dinilai</t>
  </si>
  <si>
    <t xml:space="preserve">48 PAK </t>
  </si>
  <si>
    <t>Pelaksanaan Penatausahaan dan Pengujian/Verifikasi Keuangan SKPD</t>
  </si>
  <si>
    <t>Tersedianya dokumen yang telah terverifikasi</t>
  </si>
  <si>
    <t>Koordinasi dan Pelaksanaan Akutansi SKPD</t>
  </si>
  <si>
    <t>Tersusunnya laporan akuntansi sesuai SAP</t>
  </si>
  <si>
    <t>1 Dokumen Laporan Keuangan Daerah</t>
  </si>
  <si>
    <t>Koordinasi dan Penyusunan Laporan Keuangan Akhir Tahun SKPD</t>
  </si>
  <si>
    <t>Terwujudnya Laporan Akuntabilitas Kinerja Inspektorat Daerah Daerah</t>
  </si>
  <si>
    <t>1 Dokumen Laporan Keuangan SKPD</t>
  </si>
  <si>
    <t>Koordinasi dan Penyusunan Laporan Keuangan Bulanan/Triwulan/Semesteran SKPD</t>
  </si>
  <si>
    <t>Terwujudnya 12 Laporan bulanan dan 2 laporan semesteran</t>
  </si>
  <si>
    <t>14 Dokumen</t>
  </si>
  <si>
    <t>Administrasi Kepegawaian Perangkat Daerah</t>
  </si>
  <si>
    <t>Terwujudnya peningkatan kebijakan ASN</t>
  </si>
  <si>
    <t>Pendidikan dan Pelatihan Pegawai Berdasarkan Tugas dan Fungsi</t>
  </si>
  <si>
    <t>Terwujudnya APIP yang mendapatkan sertifikat nengikuti pendidikan dan latihan pengembangan profesi</t>
  </si>
  <si>
    <t>12 bulan</t>
  </si>
  <si>
    <t>Administrasi Umum Perangkat Daerah</t>
  </si>
  <si>
    <t>Terwujudnya pelayanan administrasi perkantoran</t>
  </si>
  <si>
    <t>Penyediaan Peralatan Rumah Tangga</t>
  </si>
  <si>
    <t>Jumlah peralatan rumah tangga dan alat kebersihan
Terpenuhinya kebutuhan perlengkapan pencegahan kebakaran</t>
  </si>
  <si>
    <t>1 Paket 420 Buah 
3 Tabung</t>
  </si>
  <si>
    <t>Penyediaan bahan logistik kantor</t>
  </si>
  <si>
    <t>Jumlah logistik kantor 
Jumlah tabung LPG</t>
  </si>
  <si>
    <t>1 Paket 1.600 Buah/Kg/Dos
24 Tabung</t>
  </si>
  <si>
    <t>Penyediaan barang cetakan dan penggandaan</t>
  </si>
  <si>
    <t>Tersedianya barang cetakan
Tersedianya jasa penggandaan
Tersedianya jasa penjilidan</t>
  </si>
  <si>
    <t>1 Paket
150.000 lembar</t>
  </si>
  <si>
    <t>Penyediaan Bahan Bacaan dan Peraturan Perundang-undangan</t>
  </si>
  <si>
    <t>Tersedianya Bahan Bacaan dan Peraturan Perundang-undangan</t>
  </si>
  <si>
    <t>12 Bulan</t>
  </si>
  <si>
    <t>Penyediaan Bahan/Material</t>
  </si>
  <si>
    <t>Tersedianya kebutuhan alat tulis kantor</t>
  </si>
  <si>
    <t>1 paket</t>
  </si>
  <si>
    <t>Fasilitasi Kunjungan Tamu</t>
  </si>
  <si>
    <t>Jumlah Snack, Makan dan Minum</t>
  </si>
  <si>
    <t>1250 dos snack, 1250 dos makan, 80 snack dan jamuan tamu</t>
  </si>
  <si>
    <t>Penyelenggaraan Rapat Koordinasi dan Konsultasi SKPD</t>
  </si>
  <si>
    <t>Terselenggaranya koordinasi lintas sektoral bidang pengawasan</t>
  </si>
  <si>
    <t>Penatausahaan Arsip Dinamis pada SKPD</t>
  </si>
  <si>
    <t>Terselenggaranya penatausahaan arsip
Tenaga THL Arsip</t>
  </si>
  <si>
    <t>12 bulan 
thl Arsip caraka 12 bulan  x 1.300.000</t>
  </si>
  <si>
    <t>Pengadaan Barang Milik Daerah Penunjang Urusan Pemerintah Daerah</t>
  </si>
  <si>
    <t>Pengadaan Kendaraan Perorangan Dinas atau Kendaraan Dinas Jabatan</t>
  </si>
  <si>
    <t>motor  dinas operasional kantor</t>
  </si>
  <si>
    <t>3 unit</t>
  </si>
  <si>
    <t>Pengadaan Mebel</t>
  </si>
  <si>
    <t>Terwujudnya mebeleur</t>
  </si>
  <si>
    <t>1 paket Lemari Arsip</t>
  </si>
  <si>
    <t>Pengadaan Peralatan dan Mesin Lainnya</t>
  </si>
  <si>
    <t xml:space="preserve">Tersedianya Hammer Test
Tersedianya AC Split </t>
  </si>
  <si>
    <t>1 unit 
1 unit</t>
  </si>
  <si>
    <t>Pengadaan Gedung Kantor atau Bangunan Lainnya</t>
  </si>
  <si>
    <t>Tersedianya gedung kantor dan perlengkapannya</t>
  </si>
  <si>
    <t xml:space="preserve">1 paket </t>
  </si>
  <si>
    <t>Pengadaan Sarana dan Prasarana Gedung Kantor atau Bangunan Lainnya</t>
  </si>
  <si>
    <t>Terwujudnya perlengkapan gedung kantor</t>
  </si>
  <si>
    <t xml:space="preserve">1 paket   </t>
  </si>
  <si>
    <t>Penyediaan Jasa Penunjang Urusan Pemerintahan Daerah</t>
  </si>
  <si>
    <t>Penyediaan jasa surat menyurat</t>
  </si>
  <si>
    <t xml:space="preserve">Terselenggaranya pengadaan benda pos
Terlaksananya pengiriman surat/dokumen/paket
</t>
  </si>
  <si>
    <t xml:space="preserve">160 Benda Pos
12 Bulan
</t>
  </si>
  <si>
    <t>Penyediaan jasa komunikasi, sumber daya air dan listrik</t>
  </si>
  <si>
    <t>Tersedianya jasa pelayanan listrik, air, telpon, dan internet</t>
  </si>
  <si>
    <t>Pemeliharaan Barang Milik Daerah Penunjang Urusan Pemerintahan Daerah</t>
  </si>
  <si>
    <t>Penyediaan Jasa Pemeliharaan, Biaya Pemeliharaan, Pajak, dan Perizinan Kendaraan Dinas Operasional atau Lapangan</t>
  </si>
  <si>
    <t>Terpeliharanya kendaraan dinas roda 4 yang siap pakai 
Terpeliharanya sepeda motor yang siap pakai</t>
  </si>
  <si>
    <t>Roda 4 11 Unit
Roda 2 13 Unit</t>
  </si>
  <si>
    <t>Pemeliharaan Peralatan dan Mesin Lainnya</t>
  </si>
  <si>
    <t>Jumlah peralatan kantor</t>
  </si>
  <si>
    <t>Pemeliharaan/Rehabilitasi Gedung Kantor dan Bangunan Lainnya</t>
  </si>
  <si>
    <t>Terpeliharanya gedung, jaringan listrik dan sanitair
Jumlah THL</t>
  </si>
  <si>
    <t>1 paket,2 THL dan 1 tenaga kebersihan</t>
  </si>
  <si>
    <t>Pemeliharaan/Rehabilitasi Sarana dan Prasarana Gedung Kantor atau Bangunan Lainnya</t>
  </si>
  <si>
    <t>Jumlah perlengkapan gedung kantor</t>
  </si>
  <si>
    <t>PROGRAM PENYELENGGARAAN PENGAWASAN</t>
  </si>
  <si>
    <t>1. Prosentase jumlah temuan hasil pemeriksaan yang berindikasi pada kerugian negara atau daerah; 
2. Prosentase hasil temuan pemeriksaan atas ketidakpatuhan terhadap perundang-undangan;
3. Prosentase tindak lanjut dengan rekomendasi;
4. Prosentase jumlah aduan yang ditindaklanjuti; 
5. Prosentase LHR LKPD dan OPD</t>
  </si>
  <si>
    <t>Penyelenggaraan Pengawasan Internal</t>
  </si>
  <si>
    <t>Terwujudnya peningkatan kualitas kinerja obrik dalam penyelenggaraan Pemerintahan dan Pelayanan Publik</t>
  </si>
  <si>
    <t>Kabupaten Karanganyar</t>
  </si>
  <si>
    <t>Pengawasan Kinerja Pemerintah Daerah</t>
  </si>
  <si>
    <t>Kepatuhan terhadap Peraturan Perundang-undangan</t>
  </si>
  <si>
    <t>16 LHP</t>
  </si>
  <si>
    <t>Pengawasan Keuangan Pemerintah Daerah</t>
  </si>
  <si>
    <t>56 Obrik</t>
  </si>
  <si>
    <t>Reviu Laporan Kinerja</t>
  </si>
  <si>
    <t>Jumlah LAKIP OPD yang dievaluasi 
Jumlah reviu LKJiP 
Jumlah reviu LPPD</t>
  </si>
  <si>
    <t>25 OPD 
1 LHR 
1 LHR</t>
  </si>
  <si>
    <t>Reviu Laporan Keuangan</t>
  </si>
  <si>
    <t>Pengawasan Desa</t>
  </si>
  <si>
    <t>Jumlah Laporan Hasil Pemeriksaan atas Pengawasan Desa</t>
  </si>
  <si>
    <t>32 LHP</t>
  </si>
  <si>
    <t>Kerjasama Pengawasan Internal</t>
  </si>
  <si>
    <t>Terwujudnya sistem pencegahan dan pemberantasan gratifikasi dan pungutan liar
Terselenggaranya rapat koordinasi</t>
  </si>
  <si>
    <t>12 Laporan Bulanan</t>
  </si>
  <si>
    <t>Monitoring dan Evaluasi Tindak Lanjut Hasil Pemeriksaan BPK RI dan Tindak Lanjut Hasil Pemeriksaan APIP</t>
  </si>
  <si>
    <t>Penyelenggaraan Pengawasan dengan Tujuan Tertentu</t>
  </si>
  <si>
    <t>Penanganan Penyelesaian Kerugian Negara/Daerah</t>
  </si>
  <si>
    <t>Pengawasan Dengan Tujuan Tertentu</t>
  </si>
  <si>
    <t>Jumlah tindak lanjut atas penugasan pemeriksaan khusus</t>
  </si>
  <si>
    <t xml:space="preserve">10 LHP </t>
  </si>
  <si>
    <t>Program Perumusan Kebijakan, Pendampingan dan Asistensi</t>
  </si>
  <si>
    <t>1. Presentase tingkat kesadaran pelaporan kekayaan pejabat negara dan ASN
2. Presentase SKPD yang telah menerapkan SPIP pada level terdefinisi
3. Presentase kesesuaian kegiatan pengawasan dengan PKPT</t>
  </si>
  <si>
    <t>Kab Karanganyar</t>
  </si>
  <si>
    <t>Perumusan Kebijakan Teknis di Bidang Pengawasan dan Fasilitasi Pengawasan</t>
  </si>
  <si>
    <t>Perumusan Kebijakan Teknis di Bidang Pengawasan</t>
  </si>
  <si>
    <t>Peningkatan level kapabilitas APIP</t>
  </si>
  <si>
    <t>Level 3</t>
  </si>
  <si>
    <t>Perumusan Kebijakan Teknis di Bidang Fasilitasi Pengawasan</t>
  </si>
  <si>
    <t>Terwujudnya Kebijakan Teknis di Bidang Fasilitasi Pengawasan</t>
  </si>
  <si>
    <t>Pendampingan dan Asistensi</t>
  </si>
  <si>
    <t>Terwujudnya penyelenggaraan pemerintahan yang bersih dan akuntable</t>
  </si>
  <si>
    <t>Pendampingan dan Asistensi Urusan Pemerintahan Daerah</t>
  </si>
  <si>
    <t>Pendampingan, Asistensi, Verifikasi, dan Penilaian Reformasi Birokrasi</t>
  </si>
  <si>
    <t>Koordinasi, Monitoring dan Evaluasi serta Verifikasi Pencegahan dan Pemberantasan Korupsi</t>
  </si>
  <si>
    <t>Terlaksananya monitoring dan evaluasi tindak lanjut rekomendasi pemeriksaan 
Jumlah THL</t>
  </si>
  <si>
    <t>7 Laporan 
3 THL</t>
  </si>
  <si>
    <t>Pendampingan, Asistensi dan Verifikasi Penegakan Integritas</t>
  </si>
  <si>
    <t>Terwujudnya Pendampingan, Asistensi dan Verifikasi Penegakan Integritas</t>
  </si>
  <si>
    <t>n</t>
  </si>
  <si>
    <t xml:space="preserve">INSPEKTUR </t>
  </si>
  <si>
    <t>KABUPATEN KARANGANYAR</t>
  </si>
  <si>
    <t>Drs. SUCAHYO, MM</t>
  </si>
  <si>
    <t>Pembina Utama Muda</t>
  </si>
  <si>
    <t>NIP. 19620106 198903 1 010</t>
  </si>
  <si>
    <t>RENJA TAHUN 2022</t>
  </si>
  <si>
    <t>INSPEKTORAT DAERAH KABUPATEN KARANGANYAR</t>
  </si>
  <si>
    <t>PENETAPAN ANGGARAN TAHUN 2021
(Rp)</t>
  </si>
  <si>
    <t>RENCANA TAHUN 2022</t>
  </si>
  <si>
    <t>URUSAN</t>
  </si>
  <si>
    <t>BIDANG</t>
  </si>
  <si>
    <t>PROGRAM</t>
  </si>
  <si>
    <t>KEGIATAN</t>
  </si>
  <si>
    <t>SUB KEGIATAN</t>
  </si>
  <si>
    <t>AKTIVITAS</t>
  </si>
  <si>
    <t>URAIAN</t>
  </si>
  <si>
    <t>TARGET CAPAIAN KINERJA</t>
  </si>
  <si>
    <t>VOLUME SATUAN</t>
  </si>
  <si>
    <t>Pagu
(Rp)</t>
  </si>
  <si>
    <t>SUMBER DANA</t>
  </si>
  <si>
    <t>6</t>
  </si>
  <si>
    <t>01</t>
  </si>
  <si>
    <t>APBD</t>
  </si>
  <si>
    <t>2.01</t>
  </si>
  <si>
    <t>-</t>
  </si>
  <si>
    <t>03</t>
  </si>
  <si>
    <t>04</t>
  </si>
  <si>
    <t>2.02</t>
  </si>
  <si>
    <t>02</t>
  </si>
  <si>
    <t>06</t>
  </si>
  <si>
    <t>07</t>
  </si>
  <si>
    <t>2.05</t>
  </si>
  <si>
    <t>09</t>
  </si>
  <si>
    <t>2.06</t>
  </si>
  <si>
    <t>05</t>
  </si>
  <si>
    <t>08</t>
  </si>
  <si>
    <t>2.07</t>
  </si>
  <si>
    <t>10</t>
  </si>
  <si>
    <t>2.08</t>
  </si>
  <si>
    <t>2.09</t>
  </si>
  <si>
    <t>97
15%
95%
100%
1</t>
  </si>
  <si>
    <t>Plt. Inspektur Daerah Kabupaten Karanganyar</t>
  </si>
  <si>
    <t xml:space="preserve">Drs. SUCAHYO, M.M.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</si>
</sst>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R\p#,##0_);\(\R\p#,##0\)"/>
    <numFmt numFmtId="165" formatCode="\R\p#,##0_);[Red]\(\R\p#,##0\)"/>
    <numFmt numFmtId="166" formatCode="\R\p#,##0.00_);\(\R\p#,##0.00\)"/>
    <numFmt numFmtId="167" formatCode="\R\p#,##0.00_);[Red]\(\R\p#,##0.00\)"/>
    <numFmt numFmtId="168" formatCode="_-* #,##0_-;\-* #,##0_-;_-* &quot;-&quot;_-;_-@_-"/>
    <numFmt numFmtId="169" formatCode="_(\R\p* #,##0.00_);_(\R\p* \(#,##0.00\);_(\R\p* &quot;-&quot;??_);_(@_)"/>
    <numFmt numFmtId="170" formatCode="_(\R\p* #,##0_);_(\R\p* \(#,##0\);_(\R\p* &quot;-&quot;_);_(@_)"/>
    <numFmt numFmtId="171" formatCode="_-* #,##0.00_-;\-* #,##0.00_-;_-* &quot;-&quot;??_-;_-@_-"/>
    <numFmt numFmtId="172" formatCode="_-&quot;Rp&quot;* #,##0_-;\-&quot;Rp&quot;* #,##0_-;_-&quot;Rp&quot;* &quot;-&quot;_-;_-@_-"/>
    <numFmt numFmtId="173" formatCode="_-&quot;Rp&quot;* #,##0.00_-;\-&quot;Rp&quot;* #,##0.00_-;_-&quot;Rp&quot;* &quot;-&quot;??_-;_-@_-"/>
  </numFmts>
  <fonts count="73">
    <font>
      <sz val="10"/>
      <color rgb="FF000000"/>
      <name val="Arial"/>
      <family val="2"/>
    </font>
    <font>
      <sz val="11"/>
      <name val="Calibri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6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Arial"/>
      <family val="2"/>
    </font>
    <font>
      <u val="single"/>
      <sz val="10"/>
      <color indexed="8"/>
      <name val="Cambri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  <font>
      <sz val="10"/>
      <color theme="1"/>
      <name val="Arial"/>
      <family val="2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Arial"/>
      <family val="2"/>
    </font>
    <font>
      <sz val="10"/>
      <color theme="1"/>
      <name val="Cambria"/>
      <family val="1"/>
    </font>
    <font>
      <u val="single"/>
      <sz val="10"/>
      <color theme="1"/>
      <name val="Cambria"/>
      <family val="1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mbria"/>
      <family val="1"/>
    </font>
    <font>
      <b/>
      <sz val="16"/>
      <color rgb="FF000000"/>
      <name val="Cambria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2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32" borderId="7" applyNumberFormat="0" applyFont="0" applyAlignment="0" applyProtection="0"/>
    <xf numFmtId="0" fontId="53" fillId="27" borderId="8" applyNumberFormat="0" applyAlignment="0" applyProtection="0"/>
    <xf numFmtId="9" fontId="1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3" borderId="0" xfId="0" applyFont="1" applyFill="1" applyAlignment="1">
      <alignment vertical="top" wrapText="1"/>
    </xf>
    <xf numFmtId="0" fontId="57" fillId="13" borderId="10" xfId="0" applyFont="1" applyFill="1" applyBorder="1" applyAlignment="1">
      <alignment horizontal="left" vertical="top" wrapText="1"/>
    </xf>
    <xf numFmtId="0" fontId="57" fillId="13" borderId="11" xfId="0" applyFont="1" applyFill="1" applyBorder="1" applyAlignment="1">
      <alignment vertical="top" wrapText="1"/>
    </xf>
    <xf numFmtId="0" fontId="57" fillId="13" borderId="10" xfId="0" applyFont="1" applyFill="1" applyBorder="1" applyAlignment="1">
      <alignment vertical="top" wrapText="1"/>
    </xf>
    <xf numFmtId="0" fontId="0" fillId="13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33" borderId="0" xfId="0" applyFont="1" applyFill="1" applyAlignment="1">
      <alignment vertical="top"/>
    </xf>
    <xf numFmtId="0" fontId="58" fillId="33" borderId="0" xfId="43" applyNumberFormat="1" applyFont="1" applyFill="1" applyAlignment="1">
      <alignment vertical="top"/>
    </xf>
    <xf numFmtId="0" fontId="59" fillId="33" borderId="0" xfId="0" applyFont="1" applyFill="1" applyAlignment="1">
      <alignment vertical="top"/>
    </xf>
    <xf numFmtId="0" fontId="60" fillId="33" borderId="0" xfId="0" applyFont="1" applyFill="1" applyAlignment="1">
      <alignment vertical="top"/>
    </xf>
    <xf numFmtId="0" fontId="61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vertical="top" wrapText="1"/>
    </xf>
    <xf numFmtId="3" fontId="57" fillId="33" borderId="10" xfId="0" applyNumberFormat="1" applyFont="1" applyFill="1" applyBorder="1" applyAlignment="1">
      <alignment vertical="top" wrapText="1"/>
    </xf>
    <xf numFmtId="0" fontId="62" fillId="33" borderId="10" xfId="0" applyFont="1" applyFill="1" applyBorder="1" applyAlignment="1">
      <alignment vertical="top" wrapText="1"/>
    </xf>
    <xf numFmtId="41" fontId="62" fillId="33" borderId="10" xfId="0" applyNumberFormat="1" applyFont="1" applyFill="1" applyBorder="1" applyAlignment="1">
      <alignment vertical="top" wrapText="1"/>
    </xf>
    <xf numFmtId="0" fontId="57" fillId="11" borderId="10" xfId="0" applyFont="1" applyFill="1" applyBorder="1" applyAlignment="1">
      <alignment vertical="top" wrapText="1"/>
    </xf>
    <xf numFmtId="0" fontId="57" fillId="14" borderId="10" xfId="0" applyFont="1" applyFill="1" applyBorder="1" applyAlignment="1">
      <alignment vertical="top" wrapText="1"/>
    </xf>
    <xf numFmtId="168" fontId="57" fillId="33" borderId="14" xfId="43" applyNumberFormat="1" applyFont="1" applyFill="1" applyBorder="1" applyAlignment="1">
      <alignment vertical="top" wrapText="1"/>
    </xf>
    <xf numFmtId="0" fontId="57" fillId="34" borderId="10" xfId="0" applyFont="1" applyFill="1" applyBorder="1" applyAlignment="1">
      <alignment vertical="top" wrapText="1"/>
    </xf>
    <xf numFmtId="168" fontId="57" fillId="33" borderId="15" xfId="43" applyNumberFormat="1" applyFont="1" applyFill="1" applyBorder="1" applyAlignment="1">
      <alignment vertical="top" wrapText="1"/>
    </xf>
    <xf numFmtId="49" fontId="8" fillId="35" borderId="10" xfId="0" applyNumberFormat="1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vertical="top" wrapText="1"/>
    </xf>
    <xf numFmtId="168" fontId="8" fillId="33" borderId="12" xfId="43" applyNumberFormat="1" applyFont="1" applyFill="1" applyBorder="1" applyAlignment="1">
      <alignment vertical="top" wrapText="1"/>
    </xf>
    <xf numFmtId="0" fontId="57" fillId="13" borderId="16" xfId="0" applyFont="1" applyFill="1" applyBorder="1" applyAlignment="1">
      <alignment horizontal="left" vertical="top" wrapText="1"/>
    </xf>
    <xf numFmtId="49" fontId="8" fillId="35" borderId="11" xfId="0" applyNumberFormat="1" applyFont="1" applyFill="1" applyBorder="1" applyAlignment="1">
      <alignment horizontal="center" vertical="top" wrapText="1"/>
    </xf>
    <xf numFmtId="49" fontId="8" fillId="35" borderId="17" xfId="0" applyNumberFormat="1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vertical="top" wrapText="1"/>
    </xf>
    <xf numFmtId="49" fontId="8" fillId="35" borderId="18" xfId="0" applyNumberFormat="1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vertical="top" wrapText="1"/>
    </xf>
    <xf numFmtId="49" fontId="8" fillId="35" borderId="19" xfId="0" applyNumberFormat="1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168" fontId="60" fillId="33" borderId="15" xfId="43" applyNumberFormat="1" applyFont="1" applyFill="1" applyBorder="1" applyAlignment="1">
      <alignment vertical="top" wrapText="1"/>
    </xf>
    <xf numFmtId="49" fontId="60" fillId="35" borderId="10" xfId="0" applyNumberFormat="1" applyFont="1" applyFill="1" applyBorder="1" applyAlignment="1">
      <alignment horizontal="center" vertical="top" wrapText="1"/>
    </xf>
    <xf numFmtId="0" fontId="60" fillId="35" borderId="10" xfId="0" applyFont="1" applyFill="1" applyBorder="1" applyAlignment="1">
      <alignment vertical="top" wrapText="1"/>
    </xf>
    <xf numFmtId="49" fontId="60" fillId="35" borderId="20" xfId="0" applyNumberFormat="1" applyFont="1" applyFill="1" applyBorder="1" applyAlignment="1">
      <alignment vertical="top" wrapText="1"/>
    </xf>
    <xf numFmtId="49" fontId="60" fillId="35" borderId="17" xfId="0" applyNumberFormat="1" applyFont="1" applyFill="1" applyBorder="1" applyAlignment="1">
      <alignment horizontal="center" vertical="top" wrapText="1"/>
    </xf>
    <xf numFmtId="0" fontId="60" fillId="35" borderId="17" xfId="0" applyFont="1" applyFill="1" applyBorder="1" applyAlignment="1">
      <alignment vertical="top" wrapText="1"/>
    </xf>
    <xf numFmtId="49" fontId="60" fillId="35" borderId="19" xfId="0" applyNumberFormat="1" applyFont="1" applyFill="1" applyBorder="1" applyAlignment="1">
      <alignment horizontal="center" vertical="top" wrapText="1"/>
    </xf>
    <xf numFmtId="0" fontId="60" fillId="35" borderId="19" xfId="0" applyFont="1" applyFill="1" applyBorder="1" applyAlignment="1">
      <alignment vertical="top" wrapText="1"/>
    </xf>
    <xf numFmtId="0" fontId="59" fillId="35" borderId="12" xfId="0" applyFont="1" applyFill="1" applyBorder="1" applyAlignment="1">
      <alignment horizontal="center" vertical="top" wrapText="1"/>
    </xf>
    <xf numFmtId="49" fontId="60" fillId="35" borderId="21" xfId="0" applyNumberFormat="1" applyFont="1" applyFill="1" applyBorder="1" applyAlignment="1">
      <alignment vertical="top" wrapText="1"/>
    </xf>
    <xf numFmtId="0" fontId="60" fillId="35" borderId="10" xfId="0" applyFont="1" applyFill="1" applyBorder="1" applyAlignment="1">
      <alignment horizontal="center" vertical="top" wrapText="1"/>
    </xf>
    <xf numFmtId="0" fontId="57" fillId="13" borderId="10" xfId="0" applyFont="1" applyFill="1" applyBorder="1" applyAlignment="1">
      <alignment horizontal="center" vertical="top" wrapText="1"/>
    </xf>
    <xf numFmtId="0" fontId="8" fillId="33" borderId="12" xfId="43" applyNumberFormat="1" applyFont="1" applyFill="1" applyBorder="1" applyAlignment="1">
      <alignment vertical="top" wrapText="1"/>
    </xf>
    <xf numFmtId="49" fontId="60" fillId="35" borderId="18" xfId="0" applyNumberFormat="1" applyFont="1" applyFill="1" applyBorder="1" applyAlignment="1">
      <alignment horizontal="center" vertical="top" wrapText="1"/>
    </xf>
    <xf numFmtId="0" fontId="60" fillId="35" borderId="18" xfId="0" applyFont="1" applyFill="1" applyBorder="1" applyAlignment="1">
      <alignment vertical="top" wrapText="1"/>
    </xf>
    <xf numFmtId="49" fontId="60" fillId="35" borderId="16" xfId="0" applyNumberFormat="1" applyFont="1" applyFill="1" applyBorder="1" applyAlignment="1">
      <alignment horizontal="center" vertical="top" wrapText="1"/>
    </xf>
    <xf numFmtId="0" fontId="60" fillId="35" borderId="16" xfId="0" applyFont="1" applyFill="1" applyBorder="1" applyAlignment="1">
      <alignment vertical="top" wrapText="1"/>
    </xf>
    <xf numFmtId="168" fontId="8" fillId="33" borderId="22" xfId="43" applyNumberFormat="1" applyFont="1" applyFill="1" applyBorder="1" applyAlignment="1">
      <alignment vertical="top" wrapText="1"/>
    </xf>
    <xf numFmtId="0" fontId="60" fillId="33" borderId="23" xfId="0" applyFont="1" applyFill="1" applyBorder="1" applyAlignment="1">
      <alignment vertical="top" wrapText="1"/>
    </xf>
    <xf numFmtId="0" fontId="60" fillId="33" borderId="23" xfId="43" applyNumberFormat="1" applyFont="1" applyFill="1" applyBorder="1" applyAlignment="1">
      <alignment vertical="top" wrapText="1"/>
    </xf>
    <xf numFmtId="168" fontId="5" fillId="33" borderId="12" xfId="43" applyNumberFormat="1" applyFont="1" applyFill="1" applyBorder="1" applyAlignment="1">
      <alignment vertical="top" wrapText="1"/>
    </xf>
    <xf numFmtId="0" fontId="57" fillId="13" borderId="17" xfId="0" applyFont="1" applyFill="1" applyBorder="1" applyAlignment="1">
      <alignment horizontal="center" vertical="top" wrapText="1"/>
    </xf>
    <xf numFmtId="0" fontId="57" fillId="13" borderId="17" xfId="0" applyFont="1" applyFill="1" applyBorder="1" applyAlignment="1">
      <alignment vertical="top" wrapText="1"/>
    </xf>
    <xf numFmtId="168" fontId="57" fillId="33" borderId="12" xfId="43" applyNumberFormat="1" applyFont="1" applyFill="1" applyBorder="1" applyAlignment="1">
      <alignment vertical="top" wrapText="1"/>
    </xf>
    <xf numFmtId="49" fontId="8" fillId="35" borderId="24" xfId="0" applyNumberFormat="1" applyFont="1" applyFill="1" applyBorder="1" applyAlignment="1">
      <alignment horizontal="center" vertical="top" wrapText="1"/>
    </xf>
    <xf numFmtId="0" fontId="8" fillId="35" borderId="24" xfId="0" applyFont="1" applyFill="1" applyBorder="1" applyAlignment="1">
      <alignment vertical="top" wrapText="1"/>
    </xf>
    <xf numFmtId="168" fontId="60" fillId="33" borderId="12" xfId="43" applyNumberFormat="1" applyFont="1" applyFill="1" applyBorder="1" applyAlignment="1">
      <alignment vertical="top" wrapText="1"/>
    </xf>
    <xf numFmtId="49" fontId="8" fillId="35" borderId="12" xfId="0" applyNumberFormat="1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vertical="top" wrapText="1"/>
    </xf>
    <xf numFmtId="0" fontId="57" fillId="13" borderId="11" xfId="0" applyFont="1" applyFill="1" applyBorder="1" applyAlignment="1">
      <alignment horizontal="center" vertical="top" wrapText="1"/>
    </xf>
    <xf numFmtId="0" fontId="63" fillId="33" borderId="0" xfId="43" applyNumberFormat="1" applyFont="1" applyFill="1" applyAlignment="1">
      <alignment vertical="top"/>
    </xf>
    <xf numFmtId="0" fontId="64" fillId="33" borderId="11" xfId="43" applyNumberFormat="1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center" vertical="top" wrapText="1"/>
    </xf>
    <xf numFmtId="41" fontId="57" fillId="33" borderId="10" xfId="0" applyNumberFormat="1" applyFont="1" applyFill="1" applyBorder="1" applyAlignment="1">
      <alignment vertical="top" wrapText="1"/>
    </xf>
    <xf numFmtId="0" fontId="57" fillId="33" borderId="14" xfId="0" applyFont="1" applyFill="1" applyBorder="1" applyAlignment="1">
      <alignment vertical="top" wrapText="1"/>
    </xf>
    <xf numFmtId="0" fontId="64" fillId="33" borderId="12" xfId="43" applyNumberFormat="1" applyFont="1" applyFill="1" applyBorder="1" applyAlignment="1">
      <alignment vertical="top" wrapText="1"/>
    </xf>
    <xf numFmtId="3" fontId="59" fillId="33" borderId="12" xfId="0" applyNumberFormat="1" applyFont="1" applyFill="1" applyBorder="1" applyAlignment="1">
      <alignment vertical="top" wrapText="1"/>
    </xf>
    <xf numFmtId="3" fontId="64" fillId="33" borderId="12" xfId="0" applyNumberFormat="1" applyFont="1" applyFill="1" applyBorder="1" applyAlignment="1">
      <alignment vertical="top" wrapText="1"/>
    </xf>
    <xf numFmtId="3" fontId="64" fillId="33" borderId="10" xfId="0" applyNumberFormat="1" applyFont="1" applyFill="1" applyBorder="1" applyAlignment="1">
      <alignment vertical="top" wrapText="1"/>
    </xf>
    <xf numFmtId="41" fontId="57" fillId="33" borderId="26" xfId="0" applyNumberFormat="1" applyFont="1" applyFill="1" applyBorder="1" applyAlignment="1">
      <alignment vertical="top" wrapText="1"/>
    </xf>
    <xf numFmtId="3" fontId="65" fillId="33" borderId="10" xfId="0" applyNumberFormat="1" applyFont="1" applyFill="1" applyBorder="1" applyAlignment="1">
      <alignment vertical="top" wrapText="1"/>
    </xf>
    <xf numFmtId="0" fontId="62" fillId="33" borderId="26" xfId="0" applyFont="1" applyFill="1" applyBorder="1" applyAlignment="1">
      <alignment vertical="top" wrapText="1"/>
    </xf>
    <xf numFmtId="0" fontId="64" fillId="33" borderId="10" xfId="43" applyNumberFormat="1" applyFont="1" applyFill="1" applyBorder="1" applyAlignment="1">
      <alignment vertical="top" wrapText="1"/>
    </xf>
    <xf numFmtId="0" fontId="57" fillId="33" borderId="26" xfId="0" applyFont="1" applyFill="1" applyBorder="1" applyAlignment="1">
      <alignment vertical="top" wrapText="1"/>
    </xf>
    <xf numFmtId="168" fontId="64" fillId="33" borderId="14" xfId="43" applyNumberFormat="1" applyFont="1" applyFill="1" applyBorder="1" applyAlignment="1">
      <alignment vertical="top" wrapText="1"/>
    </xf>
    <xf numFmtId="168" fontId="57" fillId="33" borderId="27" xfId="0" applyNumberFormat="1" applyFont="1" applyFill="1" applyBorder="1" applyAlignment="1">
      <alignment vertical="top" wrapText="1"/>
    </xf>
    <xf numFmtId="9" fontId="57" fillId="33" borderId="11" xfId="0" applyNumberFormat="1" applyFont="1" applyFill="1" applyBorder="1" applyAlignment="1">
      <alignment vertical="top" wrapText="1"/>
    </xf>
    <xf numFmtId="0" fontId="57" fillId="33" borderId="11" xfId="0" applyFont="1" applyFill="1" applyBorder="1" applyAlignment="1">
      <alignment vertical="top" wrapText="1"/>
    </xf>
    <xf numFmtId="168" fontId="64" fillId="33" borderId="15" xfId="43" applyNumberFormat="1" applyFont="1" applyFill="1" applyBorder="1" applyAlignment="1">
      <alignment vertical="top" wrapText="1"/>
    </xf>
    <xf numFmtId="3" fontId="59" fillId="33" borderId="28" xfId="0" applyNumberFormat="1" applyFont="1" applyFill="1" applyBorder="1" applyAlignment="1">
      <alignment vertical="top" wrapText="1"/>
    </xf>
    <xf numFmtId="0" fontId="57" fillId="33" borderId="14" xfId="0" applyFont="1" applyFill="1" applyBorder="1" applyAlignment="1">
      <alignment horizontal="left" vertical="top" wrapText="1"/>
    </xf>
    <xf numFmtId="9" fontId="57" fillId="33" borderId="12" xfId="0" applyNumberFormat="1" applyFont="1" applyFill="1" applyBorder="1" applyAlignment="1">
      <alignment horizontal="left" vertical="top" wrapText="1"/>
    </xf>
    <xf numFmtId="0" fontId="5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41" fontId="8" fillId="33" borderId="12" xfId="0" applyNumberFormat="1" applyFont="1" applyFill="1" applyBorder="1" applyAlignment="1">
      <alignment vertical="top" wrapText="1"/>
    </xf>
    <xf numFmtId="168" fontId="63" fillId="0" borderId="15" xfId="43" applyNumberFormat="1" applyFont="1" applyFill="1" applyBorder="1" applyAlignment="1">
      <alignment vertical="top" wrapText="1"/>
    </xf>
    <xf numFmtId="3" fontId="59" fillId="33" borderId="29" xfId="0" applyNumberFormat="1" applyFont="1" applyFill="1" applyBorder="1" applyAlignment="1">
      <alignment vertical="top" wrapText="1"/>
    </xf>
    <xf numFmtId="168" fontId="63" fillId="0" borderId="12" xfId="43" applyNumberFormat="1" applyFont="1" applyFill="1" applyBorder="1" applyAlignment="1">
      <alignment vertical="top" wrapText="1"/>
    </xf>
    <xf numFmtId="0" fontId="57" fillId="33" borderId="16" xfId="0" applyFont="1" applyFill="1" applyBorder="1" applyAlignment="1">
      <alignment horizontal="left" vertical="top" wrapText="1"/>
    </xf>
    <xf numFmtId="9" fontId="57" fillId="33" borderId="16" xfId="0" applyNumberFormat="1" applyFont="1" applyFill="1" applyBorder="1" applyAlignment="1">
      <alignment horizontal="left" vertical="top" wrapText="1"/>
    </xf>
    <xf numFmtId="0" fontId="57" fillId="13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vertical="top" wrapText="1"/>
    </xf>
    <xf numFmtId="0" fontId="60" fillId="33" borderId="12" xfId="0" applyFont="1" applyFill="1" applyBorder="1" applyAlignment="1">
      <alignment vertical="top" wrapText="1"/>
    </xf>
    <xf numFmtId="168" fontId="63" fillId="33" borderId="12" xfId="43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41" fontId="60" fillId="33" borderId="30" xfId="0" applyNumberFormat="1" applyFont="1" applyFill="1" applyBorder="1" applyAlignment="1">
      <alignment vertical="top" wrapText="1"/>
    </xf>
    <xf numFmtId="0" fontId="60" fillId="33" borderId="30" xfId="0" applyFont="1" applyFill="1" applyBorder="1" applyAlignment="1">
      <alignment vertical="top" wrapText="1"/>
    </xf>
    <xf numFmtId="0" fontId="8" fillId="33" borderId="31" xfId="0" applyFont="1" applyFill="1" applyBorder="1" applyAlignment="1">
      <alignment vertical="top" wrapText="1"/>
    </xf>
    <xf numFmtId="0" fontId="60" fillId="33" borderId="32" xfId="0" applyFont="1" applyFill="1" applyBorder="1" applyAlignment="1">
      <alignment vertical="top" wrapText="1"/>
    </xf>
    <xf numFmtId="0" fontId="60" fillId="33" borderId="33" xfId="0" applyFont="1" applyFill="1" applyBorder="1" applyAlignment="1">
      <alignment vertical="top" wrapText="1"/>
    </xf>
    <xf numFmtId="3" fontId="59" fillId="33" borderId="22" xfId="0" applyNumberFormat="1" applyFont="1" applyFill="1" applyBorder="1" applyAlignment="1">
      <alignment vertical="top" wrapText="1"/>
    </xf>
    <xf numFmtId="41" fontId="8" fillId="33" borderId="15" xfId="0" applyNumberFormat="1" applyFont="1" applyFill="1" applyBorder="1" applyAlignment="1">
      <alignment vertical="top" wrapText="1"/>
    </xf>
    <xf numFmtId="0" fontId="57" fillId="33" borderId="18" xfId="0" applyFont="1" applyFill="1" applyBorder="1" applyAlignment="1">
      <alignment vertical="top" wrapText="1"/>
    </xf>
    <xf numFmtId="9" fontId="57" fillId="33" borderId="18" xfId="0" applyNumberFormat="1" applyFont="1" applyFill="1" applyBorder="1" applyAlignment="1">
      <alignment vertical="top" wrapText="1"/>
    </xf>
    <xf numFmtId="0" fontId="57" fillId="13" borderId="34" xfId="0" applyFont="1" applyFill="1" applyBorder="1" applyAlignment="1">
      <alignment vertical="top" wrapText="1"/>
    </xf>
    <xf numFmtId="0" fontId="60" fillId="33" borderId="22" xfId="0" applyFont="1" applyFill="1" applyBorder="1" applyAlignment="1">
      <alignment vertical="top" wrapText="1"/>
    </xf>
    <xf numFmtId="0" fontId="60" fillId="33" borderId="16" xfId="0" applyFont="1" applyFill="1" applyBorder="1" applyAlignment="1">
      <alignment vertical="top" wrapText="1"/>
    </xf>
    <xf numFmtId="9" fontId="57" fillId="33" borderId="10" xfId="0" applyNumberFormat="1" applyFont="1" applyFill="1" applyBorder="1" applyAlignment="1">
      <alignment vertical="top" wrapText="1"/>
    </xf>
    <xf numFmtId="0" fontId="57" fillId="13" borderId="13" xfId="0" applyFont="1" applyFill="1" applyBorder="1" applyAlignment="1">
      <alignment vertical="top" wrapText="1"/>
    </xf>
    <xf numFmtId="0" fontId="60" fillId="33" borderId="10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top" wrapText="1"/>
    </xf>
    <xf numFmtId="0" fontId="60" fillId="33" borderId="19" xfId="0" applyFont="1" applyFill="1" applyBorder="1" applyAlignment="1">
      <alignment vertical="top" wrapText="1"/>
    </xf>
    <xf numFmtId="0" fontId="60" fillId="33" borderId="11" xfId="0" applyFont="1" applyFill="1" applyBorder="1" applyAlignment="1">
      <alignment vertical="top" wrapText="1"/>
    </xf>
    <xf numFmtId="0" fontId="60" fillId="33" borderId="14" xfId="0" applyFont="1" applyFill="1" applyBorder="1" applyAlignment="1">
      <alignment vertical="top" wrapText="1"/>
    </xf>
    <xf numFmtId="0" fontId="60" fillId="33" borderId="18" xfId="0" applyFont="1" applyFill="1" applyBorder="1" applyAlignment="1">
      <alignment vertical="top" wrapText="1"/>
    </xf>
    <xf numFmtId="168" fontId="63" fillId="33" borderId="22" xfId="43" applyNumberFormat="1" applyFont="1" applyFill="1" applyBorder="1" applyAlignment="1">
      <alignment vertical="top" wrapText="1"/>
    </xf>
    <xf numFmtId="0" fontId="63" fillId="33" borderId="23" xfId="43" applyNumberFormat="1" applyFont="1" applyFill="1" applyBorder="1" applyAlignment="1">
      <alignment vertical="top" wrapText="1"/>
    </xf>
    <xf numFmtId="0" fontId="57" fillId="33" borderId="30" xfId="0" applyFont="1" applyFill="1" applyBorder="1" applyAlignment="1">
      <alignment vertical="top" wrapText="1"/>
    </xf>
    <xf numFmtId="9" fontId="57" fillId="33" borderId="30" xfId="0" applyNumberFormat="1" applyFont="1" applyFill="1" applyBorder="1" applyAlignment="1">
      <alignment vertical="top" wrapText="1"/>
    </xf>
    <xf numFmtId="0" fontId="57" fillId="33" borderId="35" xfId="0" applyFont="1" applyFill="1" applyBorder="1" applyAlignment="1">
      <alignment vertical="top" wrapText="1"/>
    </xf>
    <xf numFmtId="168" fontId="64" fillId="33" borderId="12" xfId="43" applyNumberFormat="1" applyFont="1" applyFill="1" applyBorder="1" applyAlignment="1">
      <alignment vertical="top" wrapText="1"/>
    </xf>
    <xf numFmtId="0" fontId="57" fillId="33" borderId="12" xfId="0" applyFont="1" applyFill="1" applyBorder="1" applyAlignment="1">
      <alignment vertical="top" wrapText="1"/>
    </xf>
    <xf numFmtId="9" fontId="57" fillId="33" borderId="12" xfId="0" applyNumberFormat="1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vertical="top" wrapText="1"/>
    </xf>
    <xf numFmtId="0" fontId="60" fillId="33" borderId="15" xfId="0" applyFont="1" applyFill="1" applyBorder="1" applyAlignment="1">
      <alignment vertical="top" wrapText="1"/>
    </xf>
    <xf numFmtId="168" fontId="63" fillId="33" borderId="15" xfId="43" applyNumberFormat="1" applyFont="1" applyFill="1" applyBorder="1" applyAlignment="1">
      <alignment vertical="top" wrapText="1"/>
    </xf>
    <xf numFmtId="0" fontId="60" fillId="33" borderId="36" xfId="0" applyFont="1" applyFill="1" applyBorder="1" applyAlignment="1">
      <alignment vertical="top" wrapText="1"/>
    </xf>
    <xf numFmtId="41" fontId="60" fillId="33" borderId="37" xfId="0" applyNumberFormat="1" applyFont="1" applyFill="1" applyBorder="1" applyAlignment="1">
      <alignment vertical="top" wrapText="1"/>
    </xf>
    <xf numFmtId="0" fontId="60" fillId="33" borderId="38" xfId="0" applyFont="1" applyFill="1" applyBorder="1" applyAlignment="1">
      <alignment vertical="top" wrapText="1"/>
    </xf>
    <xf numFmtId="9" fontId="60" fillId="33" borderId="15" xfId="0" applyNumberFormat="1" applyFont="1" applyFill="1" applyBorder="1" applyAlignment="1">
      <alignment vertical="top" wrapText="1"/>
    </xf>
    <xf numFmtId="0" fontId="57" fillId="33" borderId="15" xfId="0" applyFont="1" applyFill="1" applyBorder="1" applyAlignment="1">
      <alignment vertical="top" wrapText="1"/>
    </xf>
    <xf numFmtId="9" fontId="57" fillId="33" borderId="15" xfId="0" applyNumberFormat="1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 vertical="top" wrapText="1"/>
    </xf>
    <xf numFmtId="49" fontId="8" fillId="0" borderId="23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vertical="top" wrapText="1"/>
    </xf>
    <xf numFmtId="0" fontId="60" fillId="33" borderId="23" xfId="43" applyNumberFormat="1" applyFont="1" applyFill="1" applyBorder="1" applyAlignment="1">
      <alignment horizontal="right" vertical="top" wrapText="1"/>
    </xf>
    <xf numFmtId="0" fontId="57" fillId="34" borderId="16" xfId="0" applyFont="1" applyFill="1" applyBorder="1" applyAlignment="1">
      <alignment vertical="top" wrapText="1"/>
    </xf>
    <xf numFmtId="168" fontId="5" fillId="33" borderId="22" xfId="43" applyNumberFormat="1" applyFont="1" applyFill="1" applyBorder="1" applyAlignment="1">
      <alignment vertical="top" wrapText="1"/>
    </xf>
    <xf numFmtId="0" fontId="8" fillId="35" borderId="39" xfId="0" applyFont="1" applyFill="1" applyBorder="1" applyAlignment="1">
      <alignment vertical="top" wrapText="1"/>
    </xf>
    <xf numFmtId="49" fontId="8" fillId="35" borderId="40" xfId="0" applyNumberFormat="1" applyFont="1" applyFill="1" applyBorder="1" applyAlignment="1">
      <alignment horizontal="center" vertical="top" wrapText="1"/>
    </xf>
    <xf numFmtId="0" fontId="8" fillId="35" borderId="40" xfId="0" applyFont="1" applyFill="1" applyBorder="1" applyAlignment="1">
      <alignment vertical="top" wrapText="1"/>
    </xf>
    <xf numFmtId="168" fontId="0" fillId="33" borderId="0" xfId="0" applyNumberFormat="1" applyFont="1" applyFill="1" applyAlignment="1">
      <alignment vertical="top"/>
    </xf>
    <xf numFmtId="0" fontId="60" fillId="33" borderId="31" xfId="0" applyFont="1" applyFill="1" applyBorder="1" applyAlignment="1">
      <alignment vertical="top" wrapText="1"/>
    </xf>
    <xf numFmtId="0" fontId="60" fillId="33" borderId="24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top" wrapText="1"/>
    </xf>
    <xf numFmtId="0" fontId="63" fillId="33" borderId="23" xfId="43" applyNumberFormat="1" applyFont="1" applyFill="1" applyBorder="1" applyAlignment="1">
      <alignment horizontal="right" vertical="top" wrapText="1"/>
    </xf>
    <xf numFmtId="0" fontId="5" fillId="33" borderId="41" xfId="0" applyFont="1" applyFill="1" applyBorder="1" applyAlignment="1">
      <alignment vertical="top" wrapText="1"/>
    </xf>
    <xf numFmtId="0" fontId="57" fillId="33" borderId="22" xfId="0" applyFont="1" applyFill="1" applyBorder="1" applyAlignment="1">
      <alignment vertical="top" wrapText="1"/>
    </xf>
    <xf numFmtId="168" fontId="64" fillId="33" borderId="22" xfId="43" applyNumberFormat="1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9" fontId="57" fillId="33" borderId="12" xfId="0" applyNumberFormat="1" applyFont="1" applyFill="1" applyBorder="1" applyAlignment="1">
      <alignment vertical="top" wrapText="1"/>
    </xf>
    <xf numFmtId="3" fontId="61" fillId="33" borderId="28" xfId="0" applyNumberFormat="1" applyFont="1" applyFill="1" applyBorder="1" applyAlignment="1">
      <alignment vertical="top" wrapText="1"/>
    </xf>
    <xf numFmtId="9" fontId="60" fillId="33" borderId="12" xfId="0" applyNumberFormat="1" applyFont="1" applyFill="1" applyBorder="1" applyAlignment="1">
      <alignment vertical="top" wrapText="1"/>
    </xf>
    <xf numFmtId="0" fontId="60" fillId="33" borderId="42" xfId="0" applyFont="1" applyFill="1" applyBorder="1" applyAlignment="1">
      <alignment vertical="top" wrapText="1"/>
    </xf>
    <xf numFmtId="9" fontId="60" fillId="33" borderId="17" xfId="0" applyNumberFormat="1" applyFont="1" applyFill="1" applyBorder="1" applyAlignment="1">
      <alignment vertical="top" wrapText="1"/>
    </xf>
    <xf numFmtId="0" fontId="66" fillId="33" borderId="0" xfId="43" applyNumberFormat="1" applyFont="1" applyFill="1" applyAlignment="1">
      <alignment vertical="top"/>
    </xf>
    <xf numFmtId="41" fontId="59" fillId="33" borderId="0" xfId="0" applyNumberFormat="1" applyFont="1" applyFill="1" applyAlignment="1">
      <alignment vertical="top"/>
    </xf>
    <xf numFmtId="0" fontId="67" fillId="33" borderId="0" xfId="43" applyNumberFormat="1" applyFont="1" applyFill="1" applyAlignment="1">
      <alignment vertical="top"/>
    </xf>
    <xf numFmtId="168" fontId="0" fillId="33" borderId="0" xfId="43" applyNumberFormat="1" applyFont="1" applyFill="1" applyAlignment="1">
      <alignment vertical="top"/>
    </xf>
    <xf numFmtId="168" fontId="68" fillId="33" borderId="0" xfId="0" applyNumberFormat="1" applyFont="1" applyFill="1" applyAlignment="1">
      <alignment vertical="top"/>
    </xf>
    <xf numFmtId="0" fontId="69" fillId="33" borderId="0" xfId="0" applyFont="1" applyFill="1" applyAlignment="1">
      <alignment vertical="top"/>
    </xf>
    <xf numFmtId="0" fontId="4" fillId="36" borderId="12" xfId="0" applyFont="1" applyFill="1" applyBorder="1" applyAlignment="1" quotePrefix="1">
      <alignment vertical="top" wrapText="1"/>
    </xf>
    <xf numFmtId="41" fontId="8" fillId="36" borderId="12" xfId="0" applyNumberFormat="1" applyFont="1" applyFill="1" applyBorder="1" applyAlignment="1" quotePrefix="1">
      <alignment vertical="top" wrapText="1"/>
    </xf>
    <xf numFmtId="49" fontId="4" fillId="37" borderId="43" xfId="0" applyNumberFormat="1" applyFont="1" applyFill="1" applyBorder="1" applyAlignment="1" quotePrefix="1">
      <alignment vertical="top" wrapText="1"/>
    </xf>
    <xf numFmtId="49" fontId="4" fillId="37" borderId="44" xfId="0" applyNumberFormat="1" applyFont="1" applyFill="1" applyBorder="1" applyAlignment="1" quotePrefix="1">
      <alignment vertical="top" wrapText="1"/>
    </xf>
    <xf numFmtId="0" fontId="4" fillId="36" borderId="45" xfId="0" applyFont="1" applyFill="1" applyBorder="1" applyAlignment="1" quotePrefix="1">
      <alignment vertical="top" wrapText="1"/>
    </xf>
    <xf numFmtId="0" fontId="4" fillId="36" borderId="46" xfId="0" applyFont="1" applyFill="1" applyBorder="1" applyAlignment="1" quotePrefix="1">
      <alignment vertical="top" wrapText="1"/>
    </xf>
    <xf numFmtId="0" fontId="2" fillId="38" borderId="47" xfId="0" applyFont="1" applyFill="1" applyBorder="1" applyAlignment="1" quotePrefix="1">
      <alignment horizontal="center" vertical="top" wrapText="1"/>
    </xf>
    <xf numFmtId="0" fontId="2" fillId="39" borderId="47" xfId="0" applyFont="1" applyFill="1" applyBorder="1" applyAlignment="1" quotePrefix="1">
      <alignment horizontal="center" vertical="top" wrapText="1"/>
    </xf>
    <xf numFmtId="0" fontId="2" fillId="40" borderId="47" xfId="0" applyFont="1" applyFill="1" applyBorder="1" applyAlignment="1" quotePrefix="1">
      <alignment horizontal="center" vertical="top" wrapText="1"/>
    </xf>
    <xf numFmtId="20" fontId="2" fillId="37" borderId="48" xfId="0" applyNumberFormat="1" applyFont="1" applyFill="1" applyBorder="1" applyAlignment="1" quotePrefix="1">
      <alignment vertical="top" wrapText="1"/>
    </xf>
    <xf numFmtId="0" fontId="7" fillId="37" borderId="15" xfId="0" applyFont="1" applyFill="1" applyBorder="1" applyAlignment="1" quotePrefix="1">
      <alignment horizontal="center" vertical="top" wrapText="1"/>
    </xf>
    <xf numFmtId="49" fontId="8" fillId="37" borderId="49" xfId="0" applyNumberFormat="1" applyFont="1" applyFill="1" applyBorder="1" applyAlignment="1" quotePrefix="1">
      <alignment horizontal="center" vertical="top" wrapText="1"/>
    </xf>
    <xf numFmtId="49" fontId="8" fillId="37" borderId="48" xfId="0" applyNumberFormat="1" applyFont="1" applyFill="1" applyBorder="1" applyAlignment="1" quotePrefix="1">
      <alignment horizontal="center" vertical="top" wrapText="1"/>
    </xf>
    <xf numFmtId="49" fontId="8" fillId="37" borderId="47" xfId="0" applyNumberFormat="1" applyFont="1" applyFill="1" applyBorder="1" applyAlignment="1" quotePrefix="1">
      <alignment horizontal="center" vertical="top" wrapText="1"/>
    </xf>
    <xf numFmtId="168" fontId="8" fillId="36" borderId="15" xfId="43" applyNumberFormat="1" applyFont="1" applyFill="1" applyBorder="1" applyAlignment="1" quotePrefix="1">
      <alignment horizontal="right" vertical="top" wrapText="1"/>
    </xf>
    <xf numFmtId="0" fontId="7" fillId="37" borderId="12" xfId="0" applyFont="1" applyFill="1" applyBorder="1" applyAlignment="1" quotePrefix="1">
      <alignment horizontal="center" vertical="top" wrapText="1"/>
    </xf>
    <xf numFmtId="49" fontId="8" fillId="37" borderId="12" xfId="0" applyNumberFormat="1" applyFont="1" applyFill="1" applyBorder="1" applyAlignment="1" quotePrefix="1">
      <alignment horizontal="center" vertical="top" wrapText="1"/>
    </xf>
    <xf numFmtId="49" fontId="8" fillId="37" borderId="50" xfId="0" applyNumberFormat="1" applyFont="1" applyFill="1" applyBorder="1" applyAlignment="1" quotePrefix="1">
      <alignment horizontal="center" vertical="top" wrapText="1"/>
    </xf>
    <xf numFmtId="49" fontId="8" fillId="37" borderId="51" xfId="0" applyNumberFormat="1" applyFont="1" applyFill="1" applyBorder="1" applyAlignment="1" quotePrefix="1">
      <alignment horizontal="center" vertical="top" wrapText="1"/>
    </xf>
    <xf numFmtId="49" fontId="8" fillId="37" borderId="46" xfId="0" applyNumberFormat="1" applyFont="1" applyFill="1" applyBorder="1" applyAlignment="1" quotePrefix="1">
      <alignment horizontal="center" vertical="top" wrapText="1"/>
    </xf>
    <xf numFmtId="49" fontId="8" fillId="37" borderId="52" xfId="0" applyNumberFormat="1" applyFont="1" applyFill="1" applyBorder="1" applyAlignment="1" quotePrefix="1">
      <alignment horizontal="center" vertical="top" wrapText="1"/>
    </xf>
    <xf numFmtId="49" fontId="8" fillId="37" borderId="53" xfId="0" applyNumberFormat="1" applyFont="1" applyFill="1" applyBorder="1" applyAlignment="1" quotePrefix="1">
      <alignment horizontal="center" vertical="top" wrapText="1"/>
    </xf>
    <xf numFmtId="49" fontId="8" fillId="37" borderId="54" xfId="0" applyNumberFormat="1" applyFont="1" applyFill="1" applyBorder="1" applyAlignment="1" quotePrefix="1">
      <alignment horizontal="center" vertical="top" wrapText="1"/>
    </xf>
    <xf numFmtId="49" fontId="8" fillId="37" borderId="55" xfId="0" applyNumberFormat="1" applyFont="1" applyFill="1" applyBorder="1" applyAlignment="1" quotePrefix="1">
      <alignment horizontal="center" vertical="top" wrapText="1"/>
    </xf>
    <xf numFmtId="0" fontId="3" fillId="37" borderId="12" xfId="0" applyFont="1" applyFill="1" applyBorder="1" applyAlignment="1" quotePrefix="1">
      <alignment horizontal="center" vertical="top" wrapText="1"/>
    </xf>
    <xf numFmtId="49" fontId="4" fillId="37" borderId="50" xfId="0" applyNumberFormat="1" applyFont="1" applyFill="1" applyBorder="1" applyAlignment="1" quotePrefix="1">
      <alignment horizontal="center" vertical="top" wrapText="1"/>
    </xf>
    <xf numFmtId="49" fontId="4" fillId="37" borderId="47" xfId="0" applyNumberFormat="1" applyFont="1" applyFill="1" applyBorder="1" applyAlignment="1" quotePrefix="1">
      <alignment horizontal="center" vertical="top" wrapText="1"/>
    </xf>
    <xf numFmtId="49" fontId="4" fillId="37" borderId="51" xfId="0" applyNumberFormat="1" applyFont="1" applyFill="1" applyBorder="1" applyAlignment="1" quotePrefix="1">
      <alignment horizontal="center" vertical="top" wrapText="1"/>
    </xf>
    <xf numFmtId="49" fontId="4" fillId="37" borderId="46" xfId="0" applyNumberFormat="1" applyFont="1" applyFill="1" applyBorder="1" applyAlignment="1" quotePrefix="1">
      <alignment horizontal="center" vertical="top" wrapText="1"/>
    </xf>
    <xf numFmtId="49" fontId="4" fillId="37" borderId="54" xfId="0" applyNumberFormat="1" applyFont="1" applyFill="1" applyBorder="1" applyAlignment="1" quotePrefix="1">
      <alignment horizontal="center" vertical="top" wrapText="1"/>
    </xf>
    <xf numFmtId="49" fontId="4" fillId="37" borderId="55" xfId="0" applyNumberFormat="1" applyFont="1" applyFill="1" applyBorder="1" applyAlignment="1" quotePrefix="1">
      <alignment horizontal="center" vertical="top" wrapText="1"/>
    </xf>
    <xf numFmtId="49" fontId="4" fillId="37" borderId="56" xfId="0" applyNumberFormat="1" applyFont="1" applyFill="1" applyBorder="1" applyAlignment="1" quotePrefix="1">
      <alignment vertical="top" wrapText="1"/>
    </xf>
    <xf numFmtId="0" fontId="2" fillId="37" borderId="47" xfId="0" applyFont="1" applyFill="1" applyBorder="1" applyAlignment="1" quotePrefix="1">
      <alignment horizontal="center" vertical="top" wrapText="1"/>
    </xf>
    <xf numFmtId="49" fontId="4" fillId="37" borderId="52" xfId="0" applyNumberFormat="1" applyFont="1" applyFill="1" applyBorder="1" applyAlignment="1" quotePrefix="1">
      <alignment horizontal="center" vertical="top" wrapText="1"/>
    </xf>
    <xf numFmtId="49" fontId="4" fillId="37" borderId="53" xfId="0" applyNumberFormat="1" applyFont="1" applyFill="1" applyBorder="1" applyAlignment="1" quotePrefix="1">
      <alignment horizontal="center" vertical="top" wrapText="1"/>
    </xf>
    <xf numFmtId="0" fontId="3" fillId="37" borderId="22" xfId="0" applyFont="1" applyFill="1" applyBorder="1" applyAlignment="1" quotePrefix="1">
      <alignment horizontal="center" vertical="top" wrapText="1"/>
    </xf>
    <xf numFmtId="49" fontId="4" fillId="37" borderId="57" xfId="0" applyNumberFormat="1" applyFont="1" applyFill="1" applyBorder="1" applyAlignment="1" quotePrefix="1">
      <alignment horizontal="center" vertical="top" wrapText="1"/>
    </xf>
    <xf numFmtId="49" fontId="4" fillId="37" borderId="58" xfId="0" applyNumberFormat="1" applyFont="1" applyFill="1" applyBorder="1" applyAlignment="1" quotePrefix="1">
      <alignment horizontal="center" vertical="top" wrapText="1"/>
    </xf>
    <xf numFmtId="0" fontId="2" fillId="37" borderId="46" xfId="0" applyFont="1" applyFill="1" applyBorder="1" applyAlignment="1" quotePrefix="1">
      <alignment horizontal="center" vertical="top" wrapText="1"/>
    </xf>
    <xf numFmtId="49" fontId="8" fillId="37" borderId="59" xfId="0" applyNumberFormat="1" applyFont="1" applyFill="1" applyBorder="1" applyAlignment="1" quotePrefix="1">
      <alignment horizontal="center" vertical="top" wrapText="1"/>
    </xf>
    <xf numFmtId="49" fontId="8" fillId="37" borderId="60" xfId="0" applyNumberFormat="1" applyFont="1" applyFill="1" applyBorder="1" applyAlignment="1" quotePrefix="1">
      <alignment horizontal="center" vertical="top" wrapText="1"/>
    </xf>
    <xf numFmtId="0" fontId="2" fillId="37" borderId="48" xfId="0" applyFont="1" applyFill="1" applyBorder="1" applyAlignment="1" quotePrefix="1">
      <alignment horizontal="center" vertical="top" wrapText="1"/>
    </xf>
    <xf numFmtId="0" fontId="2" fillId="40" borderId="58" xfId="0" applyFont="1" applyFill="1" applyBorder="1" applyAlignment="1" quotePrefix="1">
      <alignment horizontal="center" vertical="top" wrapText="1"/>
    </xf>
    <xf numFmtId="0" fontId="7" fillId="37" borderId="22" xfId="0" applyFont="1" applyFill="1" applyBorder="1" applyAlignment="1" quotePrefix="1">
      <alignment horizontal="center" vertical="top" wrapText="1"/>
    </xf>
    <xf numFmtId="49" fontId="8" fillId="37" borderId="61" xfId="0" applyNumberFormat="1" applyFont="1" applyFill="1" applyBorder="1" applyAlignment="1" quotePrefix="1">
      <alignment horizontal="center" vertical="top" wrapText="1"/>
    </xf>
    <xf numFmtId="49" fontId="8" fillId="37" borderId="62" xfId="0" applyNumberFormat="1" applyFont="1" applyFill="1" applyBorder="1" applyAlignment="1" quotePrefix="1">
      <alignment horizontal="center" vertical="top" wrapText="1"/>
    </xf>
    <xf numFmtId="0" fontId="3" fillId="36" borderId="0" xfId="43" applyNumberFormat="1" applyFont="1" applyFill="1" applyAlignment="1" quotePrefix="1">
      <alignment vertical="top"/>
    </xf>
    <xf numFmtId="0" fontId="59" fillId="33" borderId="0" xfId="0" applyFont="1" applyFill="1" applyAlignment="1">
      <alignment vertical="top"/>
    </xf>
    <xf numFmtId="0" fontId="70" fillId="33" borderId="0" xfId="0" applyFont="1" applyFill="1" applyAlignment="1">
      <alignment horizontal="center" vertical="top"/>
    </xf>
    <xf numFmtId="0" fontId="5" fillId="33" borderId="6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41" xfId="0" applyFont="1" applyFill="1" applyBorder="1" applyAlignment="1">
      <alignment horizontal="center" vertical="center" textRotation="255"/>
    </xf>
    <xf numFmtId="0" fontId="5" fillId="33" borderId="28" xfId="0" applyFont="1" applyFill="1" applyBorder="1" applyAlignment="1">
      <alignment horizontal="center" vertical="center" textRotation="255"/>
    </xf>
    <xf numFmtId="0" fontId="6" fillId="33" borderId="4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vertical="top"/>
    </xf>
    <xf numFmtId="0" fontId="7" fillId="33" borderId="66" xfId="0" applyFont="1" applyFill="1" applyBorder="1" applyAlignment="1">
      <alignment vertical="top"/>
    </xf>
    <xf numFmtId="0" fontId="64" fillId="33" borderId="30" xfId="43" applyNumberFormat="1" applyFont="1" applyFill="1" applyBorder="1" applyAlignment="1">
      <alignment horizontal="center" vertical="center" wrapText="1"/>
    </xf>
    <xf numFmtId="0" fontId="64" fillId="33" borderId="16" xfId="43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64" fillId="33" borderId="11" xfId="43" applyNumberFormat="1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top"/>
    </xf>
    <xf numFmtId="0" fontId="5" fillId="33" borderId="3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vertical="top"/>
    </xf>
    <xf numFmtId="0" fontId="7" fillId="33" borderId="67" xfId="0" applyFont="1" applyFill="1" applyBorder="1" applyAlignment="1">
      <alignment vertical="top"/>
    </xf>
    <xf numFmtId="0" fontId="59" fillId="33" borderId="68" xfId="0" applyFont="1" applyFill="1" applyBorder="1" applyAlignment="1">
      <alignment horizontal="center" vertical="top" wrapText="1"/>
    </xf>
    <xf numFmtId="0" fontId="59" fillId="33" borderId="69" xfId="0" applyFont="1" applyFill="1" applyBorder="1" applyAlignment="1">
      <alignment horizontal="center" vertical="top" wrapText="1"/>
    </xf>
    <xf numFmtId="0" fontId="57" fillId="11" borderId="15" xfId="0" applyFont="1" applyFill="1" applyBorder="1" applyAlignment="1">
      <alignment horizontal="center" vertical="top" textRotation="255" wrapText="1"/>
    </xf>
    <xf numFmtId="0" fontId="57" fillId="11" borderId="41" xfId="0" applyFont="1" applyFill="1" applyBorder="1" applyAlignment="1">
      <alignment horizontal="center" vertical="top" textRotation="255" wrapText="1"/>
    </xf>
    <xf numFmtId="0" fontId="57" fillId="11" borderId="28" xfId="0" applyFont="1" applyFill="1" applyBorder="1" applyAlignment="1">
      <alignment horizontal="center" vertical="top" textRotation="255" wrapText="1"/>
    </xf>
    <xf numFmtId="0" fontId="5" fillId="14" borderId="15" xfId="0" applyFont="1" applyFill="1" applyBorder="1" applyAlignment="1">
      <alignment horizontal="center" vertical="top" textRotation="255"/>
    </xf>
    <xf numFmtId="0" fontId="5" fillId="14" borderId="41" xfId="0" applyFont="1" applyFill="1" applyBorder="1" applyAlignment="1">
      <alignment horizontal="center" vertical="top" textRotation="255"/>
    </xf>
    <xf numFmtId="0" fontId="5" fillId="14" borderId="28" xfId="0" applyFont="1" applyFill="1" applyBorder="1" applyAlignment="1">
      <alignment horizontal="center" vertical="top" textRotation="255"/>
    </xf>
    <xf numFmtId="0" fontId="5" fillId="34" borderId="15" xfId="0" applyFont="1" applyFill="1" applyBorder="1" applyAlignment="1">
      <alignment horizontal="center" vertical="top" textRotation="255"/>
    </xf>
    <xf numFmtId="0" fontId="5" fillId="34" borderId="41" xfId="0" applyFont="1" applyFill="1" applyBorder="1" applyAlignment="1">
      <alignment horizontal="center" vertical="top" textRotation="255"/>
    </xf>
    <xf numFmtId="0" fontId="5" fillId="34" borderId="28" xfId="0" applyFont="1" applyFill="1" applyBorder="1" applyAlignment="1">
      <alignment horizontal="center" vertical="top" textRotation="255"/>
    </xf>
    <xf numFmtId="0" fontId="5" fillId="13" borderId="15" xfId="0" applyFont="1" applyFill="1" applyBorder="1" applyAlignment="1">
      <alignment horizontal="center" vertical="top" textRotation="255"/>
    </xf>
    <xf numFmtId="0" fontId="5" fillId="13" borderId="41" xfId="0" applyFont="1" applyFill="1" applyBorder="1" applyAlignment="1">
      <alignment horizontal="center" vertical="top" textRotation="255"/>
    </xf>
    <xf numFmtId="0" fontId="5" fillId="13" borderId="28" xfId="0" applyFont="1" applyFill="1" applyBorder="1" applyAlignment="1">
      <alignment horizontal="center" vertical="top" textRotation="255"/>
    </xf>
    <xf numFmtId="0" fontId="5" fillId="35" borderId="15" xfId="0" applyFont="1" applyFill="1" applyBorder="1" applyAlignment="1">
      <alignment horizontal="center" vertical="top" textRotation="255"/>
    </xf>
    <xf numFmtId="0" fontId="5" fillId="35" borderId="41" xfId="0" applyFont="1" applyFill="1" applyBorder="1" applyAlignment="1">
      <alignment horizontal="center" vertical="top" textRotation="255"/>
    </xf>
    <xf numFmtId="0" fontId="5" fillId="35" borderId="28" xfId="0" applyFont="1" applyFill="1" applyBorder="1" applyAlignment="1">
      <alignment horizontal="center" vertical="top" textRotation="255"/>
    </xf>
    <xf numFmtId="0" fontId="5" fillId="3" borderId="15" xfId="0" applyFont="1" applyFill="1" applyBorder="1" applyAlignment="1">
      <alignment horizontal="center" vertical="top" textRotation="255"/>
    </xf>
    <xf numFmtId="0" fontId="5" fillId="3" borderId="41" xfId="0" applyFont="1" applyFill="1" applyBorder="1" applyAlignment="1">
      <alignment horizontal="center" vertical="top" textRotation="255"/>
    </xf>
    <xf numFmtId="0" fontId="5" fillId="3" borderId="28" xfId="0" applyFont="1" applyFill="1" applyBorder="1" applyAlignment="1">
      <alignment horizontal="center" vertical="top" textRotation="255"/>
    </xf>
    <xf numFmtId="0" fontId="6" fillId="33" borderId="15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vertical="top"/>
    </xf>
    <xf numFmtId="0" fontId="7" fillId="33" borderId="71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RKA%20%202021%20Rinc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P (3)"/>
      <sheetName val="Adm Tugas"/>
      <sheetName val="Bahan Verif"/>
      <sheetName val="Keuangan"/>
      <sheetName val="Kinerja"/>
      <sheetName val="LapKeuBln"/>
      <sheetName val="LapKeu"/>
      <sheetName val="Pelatihan"/>
      <sheetName val="INS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4"/>
  <sheetViews>
    <sheetView zoomScale="72" zoomScaleNormal="72" zoomScaleSheetLayoutView="75" workbookViewId="0" topLeftCell="A1">
      <selection activeCell="C18" sqref="C18"/>
    </sheetView>
  </sheetViews>
  <sheetFormatPr defaultColWidth="0" defaultRowHeight="15" customHeight="1"/>
  <cols>
    <col min="1" max="1" width="3.7109375" style="7" bestFit="1" customWidth="1"/>
    <col min="2" max="2" width="33.7109375" style="7" customWidth="1"/>
    <col min="3" max="3" width="23.28125" style="7" customWidth="1"/>
    <col min="4" max="4" width="21.00390625" style="7" customWidth="1"/>
    <col min="5" max="5" width="13.7109375" style="7" customWidth="1"/>
    <col min="6" max="7" width="17.421875" style="8" customWidth="1"/>
    <col min="8" max="8" width="21.28125" style="8" customWidth="1"/>
    <col min="9" max="11" width="17.421875" style="8" customWidth="1"/>
    <col min="12" max="21" width="0" style="7" hidden="1" customWidth="1"/>
    <col min="22" max="22" width="12.57421875" style="7" hidden="1" customWidth="1"/>
    <col min="23" max="16384" width="12.57421875" style="7" hidden="1" customWidth="1"/>
  </cols>
  <sheetData>
    <row r="1" spans="1:11" ht="12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166" customFormat="1" ht="14.25" customHeight="1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166" customFormat="1" ht="16.5" customHeight="1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 customHeight="1">
      <c r="A4" s="10"/>
      <c r="B4" s="10"/>
      <c r="C4" s="10"/>
      <c r="D4" s="10"/>
      <c r="E4" s="10"/>
      <c r="F4" s="66"/>
      <c r="G4" s="66"/>
      <c r="H4" s="66"/>
      <c r="I4" s="66"/>
      <c r="J4" s="66"/>
      <c r="K4" s="66"/>
    </row>
    <row r="5" spans="1:11" ht="22.5" customHeight="1">
      <c r="A5" s="219" t="s">
        <v>2</v>
      </c>
      <c r="B5" s="216" t="s">
        <v>3</v>
      </c>
      <c r="C5" s="217"/>
      <c r="D5" s="217"/>
      <c r="E5" s="217"/>
      <c r="F5" s="218"/>
      <c r="G5" s="216" t="s">
        <v>4</v>
      </c>
      <c r="H5" s="217"/>
      <c r="I5" s="217"/>
      <c r="J5" s="217"/>
      <c r="K5" s="218"/>
    </row>
    <row r="6" spans="1:15" ht="14.25" customHeight="1">
      <c r="A6" s="220"/>
      <c r="B6" s="222" t="s">
        <v>5</v>
      </c>
      <c r="C6" s="224" t="s">
        <v>6</v>
      </c>
      <c r="D6" s="226" t="s">
        <v>7</v>
      </c>
      <c r="E6" s="228" t="s">
        <v>8</v>
      </c>
      <c r="F6" s="231" t="s">
        <v>9</v>
      </c>
      <c r="G6" s="222" t="s">
        <v>5</v>
      </c>
      <c r="H6" s="224" t="s">
        <v>6</v>
      </c>
      <c r="I6" s="226" t="s">
        <v>7</v>
      </c>
      <c r="J6" s="228" t="s">
        <v>8</v>
      </c>
      <c r="K6" s="231" t="s">
        <v>9</v>
      </c>
      <c r="L6" s="233" t="s">
        <v>6</v>
      </c>
      <c r="M6" s="234" t="s">
        <v>7</v>
      </c>
      <c r="N6" s="235" t="s">
        <v>8</v>
      </c>
      <c r="O6" s="236" t="s">
        <v>9</v>
      </c>
    </row>
    <row r="7" spans="1:15" ht="12.75" customHeight="1">
      <c r="A7" s="220"/>
      <c r="B7" s="222"/>
      <c r="C7" s="224"/>
      <c r="D7" s="226"/>
      <c r="E7" s="229"/>
      <c r="F7" s="231"/>
      <c r="G7" s="222"/>
      <c r="H7" s="224"/>
      <c r="I7" s="226"/>
      <c r="J7" s="229"/>
      <c r="K7" s="231"/>
      <c r="L7" s="224"/>
      <c r="M7" s="226"/>
      <c r="N7" s="229"/>
      <c r="O7" s="231"/>
    </row>
    <row r="8" spans="1:15" ht="52.5" customHeight="1">
      <c r="A8" s="221"/>
      <c r="B8" s="223"/>
      <c r="C8" s="225"/>
      <c r="D8" s="227"/>
      <c r="E8" s="230"/>
      <c r="F8" s="232"/>
      <c r="G8" s="223"/>
      <c r="H8" s="225"/>
      <c r="I8" s="227"/>
      <c r="J8" s="230"/>
      <c r="K8" s="232"/>
      <c r="L8" s="225"/>
      <c r="M8" s="227"/>
      <c r="N8" s="230"/>
      <c r="O8" s="232"/>
    </row>
    <row r="9" spans="1:15" s="1" customFormat="1" ht="18.75" customHeight="1">
      <c r="A9" s="13">
        <v>12</v>
      </c>
      <c r="B9" s="11">
        <v>13</v>
      </c>
      <c r="C9" s="13">
        <v>15</v>
      </c>
      <c r="D9" s="11">
        <v>16</v>
      </c>
      <c r="E9" s="12">
        <v>17</v>
      </c>
      <c r="F9" s="67">
        <v>18</v>
      </c>
      <c r="G9" s="11">
        <v>13</v>
      </c>
      <c r="H9" s="13">
        <v>15</v>
      </c>
      <c r="I9" s="11">
        <v>16</v>
      </c>
      <c r="J9" s="12">
        <v>17</v>
      </c>
      <c r="K9" s="67">
        <v>18</v>
      </c>
      <c r="L9" s="13">
        <v>15</v>
      </c>
      <c r="M9" s="11">
        <v>16</v>
      </c>
      <c r="N9" s="12">
        <v>17</v>
      </c>
      <c r="O9" s="67">
        <v>18</v>
      </c>
    </row>
    <row r="10" spans="1:15" s="1" customFormat="1" ht="18.75" customHeight="1">
      <c r="A10" s="15"/>
      <c r="B10" s="15"/>
      <c r="C10" s="69"/>
      <c r="D10" s="15"/>
      <c r="E10" s="70"/>
      <c r="F10" s="71"/>
      <c r="G10" s="15"/>
      <c r="H10" s="69"/>
      <c r="I10" s="15"/>
      <c r="J10" s="70"/>
      <c r="K10" s="71"/>
      <c r="L10" s="69"/>
      <c r="M10" s="15"/>
      <c r="N10" s="70"/>
      <c r="O10" s="71"/>
    </row>
    <row r="11" spans="1:15" s="1" customFormat="1" ht="30" customHeight="1">
      <c r="A11" s="15"/>
      <c r="B11" s="15" t="s">
        <v>10</v>
      </c>
      <c r="C11" s="69"/>
      <c r="D11" s="15"/>
      <c r="E11" s="70"/>
      <c r="F11" s="73">
        <f>SUM(F12:F13)</f>
        <v>8357957500</v>
      </c>
      <c r="G11" s="15" t="s">
        <v>10</v>
      </c>
      <c r="H11" s="69"/>
      <c r="I11" s="15"/>
      <c r="J11" s="70"/>
      <c r="K11" s="73">
        <f>SUM(K12:K13)</f>
        <v>8357957500</v>
      </c>
      <c r="L11" s="69"/>
      <c r="M11" s="15"/>
      <c r="N11" s="70"/>
      <c r="O11" s="73">
        <f>SUM(O12:O13)</f>
        <v>8357957500</v>
      </c>
    </row>
    <row r="12" spans="1:15" s="1" customFormat="1" ht="33.75" customHeight="1">
      <c r="A12" s="15"/>
      <c r="B12" s="15" t="s">
        <v>11</v>
      </c>
      <c r="C12" s="15"/>
      <c r="D12" s="15"/>
      <c r="E12" s="15"/>
      <c r="F12" s="74">
        <f>F55+F68</f>
        <v>1006000000</v>
      </c>
      <c r="G12" s="15" t="s">
        <v>11</v>
      </c>
      <c r="H12" s="15"/>
      <c r="I12" s="15"/>
      <c r="J12" s="15"/>
      <c r="K12" s="74">
        <f>K55+K68</f>
        <v>1445555200</v>
      </c>
      <c r="L12" s="15"/>
      <c r="M12" s="15"/>
      <c r="N12" s="15"/>
      <c r="O12" s="74">
        <f>O55+O68</f>
        <v>1445555200</v>
      </c>
    </row>
    <row r="13" spans="1:15" s="1" customFormat="1" ht="46.5" customHeight="1">
      <c r="A13" s="15"/>
      <c r="B13" s="15" t="s">
        <v>12</v>
      </c>
      <c r="C13" s="15"/>
      <c r="D13" s="15"/>
      <c r="E13" s="15"/>
      <c r="F13" s="74">
        <f>F17</f>
        <v>7351957500</v>
      </c>
      <c r="G13" s="15" t="s">
        <v>12</v>
      </c>
      <c r="H13" s="15"/>
      <c r="I13" s="15"/>
      <c r="J13" s="15"/>
      <c r="K13" s="74">
        <f>K17</f>
        <v>6912402300</v>
      </c>
      <c r="L13" s="15"/>
      <c r="M13" s="15"/>
      <c r="N13" s="15"/>
      <c r="O13" s="74">
        <f>O17</f>
        <v>6912402300</v>
      </c>
    </row>
    <row r="14" spans="1:15" s="1" customFormat="1" ht="18.75" customHeight="1">
      <c r="A14" s="15"/>
      <c r="B14" s="17"/>
      <c r="C14" s="17"/>
      <c r="D14" s="17"/>
      <c r="E14" s="17"/>
      <c r="F14" s="76"/>
      <c r="G14" s="17"/>
      <c r="H14" s="17"/>
      <c r="I14" s="17"/>
      <c r="J14" s="17"/>
      <c r="K14" s="76"/>
      <c r="L14" s="17"/>
      <c r="M14" s="17"/>
      <c r="N14" s="17"/>
      <c r="O14" s="76"/>
    </row>
    <row r="15" spans="1:15" s="1" customFormat="1" ht="31.5" customHeight="1">
      <c r="A15" s="19"/>
      <c r="B15" s="19" t="s">
        <v>13</v>
      </c>
      <c r="C15" s="15"/>
      <c r="D15" s="15"/>
      <c r="E15" s="15"/>
      <c r="F15" s="78"/>
      <c r="G15" s="19" t="s">
        <v>13</v>
      </c>
      <c r="H15" s="15"/>
      <c r="I15" s="15"/>
      <c r="J15" s="15"/>
      <c r="K15" s="78"/>
      <c r="L15" s="15"/>
      <c r="M15" s="15"/>
      <c r="N15" s="15"/>
      <c r="O15" s="78"/>
    </row>
    <row r="16" spans="1:15" s="1" customFormat="1" ht="33" customHeight="1">
      <c r="A16" s="20"/>
      <c r="B16" s="20" t="s">
        <v>14</v>
      </c>
      <c r="C16" s="15"/>
      <c r="D16" s="15"/>
      <c r="E16" s="15"/>
      <c r="F16" s="80">
        <f>F17+F55+F68</f>
        <v>8357957500</v>
      </c>
      <c r="G16" s="20" t="s">
        <v>14</v>
      </c>
      <c r="H16" s="15"/>
      <c r="I16" s="15"/>
      <c r="J16" s="15"/>
      <c r="K16" s="80">
        <f>K17+K55+K68</f>
        <v>8357957500</v>
      </c>
      <c r="L16" s="15"/>
      <c r="M16" s="15"/>
      <c r="N16" s="15"/>
      <c r="O16" s="80">
        <f>O17+O55+O68</f>
        <v>8357957500</v>
      </c>
    </row>
    <row r="17" spans="1:15" s="1" customFormat="1" ht="32.25" customHeight="1">
      <c r="A17" s="22"/>
      <c r="B17" s="22" t="s">
        <v>15</v>
      </c>
      <c r="C17" s="69" t="s">
        <v>16</v>
      </c>
      <c r="D17" s="82"/>
      <c r="E17" s="83"/>
      <c r="F17" s="84">
        <f>F18+F22+F29+F31+F40+F46+F49</f>
        <v>7351957500</v>
      </c>
      <c r="G17" s="22" t="s">
        <v>15</v>
      </c>
      <c r="H17" s="69" t="s">
        <v>16</v>
      </c>
      <c r="I17" s="82"/>
      <c r="J17" s="83"/>
      <c r="K17" s="84">
        <f>K18+K22+K29+K31+K40+K46+K49</f>
        <v>6912402300</v>
      </c>
      <c r="L17" s="69" t="s">
        <v>16</v>
      </c>
      <c r="M17" s="82"/>
      <c r="N17" s="83"/>
      <c r="O17" s="84">
        <f>O18+O22+O29+O31+O40+O46+O49</f>
        <v>6912402300</v>
      </c>
    </row>
    <row r="18" spans="1:15" s="1" customFormat="1" ht="61.5" customHeight="1">
      <c r="A18" s="3"/>
      <c r="B18" s="3" t="s">
        <v>17</v>
      </c>
      <c r="C18" s="86" t="s">
        <v>18</v>
      </c>
      <c r="D18" s="87">
        <v>1</v>
      </c>
      <c r="E18" s="88" t="s">
        <v>10</v>
      </c>
      <c r="F18" s="84">
        <f>SUM(F19:F21)</f>
        <v>12500000</v>
      </c>
      <c r="G18" s="3" t="s">
        <v>17</v>
      </c>
      <c r="H18" s="86" t="s">
        <v>18</v>
      </c>
      <c r="I18" s="87">
        <v>1</v>
      </c>
      <c r="J18" s="88" t="s">
        <v>10</v>
      </c>
      <c r="K18" s="84">
        <f>SUM(K19:K21)</f>
        <v>15535000</v>
      </c>
      <c r="L18" s="86" t="s">
        <v>18</v>
      </c>
      <c r="M18" s="87">
        <v>1</v>
      </c>
      <c r="N18" s="88" t="s">
        <v>10</v>
      </c>
      <c r="O18" s="84">
        <f>SUM(O19:O21)</f>
        <v>15535000</v>
      </c>
    </row>
    <row r="19" spans="1:15" s="1" customFormat="1" ht="83.25" customHeight="1">
      <c r="A19" s="24"/>
      <c r="B19" s="25" t="s">
        <v>19</v>
      </c>
      <c r="C19" s="89" t="s">
        <v>20</v>
      </c>
      <c r="D19" s="90" t="s">
        <v>21</v>
      </c>
      <c r="E19" s="54" t="s">
        <v>10</v>
      </c>
      <c r="F19" s="91">
        <v>5000000</v>
      </c>
      <c r="G19" s="25" t="s">
        <v>19</v>
      </c>
      <c r="H19" s="89" t="s">
        <v>20</v>
      </c>
      <c r="I19" s="90" t="s">
        <v>21</v>
      </c>
      <c r="J19" s="54" t="s">
        <v>10</v>
      </c>
      <c r="K19" s="91">
        <v>2000000</v>
      </c>
      <c r="L19" s="89" t="s">
        <v>20</v>
      </c>
      <c r="M19" s="90" t="s">
        <v>21</v>
      </c>
      <c r="N19" s="54" t="s">
        <v>10</v>
      </c>
      <c r="O19" s="91">
        <v>2000000</v>
      </c>
    </row>
    <row r="20" spans="1:15" s="1" customFormat="1" ht="68.25" customHeight="1">
      <c r="A20" s="24"/>
      <c r="B20" s="25" t="s">
        <v>22</v>
      </c>
      <c r="C20" s="89" t="s">
        <v>23</v>
      </c>
      <c r="D20" s="90" t="s">
        <v>24</v>
      </c>
      <c r="E20" s="54" t="s">
        <v>10</v>
      </c>
      <c r="F20" s="91">
        <v>5000000</v>
      </c>
      <c r="G20" s="25" t="s">
        <v>22</v>
      </c>
      <c r="H20" s="89" t="s">
        <v>23</v>
      </c>
      <c r="I20" s="90" t="s">
        <v>24</v>
      </c>
      <c r="J20" s="54" t="s">
        <v>10</v>
      </c>
      <c r="K20" s="91">
        <v>2000000</v>
      </c>
      <c r="L20" s="89" t="s">
        <v>23</v>
      </c>
      <c r="M20" s="90" t="s">
        <v>24</v>
      </c>
      <c r="N20" s="54" t="s">
        <v>10</v>
      </c>
      <c r="O20" s="91">
        <v>2000000</v>
      </c>
    </row>
    <row r="21" spans="2:15" ht="89.25" customHeight="1">
      <c r="B21" s="25" t="s">
        <v>25</v>
      </c>
      <c r="C21" s="89" t="s">
        <v>26</v>
      </c>
      <c r="D21" s="90" t="s">
        <v>27</v>
      </c>
      <c r="E21" s="54" t="s">
        <v>10</v>
      </c>
      <c r="F21" s="93">
        <v>2500000</v>
      </c>
      <c r="G21" s="25" t="s">
        <v>25</v>
      </c>
      <c r="H21" s="89" t="s">
        <v>26</v>
      </c>
      <c r="I21" s="90" t="s">
        <v>27</v>
      </c>
      <c r="J21" s="54" t="s">
        <v>10</v>
      </c>
      <c r="K21" s="93">
        <v>11535000</v>
      </c>
      <c r="L21" s="89" t="s">
        <v>26</v>
      </c>
      <c r="M21" s="90" t="s">
        <v>27</v>
      </c>
      <c r="N21" s="54" t="s">
        <v>10</v>
      </c>
      <c r="O21" s="93">
        <v>11535000</v>
      </c>
    </row>
    <row r="22" spans="1:15" s="2" customFormat="1" ht="63" customHeight="1">
      <c r="A22" s="24"/>
      <c r="B22" s="2" t="s">
        <v>28</v>
      </c>
      <c r="C22" s="94" t="s">
        <v>29</v>
      </c>
      <c r="D22" s="95">
        <v>1</v>
      </c>
      <c r="E22" s="94" t="s">
        <v>10</v>
      </c>
      <c r="F22" s="84">
        <f>SUM(F23:F28)</f>
        <v>6256253000</v>
      </c>
      <c r="G22" s="2" t="s">
        <v>28</v>
      </c>
      <c r="H22" s="94" t="s">
        <v>29</v>
      </c>
      <c r="I22" s="95">
        <v>1</v>
      </c>
      <c r="J22" s="94" t="s">
        <v>10</v>
      </c>
      <c r="K22" s="84">
        <f>SUM(K23:K28)</f>
        <v>6228198800</v>
      </c>
      <c r="L22" s="94" t="s">
        <v>29</v>
      </c>
      <c r="M22" s="95">
        <v>1</v>
      </c>
      <c r="N22" s="94" t="s">
        <v>10</v>
      </c>
      <c r="O22" s="84">
        <f>SUM(O23:O28)</f>
        <v>6228198800</v>
      </c>
    </row>
    <row r="23" spans="1:15" s="1" customFormat="1" ht="47.25" customHeight="1">
      <c r="A23" s="2"/>
      <c r="B23" s="25" t="s">
        <v>30</v>
      </c>
      <c r="C23" s="97" t="s">
        <v>31</v>
      </c>
      <c r="D23" s="167" t="s">
        <v>32</v>
      </c>
      <c r="E23" s="98" t="s">
        <v>10</v>
      </c>
      <c r="F23" s="99">
        <v>6204253000</v>
      </c>
      <c r="G23" s="25" t="s">
        <v>30</v>
      </c>
      <c r="H23" s="97" t="s">
        <v>31</v>
      </c>
      <c r="I23" s="167" t="s">
        <v>32</v>
      </c>
      <c r="J23" s="98" t="s">
        <v>10</v>
      </c>
      <c r="K23" s="99">
        <v>6204253000</v>
      </c>
      <c r="L23" s="97" t="s">
        <v>31</v>
      </c>
      <c r="M23" s="167" t="s">
        <v>32</v>
      </c>
      <c r="N23" s="98" t="s">
        <v>10</v>
      </c>
      <c r="O23" s="99">
        <v>6204253000</v>
      </c>
    </row>
    <row r="24" spans="1:15" s="1" customFormat="1" ht="66" customHeight="1">
      <c r="A24" s="28"/>
      <c r="B24" s="25" t="s">
        <v>33</v>
      </c>
      <c r="C24" s="100" t="s">
        <v>34</v>
      </c>
      <c r="D24" s="101" t="s">
        <v>35</v>
      </c>
      <c r="E24" s="102" t="s">
        <v>10</v>
      </c>
      <c r="F24" s="99">
        <v>42000000</v>
      </c>
      <c r="G24" s="25" t="s">
        <v>33</v>
      </c>
      <c r="H24" s="100" t="s">
        <v>34</v>
      </c>
      <c r="I24" s="101" t="s">
        <v>35</v>
      </c>
      <c r="J24" s="102" t="s">
        <v>10</v>
      </c>
      <c r="K24" s="99">
        <v>15945800</v>
      </c>
      <c r="L24" s="100" t="s">
        <v>34</v>
      </c>
      <c r="M24" s="101" t="s">
        <v>35</v>
      </c>
      <c r="N24" s="102" t="s">
        <v>10</v>
      </c>
      <c r="O24" s="99">
        <v>15945800</v>
      </c>
    </row>
    <row r="25" spans="1:15" s="1" customFormat="1" ht="81" customHeight="1">
      <c r="A25" s="24"/>
      <c r="B25" s="25" t="s">
        <v>36</v>
      </c>
      <c r="C25" s="103" t="s">
        <v>37</v>
      </c>
      <c r="D25" s="168" t="s">
        <v>32</v>
      </c>
      <c r="E25" s="104" t="s">
        <v>10</v>
      </c>
      <c r="F25" s="99">
        <v>2500000</v>
      </c>
      <c r="G25" s="25" t="s">
        <v>36</v>
      </c>
      <c r="H25" s="103" t="s">
        <v>37</v>
      </c>
      <c r="I25" s="168" t="s">
        <v>32</v>
      </c>
      <c r="J25" s="104" t="s">
        <v>10</v>
      </c>
      <c r="K25" s="99">
        <v>2000000</v>
      </c>
      <c r="L25" s="103" t="s">
        <v>37</v>
      </c>
      <c r="M25" s="168" t="s">
        <v>32</v>
      </c>
      <c r="N25" s="104" t="s">
        <v>10</v>
      </c>
      <c r="O25" s="99">
        <v>2000000</v>
      </c>
    </row>
    <row r="26" spans="1:15" s="1" customFormat="1" ht="57.75" customHeight="1">
      <c r="A26" s="29"/>
      <c r="B26" s="30" t="s">
        <v>38</v>
      </c>
      <c r="C26" s="103" t="s">
        <v>39</v>
      </c>
      <c r="D26" s="90" t="s">
        <v>40</v>
      </c>
      <c r="E26" s="105" t="s">
        <v>10</v>
      </c>
      <c r="F26" s="99">
        <v>2500000</v>
      </c>
      <c r="G26" s="30" t="s">
        <v>38</v>
      </c>
      <c r="H26" s="103" t="s">
        <v>39</v>
      </c>
      <c r="I26" s="90" t="s">
        <v>40</v>
      </c>
      <c r="J26" s="105" t="s">
        <v>10</v>
      </c>
      <c r="K26" s="99">
        <v>2000000</v>
      </c>
      <c r="L26" s="103" t="s">
        <v>39</v>
      </c>
      <c r="M26" s="90" t="s">
        <v>40</v>
      </c>
      <c r="N26" s="105" t="s">
        <v>10</v>
      </c>
      <c r="O26" s="99">
        <v>2000000</v>
      </c>
    </row>
    <row r="27" spans="1:15" s="1" customFormat="1" ht="76.5" customHeight="1">
      <c r="A27" s="31"/>
      <c r="B27" s="32" t="s">
        <v>41</v>
      </c>
      <c r="C27" s="103" t="s">
        <v>42</v>
      </c>
      <c r="D27" s="107" t="s">
        <v>43</v>
      </c>
      <c r="E27" s="54" t="s">
        <v>10</v>
      </c>
      <c r="F27" s="99">
        <v>2500000</v>
      </c>
      <c r="G27" s="32" t="s">
        <v>41</v>
      </c>
      <c r="H27" s="103" t="s">
        <v>42</v>
      </c>
      <c r="I27" s="107" t="s">
        <v>43</v>
      </c>
      <c r="J27" s="54" t="s">
        <v>10</v>
      </c>
      <c r="K27" s="99">
        <v>2000000</v>
      </c>
      <c r="L27" s="103" t="s">
        <v>42</v>
      </c>
      <c r="M27" s="107" t="s">
        <v>43</v>
      </c>
      <c r="N27" s="54" t="s">
        <v>10</v>
      </c>
      <c r="O27" s="99">
        <v>2000000</v>
      </c>
    </row>
    <row r="28" spans="1:15" s="1" customFormat="1" ht="96" customHeight="1">
      <c r="A28" s="33"/>
      <c r="B28" s="34" t="s">
        <v>44</v>
      </c>
      <c r="C28" s="89" t="s">
        <v>45</v>
      </c>
      <c r="D28" s="90" t="s">
        <v>46</v>
      </c>
      <c r="E28" s="98" t="s">
        <v>10</v>
      </c>
      <c r="F28" s="99">
        <v>2500000</v>
      </c>
      <c r="G28" s="34" t="s">
        <v>44</v>
      </c>
      <c r="H28" s="89" t="s">
        <v>45</v>
      </c>
      <c r="I28" s="90" t="s">
        <v>46</v>
      </c>
      <c r="J28" s="98" t="s">
        <v>10</v>
      </c>
      <c r="K28" s="99">
        <v>2000000</v>
      </c>
      <c r="L28" s="89" t="s">
        <v>45</v>
      </c>
      <c r="M28" s="90" t="s">
        <v>46</v>
      </c>
      <c r="N28" s="98" t="s">
        <v>10</v>
      </c>
      <c r="O28" s="99">
        <v>2000000</v>
      </c>
    </row>
    <row r="29" spans="2:15" s="3" customFormat="1" ht="60.75" customHeight="1">
      <c r="B29" s="3" t="s">
        <v>47</v>
      </c>
      <c r="C29" s="108" t="s">
        <v>48</v>
      </c>
      <c r="D29" s="109">
        <v>1</v>
      </c>
      <c r="E29" s="108" t="s">
        <v>10</v>
      </c>
      <c r="F29" s="84">
        <f>F30</f>
        <v>150000000</v>
      </c>
      <c r="G29" s="3" t="s">
        <v>47</v>
      </c>
      <c r="H29" s="108" t="s">
        <v>48</v>
      </c>
      <c r="I29" s="109">
        <v>1</v>
      </c>
      <c r="J29" s="108" t="s">
        <v>10</v>
      </c>
      <c r="K29" s="84">
        <f>K30</f>
        <v>10300000</v>
      </c>
      <c r="L29" s="108" t="s">
        <v>48</v>
      </c>
      <c r="M29" s="109">
        <v>1</v>
      </c>
      <c r="N29" s="108" t="s">
        <v>10</v>
      </c>
      <c r="O29" s="84">
        <f>O30</f>
        <v>10300000</v>
      </c>
    </row>
    <row r="30" spans="1:15" s="1" customFormat="1" ht="80.25" customHeight="1">
      <c r="A30" s="28"/>
      <c r="B30" s="35" t="s">
        <v>49</v>
      </c>
      <c r="C30" s="111" t="s">
        <v>50</v>
      </c>
      <c r="D30" s="111" t="s">
        <v>51</v>
      </c>
      <c r="E30" s="112" t="s">
        <v>10</v>
      </c>
      <c r="F30" s="99">
        <v>150000000</v>
      </c>
      <c r="G30" s="35" t="s">
        <v>49</v>
      </c>
      <c r="H30" s="111" t="s">
        <v>50</v>
      </c>
      <c r="I30" s="111" t="s">
        <v>51</v>
      </c>
      <c r="J30" s="112" t="s">
        <v>10</v>
      </c>
      <c r="K30" s="99">
        <v>10300000</v>
      </c>
      <c r="L30" s="111" t="s">
        <v>50</v>
      </c>
      <c r="M30" s="111" t="s">
        <v>51</v>
      </c>
      <c r="N30" s="112" t="s">
        <v>10</v>
      </c>
      <c r="O30" s="99">
        <v>10300000</v>
      </c>
    </row>
    <row r="31" spans="2:15" s="4" customFormat="1" ht="60" customHeight="1">
      <c r="B31" s="4" t="s">
        <v>52</v>
      </c>
      <c r="C31" s="15" t="s">
        <v>53</v>
      </c>
      <c r="D31" s="113">
        <v>1</v>
      </c>
      <c r="E31" s="15" t="s">
        <v>10</v>
      </c>
      <c r="F31" s="84">
        <f>SUM(F32:F39)</f>
        <v>394000000</v>
      </c>
      <c r="G31" s="4" t="s">
        <v>52</v>
      </c>
      <c r="H31" s="15" t="s">
        <v>53</v>
      </c>
      <c r="I31" s="113">
        <v>1</v>
      </c>
      <c r="J31" s="15" t="s">
        <v>10</v>
      </c>
      <c r="K31" s="84">
        <f>SUM(K32:K39)</f>
        <v>271259500</v>
      </c>
      <c r="L31" s="15" t="s">
        <v>53</v>
      </c>
      <c r="M31" s="113">
        <v>1</v>
      </c>
      <c r="N31" s="15" t="s">
        <v>10</v>
      </c>
      <c r="O31" s="84">
        <f>SUM(O32:O39)</f>
        <v>271259500</v>
      </c>
    </row>
    <row r="32" spans="1:15" s="1" customFormat="1" ht="102.75" customHeight="1">
      <c r="A32" s="37"/>
      <c r="B32" s="38" t="s">
        <v>54</v>
      </c>
      <c r="C32" s="115" t="s">
        <v>55</v>
      </c>
      <c r="D32" s="115" t="s">
        <v>56</v>
      </c>
      <c r="E32" s="115" t="s">
        <v>10</v>
      </c>
      <c r="F32" s="99">
        <v>50000000</v>
      </c>
      <c r="G32" s="38" t="s">
        <v>54</v>
      </c>
      <c r="H32" s="115" t="s">
        <v>55</v>
      </c>
      <c r="I32" s="115" t="s">
        <v>56</v>
      </c>
      <c r="J32" s="115" t="s">
        <v>10</v>
      </c>
      <c r="K32" s="99">
        <v>20000000</v>
      </c>
      <c r="L32" s="115" t="s">
        <v>55</v>
      </c>
      <c r="M32" s="115" t="s">
        <v>56</v>
      </c>
      <c r="N32" s="115" t="s">
        <v>10</v>
      </c>
      <c r="O32" s="99">
        <v>20000000</v>
      </c>
    </row>
    <row r="33" spans="1:15" s="1" customFormat="1" ht="54" customHeight="1">
      <c r="A33" s="39"/>
      <c r="B33" s="169" t="s">
        <v>57</v>
      </c>
      <c r="C33" s="115" t="s">
        <v>58</v>
      </c>
      <c r="D33" s="115" t="s">
        <v>59</v>
      </c>
      <c r="E33" s="115" t="s">
        <v>10</v>
      </c>
      <c r="F33" s="99">
        <v>25000000</v>
      </c>
      <c r="G33" s="169" t="s">
        <v>57</v>
      </c>
      <c r="H33" s="115" t="s">
        <v>58</v>
      </c>
      <c r="I33" s="115" t="s">
        <v>59</v>
      </c>
      <c r="J33" s="115" t="s">
        <v>10</v>
      </c>
      <c r="K33" s="99">
        <v>19984400</v>
      </c>
      <c r="L33" s="115" t="s">
        <v>58</v>
      </c>
      <c r="M33" s="115" t="s">
        <v>59</v>
      </c>
      <c r="N33" s="115" t="s">
        <v>10</v>
      </c>
      <c r="O33" s="99">
        <v>19984400</v>
      </c>
    </row>
    <row r="34" spans="1:15" s="1" customFormat="1" ht="94.5" customHeight="1">
      <c r="A34" s="37"/>
      <c r="B34" s="38" t="s">
        <v>60</v>
      </c>
      <c r="C34" s="115" t="s">
        <v>61</v>
      </c>
      <c r="D34" s="115" t="s">
        <v>62</v>
      </c>
      <c r="E34" s="115" t="s">
        <v>10</v>
      </c>
      <c r="F34" s="99">
        <v>50000000</v>
      </c>
      <c r="G34" s="38" t="s">
        <v>60</v>
      </c>
      <c r="H34" s="115" t="s">
        <v>61</v>
      </c>
      <c r="I34" s="115" t="s">
        <v>62</v>
      </c>
      <c r="J34" s="115" t="s">
        <v>10</v>
      </c>
      <c r="K34" s="99">
        <v>25000000</v>
      </c>
      <c r="L34" s="115" t="s">
        <v>61</v>
      </c>
      <c r="M34" s="115" t="s">
        <v>62</v>
      </c>
      <c r="N34" s="115" t="s">
        <v>10</v>
      </c>
      <c r="O34" s="99">
        <v>25000000</v>
      </c>
    </row>
    <row r="35" spans="1:15" s="1" customFormat="1" ht="78" customHeight="1">
      <c r="A35" s="40"/>
      <c r="B35" s="41" t="s">
        <v>63</v>
      </c>
      <c r="C35" s="115" t="s">
        <v>64</v>
      </c>
      <c r="D35" s="115" t="s">
        <v>65</v>
      </c>
      <c r="E35" s="116" t="s">
        <v>10</v>
      </c>
      <c r="F35" s="99">
        <v>7000000</v>
      </c>
      <c r="G35" s="41" t="s">
        <v>63</v>
      </c>
      <c r="H35" s="115" t="s">
        <v>64</v>
      </c>
      <c r="I35" s="115" t="s">
        <v>65</v>
      </c>
      <c r="J35" s="116" t="s">
        <v>10</v>
      </c>
      <c r="K35" s="99">
        <v>1500000</v>
      </c>
      <c r="L35" s="115" t="s">
        <v>64</v>
      </c>
      <c r="M35" s="115" t="s">
        <v>65</v>
      </c>
      <c r="N35" s="116" t="s">
        <v>10</v>
      </c>
      <c r="O35" s="99">
        <v>1500000</v>
      </c>
    </row>
    <row r="36" spans="1:15" s="1" customFormat="1" ht="42.75" customHeight="1">
      <c r="A36" s="42"/>
      <c r="B36" s="43" t="s">
        <v>66</v>
      </c>
      <c r="C36" s="117" t="s">
        <v>67</v>
      </c>
      <c r="D36" s="117" t="s">
        <v>68</v>
      </c>
      <c r="E36" s="117" t="s">
        <v>10</v>
      </c>
      <c r="F36" s="99">
        <v>80000000</v>
      </c>
      <c r="G36" s="43" t="s">
        <v>66</v>
      </c>
      <c r="H36" s="117" t="s">
        <v>67</v>
      </c>
      <c r="I36" s="117" t="s">
        <v>68</v>
      </c>
      <c r="J36" s="117" t="s">
        <v>10</v>
      </c>
      <c r="K36" s="99">
        <v>68329500</v>
      </c>
      <c r="L36" s="117" t="s">
        <v>67</v>
      </c>
      <c r="M36" s="117" t="s">
        <v>68</v>
      </c>
      <c r="N36" s="117" t="s">
        <v>10</v>
      </c>
      <c r="O36" s="99">
        <v>68329500</v>
      </c>
    </row>
    <row r="37" spans="1:15" s="1" customFormat="1" ht="61.5" customHeight="1">
      <c r="A37" s="45"/>
      <c r="B37" s="170" t="s">
        <v>69</v>
      </c>
      <c r="C37" s="116" t="s">
        <v>70</v>
      </c>
      <c r="D37" s="116" t="s">
        <v>71</v>
      </c>
      <c r="E37" s="116" t="s">
        <v>10</v>
      </c>
      <c r="F37" s="99">
        <v>90000000</v>
      </c>
      <c r="G37" s="170" t="s">
        <v>69</v>
      </c>
      <c r="H37" s="116" t="s">
        <v>70</v>
      </c>
      <c r="I37" s="116" t="s">
        <v>71</v>
      </c>
      <c r="J37" s="116" t="s">
        <v>10</v>
      </c>
      <c r="K37" s="99">
        <v>63600000</v>
      </c>
      <c r="L37" s="116" t="s">
        <v>70</v>
      </c>
      <c r="M37" s="116" t="s">
        <v>71</v>
      </c>
      <c r="N37" s="116" t="s">
        <v>10</v>
      </c>
      <c r="O37" s="99">
        <v>63600000</v>
      </c>
    </row>
    <row r="38" spans="1:15" s="1" customFormat="1" ht="61.5" customHeight="1">
      <c r="A38" s="42"/>
      <c r="B38" s="43" t="s">
        <v>72</v>
      </c>
      <c r="C38" s="117" t="s">
        <v>73</v>
      </c>
      <c r="D38" s="117" t="s">
        <v>51</v>
      </c>
      <c r="E38" s="117" t="s">
        <v>10</v>
      </c>
      <c r="F38" s="93">
        <v>70000000</v>
      </c>
      <c r="G38" s="43" t="s">
        <v>72</v>
      </c>
      <c r="H38" s="117" t="s">
        <v>73</v>
      </c>
      <c r="I38" s="117" t="s">
        <v>51</v>
      </c>
      <c r="J38" s="117" t="s">
        <v>10</v>
      </c>
      <c r="K38" s="93">
        <v>56477600</v>
      </c>
      <c r="L38" s="117" t="s">
        <v>73</v>
      </c>
      <c r="M38" s="117" t="s">
        <v>51</v>
      </c>
      <c r="N38" s="117" t="s">
        <v>10</v>
      </c>
      <c r="O38" s="93">
        <v>56477600</v>
      </c>
    </row>
    <row r="39" spans="1:15" s="1" customFormat="1" ht="55.5" customHeight="1">
      <c r="A39" s="38"/>
      <c r="B39" s="38" t="s">
        <v>74</v>
      </c>
      <c r="C39" s="115" t="s">
        <v>75</v>
      </c>
      <c r="D39" s="115" t="s">
        <v>76</v>
      </c>
      <c r="E39" s="115" t="s">
        <v>10</v>
      </c>
      <c r="F39" s="99">
        <v>22000000</v>
      </c>
      <c r="G39" s="38" t="s">
        <v>74</v>
      </c>
      <c r="H39" s="115" t="s">
        <v>75</v>
      </c>
      <c r="I39" s="115" t="s">
        <v>76</v>
      </c>
      <c r="J39" s="115" t="s">
        <v>10</v>
      </c>
      <c r="K39" s="99">
        <v>16368000</v>
      </c>
      <c r="L39" s="115" t="s">
        <v>75</v>
      </c>
      <c r="M39" s="115" t="s">
        <v>76</v>
      </c>
      <c r="N39" s="115" t="s">
        <v>10</v>
      </c>
      <c r="O39" s="99">
        <v>16368000</v>
      </c>
    </row>
    <row r="40" spans="1:15" s="5" customFormat="1" ht="102" customHeight="1">
      <c r="A40" s="47"/>
      <c r="B40" s="4" t="s">
        <v>77</v>
      </c>
      <c r="C40" s="69" t="s">
        <v>53</v>
      </c>
      <c r="D40" s="113">
        <v>1</v>
      </c>
      <c r="E40" s="115" t="s">
        <v>10</v>
      </c>
      <c r="F40" s="84">
        <f>SUM(F41:F45)</f>
        <v>85000000</v>
      </c>
      <c r="G40" s="4" t="s">
        <v>77</v>
      </c>
      <c r="H40" s="69" t="s">
        <v>53</v>
      </c>
      <c r="I40" s="113">
        <v>1</v>
      </c>
      <c r="J40" s="115" t="s">
        <v>10</v>
      </c>
      <c r="K40" s="84">
        <f>SUM(K41:K45)</f>
        <v>1500000</v>
      </c>
      <c r="L40" s="69" t="s">
        <v>53</v>
      </c>
      <c r="M40" s="113">
        <v>1</v>
      </c>
      <c r="N40" s="115" t="s">
        <v>10</v>
      </c>
      <c r="O40" s="84">
        <f>SUM(O41:O45)</f>
        <v>1500000</v>
      </c>
    </row>
    <row r="41" spans="1:15" s="1" customFormat="1" ht="79.5" customHeight="1">
      <c r="A41" s="37"/>
      <c r="B41" s="38" t="s">
        <v>78</v>
      </c>
      <c r="C41" s="115" t="s">
        <v>79</v>
      </c>
      <c r="D41" s="115" t="s">
        <v>80</v>
      </c>
      <c r="E41" s="115" t="s">
        <v>10</v>
      </c>
      <c r="F41" s="99">
        <v>0</v>
      </c>
      <c r="G41" s="38" t="s">
        <v>78</v>
      </c>
      <c r="H41" s="115" t="s">
        <v>79</v>
      </c>
      <c r="I41" s="115" t="s">
        <v>80</v>
      </c>
      <c r="J41" s="115" t="s">
        <v>10</v>
      </c>
      <c r="K41" s="99">
        <v>0</v>
      </c>
      <c r="L41" s="115" t="s">
        <v>79</v>
      </c>
      <c r="M41" s="115" t="s">
        <v>80</v>
      </c>
      <c r="N41" s="115" t="s">
        <v>10</v>
      </c>
      <c r="O41" s="99">
        <v>0</v>
      </c>
    </row>
    <row r="42" spans="1:15" s="1" customFormat="1" ht="51" customHeight="1">
      <c r="A42" s="37"/>
      <c r="B42" s="38" t="s">
        <v>81</v>
      </c>
      <c r="C42" s="115" t="s">
        <v>82</v>
      </c>
      <c r="D42" s="115" t="s">
        <v>83</v>
      </c>
      <c r="E42" s="115" t="s">
        <v>10</v>
      </c>
      <c r="F42" s="99">
        <v>0</v>
      </c>
      <c r="G42" s="38" t="s">
        <v>81</v>
      </c>
      <c r="H42" s="115" t="s">
        <v>82</v>
      </c>
      <c r="I42" s="115" t="s">
        <v>83</v>
      </c>
      <c r="J42" s="115" t="s">
        <v>10</v>
      </c>
      <c r="K42" s="99">
        <v>1500000</v>
      </c>
      <c r="L42" s="115" t="s">
        <v>82</v>
      </c>
      <c r="M42" s="115" t="s">
        <v>83</v>
      </c>
      <c r="N42" s="115" t="s">
        <v>10</v>
      </c>
      <c r="O42" s="99">
        <v>1500000</v>
      </c>
    </row>
    <row r="43" spans="1:15" s="1" customFormat="1" ht="51" customHeight="1">
      <c r="A43" s="37"/>
      <c r="B43" s="38" t="s">
        <v>84</v>
      </c>
      <c r="C43" s="115" t="s">
        <v>85</v>
      </c>
      <c r="D43" s="115" t="s">
        <v>86</v>
      </c>
      <c r="E43" s="115" t="s">
        <v>10</v>
      </c>
      <c r="F43" s="99">
        <v>50000000</v>
      </c>
      <c r="G43" s="38" t="s">
        <v>84</v>
      </c>
      <c r="H43" s="115" t="s">
        <v>85</v>
      </c>
      <c r="I43" s="115" t="s">
        <v>86</v>
      </c>
      <c r="J43" s="115" t="s">
        <v>10</v>
      </c>
      <c r="K43" s="99">
        <v>0</v>
      </c>
      <c r="L43" s="115" t="s">
        <v>85</v>
      </c>
      <c r="M43" s="115" t="s">
        <v>86</v>
      </c>
      <c r="N43" s="115" t="s">
        <v>10</v>
      </c>
      <c r="O43" s="99">
        <v>0</v>
      </c>
    </row>
    <row r="44" spans="1:15" s="1" customFormat="1" ht="64.5" customHeight="1">
      <c r="A44" s="35"/>
      <c r="B44" s="35" t="s">
        <v>87</v>
      </c>
      <c r="C44" s="118" t="s">
        <v>88</v>
      </c>
      <c r="D44" s="118" t="s">
        <v>89</v>
      </c>
      <c r="E44" s="118" t="s">
        <v>10</v>
      </c>
      <c r="F44" s="99">
        <v>0</v>
      </c>
      <c r="G44" s="35" t="s">
        <v>87</v>
      </c>
      <c r="H44" s="118" t="s">
        <v>88</v>
      </c>
      <c r="I44" s="118" t="s">
        <v>89</v>
      </c>
      <c r="J44" s="118" t="s">
        <v>10</v>
      </c>
      <c r="K44" s="99">
        <v>0</v>
      </c>
      <c r="L44" s="118" t="s">
        <v>88</v>
      </c>
      <c r="M44" s="118" t="s">
        <v>89</v>
      </c>
      <c r="N44" s="118" t="s">
        <v>10</v>
      </c>
      <c r="O44" s="99">
        <v>0</v>
      </c>
    </row>
    <row r="45" spans="1:15" s="1" customFormat="1" ht="72" customHeight="1">
      <c r="A45" s="37"/>
      <c r="B45" s="38" t="s">
        <v>90</v>
      </c>
      <c r="C45" s="115" t="s">
        <v>91</v>
      </c>
      <c r="D45" s="115" t="s">
        <v>92</v>
      </c>
      <c r="E45" s="115" t="s">
        <v>10</v>
      </c>
      <c r="F45" s="99">
        <v>35000000</v>
      </c>
      <c r="G45" s="38" t="s">
        <v>90</v>
      </c>
      <c r="H45" s="115" t="s">
        <v>91</v>
      </c>
      <c r="I45" s="115" t="s">
        <v>92</v>
      </c>
      <c r="J45" s="115" t="s">
        <v>10</v>
      </c>
      <c r="K45" s="99">
        <v>0</v>
      </c>
      <c r="L45" s="115" t="s">
        <v>91</v>
      </c>
      <c r="M45" s="115" t="s">
        <v>92</v>
      </c>
      <c r="N45" s="115" t="s">
        <v>10</v>
      </c>
      <c r="O45" s="99">
        <v>0</v>
      </c>
    </row>
    <row r="46" spans="1:15" s="1" customFormat="1" ht="42.75" customHeight="1">
      <c r="A46" s="47"/>
      <c r="B46" s="4" t="s">
        <v>93</v>
      </c>
      <c r="C46" s="69" t="s">
        <v>53</v>
      </c>
      <c r="D46" s="113">
        <v>1</v>
      </c>
      <c r="E46" s="119" t="s">
        <v>10</v>
      </c>
      <c r="F46" s="84">
        <f>SUM(F47:F48)</f>
        <v>182000000</v>
      </c>
      <c r="G46" s="4" t="s">
        <v>93</v>
      </c>
      <c r="H46" s="69" t="s">
        <v>53</v>
      </c>
      <c r="I46" s="113">
        <v>1</v>
      </c>
      <c r="J46" s="119" t="s">
        <v>10</v>
      </c>
      <c r="K46" s="84">
        <f>SUM(K47:K48)</f>
        <v>173170800</v>
      </c>
      <c r="L46" s="69" t="s">
        <v>53</v>
      </c>
      <c r="M46" s="113">
        <v>1</v>
      </c>
      <c r="N46" s="119" t="s">
        <v>10</v>
      </c>
      <c r="O46" s="84">
        <f>SUM(O47:O48)</f>
        <v>173170800</v>
      </c>
    </row>
    <row r="47" spans="1:15" s="1" customFormat="1" ht="82.5" customHeight="1">
      <c r="A47" s="40"/>
      <c r="B47" s="41" t="s">
        <v>94</v>
      </c>
      <c r="C47" s="116" t="s">
        <v>95</v>
      </c>
      <c r="D47" s="116" t="s">
        <v>96</v>
      </c>
      <c r="E47" s="116" t="s">
        <v>10</v>
      </c>
      <c r="F47" s="99">
        <v>22000000</v>
      </c>
      <c r="G47" s="41" t="s">
        <v>94</v>
      </c>
      <c r="H47" s="116" t="s">
        <v>95</v>
      </c>
      <c r="I47" s="116" t="s">
        <v>96</v>
      </c>
      <c r="J47" s="116" t="s">
        <v>10</v>
      </c>
      <c r="K47" s="99">
        <v>23170800</v>
      </c>
      <c r="L47" s="116" t="s">
        <v>95</v>
      </c>
      <c r="M47" s="116" t="s">
        <v>96</v>
      </c>
      <c r="N47" s="116" t="s">
        <v>10</v>
      </c>
      <c r="O47" s="99">
        <v>23170800</v>
      </c>
    </row>
    <row r="48" spans="1:15" s="1" customFormat="1" ht="67.5" customHeight="1">
      <c r="A48" s="42"/>
      <c r="B48" s="43" t="s">
        <v>97</v>
      </c>
      <c r="C48" s="117" t="s">
        <v>98</v>
      </c>
      <c r="D48" s="117" t="s">
        <v>51</v>
      </c>
      <c r="E48" s="117" t="s">
        <v>10</v>
      </c>
      <c r="F48" s="99">
        <v>160000000</v>
      </c>
      <c r="G48" s="43" t="s">
        <v>97</v>
      </c>
      <c r="H48" s="117" t="s">
        <v>98</v>
      </c>
      <c r="I48" s="117" t="s">
        <v>51</v>
      </c>
      <c r="J48" s="117" t="s">
        <v>10</v>
      </c>
      <c r="K48" s="99">
        <v>150000000</v>
      </c>
      <c r="L48" s="117" t="s">
        <v>98</v>
      </c>
      <c r="M48" s="117" t="s">
        <v>51</v>
      </c>
      <c r="N48" s="117" t="s">
        <v>10</v>
      </c>
      <c r="O48" s="99">
        <v>150000000</v>
      </c>
    </row>
    <row r="49" spans="1:15" s="1" customFormat="1" ht="109.5" customHeight="1">
      <c r="A49" s="47"/>
      <c r="B49" s="4" t="s">
        <v>99</v>
      </c>
      <c r="C49" s="69" t="s">
        <v>53</v>
      </c>
      <c r="D49" s="113">
        <v>1</v>
      </c>
      <c r="E49" s="115" t="s">
        <v>10</v>
      </c>
      <c r="F49" s="84">
        <f>SUM(F50:F53)</f>
        <v>272204500</v>
      </c>
      <c r="G49" s="4" t="s">
        <v>99</v>
      </c>
      <c r="H49" s="69" t="s">
        <v>53</v>
      </c>
      <c r="I49" s="113">
        <v>1</v>
      </c>
      <c r="J49" s="115" t="s">
        <v>10</v>
      </c>
      <c r="K49" s="84">
        <f>SUM(K50:K53)</f>
        <v>212438200</v>
      </c>
      <c r="L49" s="69" t="s">
        <v>53</v>
      </c>
      <c r="M49" s="113">
        <v>1</v>
      </c>
      <c r="N49" s="115" t="s">
        <v>10</v>
      </c>
      <c r="O49" s="84">
        <f>SUM(O50:O53)</f>
        <v>212438200</v>
      </c>
    </row>
    <row r="50" spans="1:15" s="1" customFormat="1" ht="85.5" customHeight="1">
      <c r="A50" s="37"/>
      <c r="B50" s="38" t="s">
        <v>100</v>
      </c>
      <c r="C50" s="115" t="s">
        <v>101</v>
      </c>
      <c r="D50" s="115" t="s">
        <v>102</v>
      </c>
      <c r="E50" s="115" t="s">
        <v>10</v>
      </c>
      <c r="F50" s="99">
        <v>150000000</v>
      </c>
      <c r="G50" s="38" t="s">
        <v>100</v>
      </c>
      <c r="H50" s="115" t="s">
        <v>101</v>
      </c>
      <c r="I50" s="115" t="s">
        <v>102</v>
      </c>
      <c r="J50" s="115" t="s">
        <v>10</v>
      </c>
      <c r="K50" s="99">
        <v>133840000</v>
      </c>
      <c r="L50" s="115" t="s">
        <v>101</v>
      </c>
      <c r="M50" s="115" t="s">
        <v>102</v>
      </c>
      <c r="N50" s="115" t="s">
        <v>10</v>
      </c>
      <c r="O50" s="99">
        <v>133840000</v>
      </c>
    </row>
    <row r="51" spans="1:15" s="1" customFormat="1" ht="51" customHeight="1">
      <c r="A51" s="49"/>
      <c r="B51" s="50" t="s">
        <v>103</v>
      </c>
      <c r="C51" s="120" t="s">
        <v>104</v>
      </c>
      <c r="D51" s="120" t="s">
        <v>89</v>
      </c>
      <c r="E51" s="120" t="s">
        <v>10</v>
      </c>
      <c r="F51" s="99">
        <v>25000000</v>
      </c>
      <c r="G51" s="50" t="s">
        <v>103</v>
      </c>
      <c r="H51" s="120" t="s">
        <v>104</v>
      </c>
      <c r="I51" s="120" t="s">
        <v>89</v>
      </c>
      <c r="J51" s="120" t="s">
        <v>10</v>
      </c>
      <c r="K51" s="99">
        <v>19465000</v>
      </c>
      <c r="L51" s="120" t="s">
        <v>104</v>
      </c>
      <c r="M51" s="120" t="s">
        <v>89</v>
      </c>
      <c r="N51" s="120" t="s">
        <v>10</v>
      </c>
      <c r="O51" s="99">
        <v>19465000</v>
      </c>
    </row>
    <row r="52" spans="1:15" s="1" customFormat="1" ht="69" customHeight="1">
      <c r="A52" s="51"/>
      <c r="B52" s="52" t="s">
        <v>105</v>
      </c>
      <c r="C52" s="112" t="s">
        <v>106</v>
      </c>
      <c r="D52" s="112" t="s">
        <v>107</v>
      </c>
      <c r="E52" s="112" t="s">
        <v>10</v>
      </c>
      <c r="F52" s="121">
        <v>77204500</v>
      </c>
      <c r="G52" s="52" t="s">
        <v>105</v>
      </c>
      <c r="H52" s="112" t="s">
        <v>106</v>
      </c>
      <c r="I52" s="112" t="s">
        <v>107</v>
      </c>
      <c r="J52" s="112" t="s">
        <v>10</v>
      </c>
      <c r="K52" s="121">
        <v>51183200</v>
      </c>
      <c r="L52" s="112" t="s">
        <v>106</v>
      </c>
      <c r="M52" s="112" t="s">
        <v>107</v>
      </c>
      <c r="N52" s="112" t="s">
        <v>10</v>
      </c>
      <c r="O52" s="121">
        <v>51183200</v>
      </c>
    </row>
    <row r="53" spans="1:15" s="1" customFormat="1" ht="90" customHeight="1">
      <c r="A53" s="37"/>
      <c r="B53" s="38" t="s">
        <v>108</v>
      </c>
      <c r="C53" s="115" t="s">
        <v>109</v>
      </c>
      <c r="D53" s="115" t="s">
        <v>89</v>
      </c>
      <c r="E53" s="115" t="s">
        <v>10</v>
      </c>
      <c r="F53" s="99">
        <v>20000000</v>
      </c>
      <c r="G53" s="38" t="s">
        <v>108</v>
      </c>
      <c r="H53" s="115" t="s">
        <v>109</v>
      </c>
      <c r="I53" s="115" t="s">
        <v>89</v>
      </c>
      <c r="J53" s="115" t="s">
        <v>10</v>
      </c>
      <c r="K53" s="99">
        <v>7950000</v>
      </c>
      <c r="L53" s="115" t="s">
        <v>109</v>
      </c>
      <c r="M53" s="115" t="s">
        <v>89</v>
      </c>
      <c r="N53" s="115" t="s">
        <v>10</v>
      </c>
      <c r="O53" s="99">
        <v>7950000</v>
      </c>
    </row>
    <row r="54" spans="1:15" s="1" customFormat="1" ht="24.75" customHeight="1">
      <c r="A54" s="54"/>
      <c r="B54" s="54"/>
      <c r="C54" s="54"/>
      <c r="D54" s="54"/>
      <c r="E54" s="54"/>
      <c r="F54" s="122"/>
      <c r="G54" s="54"/>
      <c r="H54" s="54"/>
      <c r="I54" s="54"/>
      <c r="J54" s="54"/>
      <c r="K54" s="122"/>
      <c r="L54" s="54"/>
      <c r="M54" s="54"/>
      <c r="N54" s="54"/>
      <c r="O54" s="122"/>
    </row>
    <row r="55" spans="1:15" s="1" customFormat="1" ht="272.25" customHeight="1">
      <c r="A55" s="22"/>
      <c r="B55" s="22" t="s">
        <v>110</v>
      </c>
      <c r="C55" s="123" t="s">
        <v>111</v>
      </c>
      <c r="D55" s="123"/>
      <c r="E55" s="125"/>
      <c r="F55" s="126">
        <f>F56+F64</f>
        <v>770000000</v>
      </c>
      <c r="G55" s="22" t="s">
        <v>110</v>
      </c>
      <c r="H55" s="123" t="s">
        <v>111</v>
      </c>
      <c r="I55" s="123"/>
      <c r="J55" s="125"/>
      <c r="K55" s="126">
        <f>K56+K64</f>
        <v>1172971800</v>
      </c>
      <c r="L55" s="123" t="s">
        <v>111</v>
      </c>
      <c r="M55" s="123"/>
      <c r="N55" s="125"/>
      <c r="O55" s="126">
        <f>O56+O64</f>
        <v>1172971800</v>
      </c>
    </row>
    <row r="56" spans="1:15" s="1" customFormat="1" ht="99" customHeight="1">
      <c r="A56" s="57"/>
      <c r="B56" s="58" t="s">
        <v>112</v>
      </c>
      <c r="C56" s="127" t="s">
        <v>113</v>
      </c>
      <c r="D56" s="128">
        <v>1</v>
      </c>
      <c r="E56" s="127" t="s">
        <v>114</v>
      </c>
      <c r="F56" s="126">
        <f>F57+F58+F59+F60+F61+F62+F63</f>
        <v>690000000</v>
      </c>
      <c r="G56" s="58" t="s">
        <v>112</v>
      </c>
      <c r="H56" s="127" t="s">
        <v>113</v>
      </c>
      <c r="I56" s="128">
        <v>1</v>
      </c>
      <c r="J56" s="127" t="s">
        <v>114</v>
      </c>
      <c r="K56" s="126">
        <f>K57+K58+K59+K60+K61+K62+K63</f>
        <v>1085987200</v>
      </c>
      <c r="L56" s="127" t="s">
        <v>113</v>
      </c>
      <c r="M56" s="128">
        <v>1</v>
      </c>
      <c r="N56" s="127" t="s">
        <v>114</v>
      </c>
      <c r="O56" s="126">
        <f>O57+O58+O59+O60+O61+O62+O63</f>
        <v>1085987200</v>
      </c>
    </row>
    <row r="57" spans="1:15" s="1" customFormat="1" ht="58.5" customHeight="1">
      <c r="A57" s="60"/>
      <c r="B57" s="61" t="s">
        <v>115</v>
      </c>
      <c r="C57" s="129" t="s">
        <v>116</v>
      </c>
      <c r="D57" s="130" t="s">
        <v>117</v>
      </c>
      <c r="E57" s="98" t="s">
        <v>114</v>
      </c>
      <c r="F57" s="131">
        <v>200000000</v>
      </c>
      <c r="G57" s="61" t="s">
        <v>115</v>
      </c>
      <c r="H57" s="129" t="s">
        <v>116</v>
      </c>
      <c r="I57" s="130" t="s">
        <v>117</v>
      </c>
      <c r="J57" s="98" t="s">
        <v>114</v>
      </c>
      <c r="K57" s="131">
        <v>101784800</v>
      </c>
      <c r="L57" s="129" t="s">
        <v>116</v>
      </c>
      <c r="M57" s="130" t="s">
        <v>117</v>
      </c>
      <c r="N57" s="98" t="s">
        <v>114</v>
      </c>
      <c r="O57" s="131">
        <v>101784800</v>
      </c>
    </row>
    <row r="58" spans="1:15" s="1" customFormat="1" ht="63" customHeight="1">
      <c r="A58" s="29"/>
      <c r="B58" s="30" t="s">
        <v>118</v>
      </c>
      <c r="C58" s="89" t="s">
        <v>116</v>
      </c>
      <c r="D58" s="98" t="s">
        <v>119</v>
      </c>
      <c r="E58" s="98" t="s">
        <v>114</v>
      </c>
      <c r="F58" s="131">
        <v>100000000</v>
      </c>
      <c r="G58" s="30" t="s">
        <v>118</v>
      </c>
      <c r="H58" s="89" t="s">
        <v>116</v>
      </c>
      <c r="I58" s="98" t="s">
        <v>119</v>
      </c>
      <c r="J58" s="98" t="s">
        <v>114</v>
      </c>
      <c r="K58" s="99">
        <v>229578900</v>
      </c>
      <c r="L58" s="89" t="s">
        <v>116</v>
      </c>
      <c r="M58" s="98" t="s">
        <v>119</v>
      </c>
      <c r="N58" s="98" t="s">
        <v>114</v>
      </c>
      <c r="O58" s="99">
        <v>229578900</v>
      </c>
    </row>
    <row r="59" spans="1:15" s="1" customFormat="1" ht="63" customHeight="1">
      <c r="A59" s="60"/>
      <c r="B59" s="61" t="s">
        <v>120</v>
      </c>
      <c r="C59" s="132" t="s">
        <v>121</v>
      </c>
      <c r="D59" s="133" t="s">
        <v>122</v>
      </c>
      <c r="E59" s="134" t="s">
        <v>10</v>
      </c>
      <c r="F59" s="131">
        <v>50000000</v>
      </c>
      <c r="G59" s="61" t="s">
        <v>120</v>
      </c>
      <c r="H59" s="132" t="s">
        <v>121</v>
      </c>
      <c r="I59" s="133" t="s">
        <v>122</v>
      </c>
      <c r="J59" s="134" t="s">
        <v>10</v>
      </c>
      <c r="K59" s="131">
        <v>11881000</v>
      </c>
      <c r="L59" s="132" t="s">
        <v>121</v>
      </c>
      <c r="M59" s="133" t="s">
        <v>122</v>
      </c>
      <c r="N59" s="134" t="s">
        <v>10</v>
      </c>
      <c r="O59" s="131">
        <v>11881000</v>
      </c>
    </row>
    <row r="60" spans="1:15" s="1" customFormat="1" ht="48" customHeight="1">
      <c r="A60" s="28"/>
      <c r="B60" s="35" t="s">
        <v>123</v>
      </c>
      <c r="C60" s="129" t="s">
        <v>116</v>
      </c>
      <c r="D60" s="135">
        <v>1</v>
      </c>
      <c r="E60" s="98" t="s">
        <v>114</v>
      </c>
      <c r="F60" s="131">
        <v>80000000</v>
      </c>
      <c r="G60" s="35" t="s">
        <v>123</v>
      </c>
      <c r="H60" s="129" t="s">
        <v>116</v>
      </c>
      <c r="I60" s="135">
        <v>1</v>
      </c>
      <c r="J60" s="98" t="s">
        <v>114</v>
      </c>
      <c r="K60" s="131">
        <v>123250500</v>
      </c>
      <c r="L60" s="129" t="s">
        <v>116</v>
      </c>
      <c r="M60" s="135">
        <v>1</v>
      </c>
      <c r="N60" s="98" t="s">
        <v>114</v>
      </c>
      <c r="O60" s="131">
        <v>123250500</v>
      </c>
    </row>
    <row r="61" spans="1:15" s="1" customFormat="1" ht="48.75" customHeight="1">
      <c r="A61" s="63"/>
      <c r="B61" s="64" t="s">
        <v>124</v>
      </c>
      <c r="C61" s="98" t="s">
        <v>125</v>
      </c>
      <c r="D61" s="98" t="s">
        <v>126</v>
      </c>
      <c r="E61" s="98"/>
      <c r="F61" s="131">
        <v>80000000</v>
      </c>
      <c r="G61" s="64" t="s">
        <v>124</v>
      </c>
      <c r="H61" s="98" t="s">
        <v>125</v>
      </c>
      <c r="I61" s="98" t="s">
        <v>126</v>
      </c>
      <c r="J61" s="98"/>
      <c r="K61" s="131">
        <v>200363200</v>
      </c>
      <c r="L61" s="98" t="s">
        <v>125</v>
      </c>
      <c r="M61" s="98" t="s">
        <v>126</v>
      </c>
      <c r="N61" s="98"/>
      <c r="O61" s="131">
        <v>200363200</v>
      </c>
    </row>
    <row r="62" spans="1:15" s="1" customFormat="1" ht="102" customHeight="1">
      <c r="A62" s="63"/>
      <c r="B62" s="64" t="s">
        <v>127</v>
      </c>
      <c r="C62" s="98" t="s">
        <v>128</v>
      </c>
      <c r="D62" s="89" t="s">
        <v>129</v>
      </c>
      <c r="E62" s="98"/>
      <c r="F62" s="131">
        <v>90000000</v>
      </c>
      <c r="G62" s="64" t="s">
        <v>127</v>
      </c>
      <c r="H62" s="98" t="s">
        <v>128</v>
      </c>
      <c r="I62" s="89" t="s">
        <v>129</v>
      </c>
      <c r="J62" s="98"/>
      <c r="K62" s="131">
        <v>100029100</v>
      </c>
      <c r="L62" s="98" t="s">
        <v>128</v>
      </c>
      <c r="M62" s="89" t="s">
        <v>129</v>
      </c>
      <c r="N62" s="98"/>
      <c r="O62" s="131">
        <v>100029100</v>
      </c>
    </row>
    <row r="63" spans="1:15" s="1" customFormat="1" ht="114" customHeight="1">
      <c r="A63" s="60"/>
      <c r="B63" s="61" t="s">
        <v>130</v>
      </c>
      <c r="C63" s="129" t="s">
        <v>116</v>
      </c>
      <c r="D63" s="135">
        <v>1</v>
      </c>
      <c r="E63" s="98" t="s">
        <v>114</v>
      </c>
      <c r="F63" s="131">
        <v>90000000</v>
      </c>
      <c r="G63" s="61" t="s">
        <v>130</v>
      </c>
      <c r="H63" s="129" t="s">
        <v>116</v>
      </c>
      <c r="I63" s="135">
        <v>1</v>
      </c>
      <c r="J63" s="98" t="s">
        <v>114</v>
      </c>
      <c r="K63" s="131">
        <v>319099700</v>
      </c>
      <c r="L63" s="129" t="s">
        <v>116</v>
      </c>
      <c r="M63" s="135">
        <v>1</v>
      </c>
      <c r="N63" s="98" t="s">
        <v>114</v>
      </c>
      <c r="O63" s="131">
        <v>319099700</v>
      </c>
    </row>
    <row r="64" spans="1:15" s="1" customFormat="1" ht="56.25" customHeight="1">
      <c r="A64" s="65"/>
      <c r="B64" s="3" t="s">
        <v>131</v>
      </c>
      <c r="C64" s="136" t="s">
        <v>113</v>
      </c>
      <c r="D64" s="137">
        <v>1</v>
      </c>
      <c r="E64" s="127" t="s">
        <v>114</v>
      </c>
      <c r="F64" s="84">
        <f>SUM(F65:F66)</f>
        <v>80000000</v>
      </c>
      <c r="G64" s="3" t="s">
        <v>131</v>
      </c>
      <c r="H64" s="136" t="s">
        <v>113</v>
      </c>
      <c r="I64" s="137">
        <v>1</v>
      </c>
      <c r="J64" s="127" t="s">
        <v>114</v>
      </c>
      <c r="K64" s="84">
        <f>SUM(K65:K66)</f>
        <v>86984600</v>
      </c>
      <c r="L64" s="136" t="s">
        <v>113</v>
      </c>
      <c r="M64" s="137">
        <v>1</v>
      </c>
      <c r="N64" s="127" t="s">
        <v>114</v>
      </c>
      <c r="O64" s="84">
        <f>SUM(O65:O66)</f>
        <v>86984600</v>
      </c>
    </row>
    <row r="65" spans="1:15" s="1" customFormat="1" ht="63" customHeight="1">
      <c r="A65" s="28"/>
      <c r="B65" s="35" t="s">
        <v>132</v>
      </c>
      <c r="C65" s="118"/>
      <c r="D65" s="118"/>
      <c r="E65" s="148"/>
      <c r="F65" s="131">
        <v>30000000</v>
      </c>
      <c r="G65" s="35" t="s">
        <v>132</v>
      </c>
      <c r="H65" s="118"/>
      <c r="I65" s="118"/>
      <c r="J65" s="148"/>
      <c r="K65" s="131">
        <v>47668600</v>
      </c>
      <c r="L65" s="118"/>
      <c r="M65" s="118"/>
      <c r="N65" s="148"/>
      <c r="O65" s="131">
        <v>47668600</v>
      </c>
    </row>
    <row r="66" spans="1:15" s="1" customFormat="1" ht="48.75" customHeight="1">
      <c r="A66" s="60"/>
      <c r="B66" s="61" t="s">
        <v>133</v>
      </c>
      <c r="C66" s="149" t="s">
        <v>134</v>
      </c>
      <c r="D66" s="150" t="s">
        <v>135</v>
      </c>
      <c r="E66" s="134" t="s">
        <v>114</v>
      </c>
      <c r="F66" s="131">
        <v>50000000</v>
      </c>
      <c r="G66" s="61" t="s">
        <v>133</v>
      </c>
      <c r="H66" s="149" t="s">
        <v>134</v>
      </c>
      <c r="I66" s="150" t="s">
        <v>135</v>
      </c>
      <c r="J66" s="134" t="s">
        <v>114</v>
      </c>
      <c r="K66" s="131">
        <v>39316000</v>
      </c>
      <c r="L66" s="149" t="s">
        <v>134</v>
      </c>
      <c r="M66" s="150" t="s">
        <v>135</v>
      </c>
      <c r="N66" s="134" t="s">
        <v>114</v>
      </c>
      <c r="O66" s="131">
        <v>39316000</v>
      </c>
    </row>
    <row r="67" spans="1:15" s="6" customFormat="1" ht="21" customHeight="1">
      <c r="A67" s="139"/>
      <c r="B67" s="140"/>
      <c r="C67" s="54"/>
      <c r="D67" s="54"/>
      <c r="E67" s="54"/>
      <c r="F67" s="151"/>
      <c r="G67" s="140"/>
      <c r="H67" s="54"/>
      <c r="I67" s="54"/>
      <c r="J67" s="54"/>
      <c r="K67" s="151"/>
      <c r="L67" s="54"/>
      <c r="M67" s="54"/>
      <c r="N67" s="54"/>
      <c r="O67" s="151"/>
    </row>
    <row r="68" spans="1:15" s="1" customFormat="1" ht="115.5" customHeight="1">
      <c r="A68" s="142"/>
      <c r="B68" s="142" t="s">
        <v>136</v>
      </c>
      <c r="C68" s="152" t="s">
        <v>137</v>
      </c>
      <c r="D68" s="153"/>
      <c r="E68" s="112" t="s">
        <v>138</v>
      </c>
      <c r="F68" s="154">
        <f>F69+F72</f>
        <v>236000000</v>
      </c>
      <c r="G68" s="142" t="s">
        <v>136</v>
      </c>
      <c r="H68" s="152" t="s">
        <v>137</v>
      </c>
      <c r="I68" s="153"/>
      <c r="J68" s="112" t="s">
        <v>138</v>
      </c>
      <c r="K68" s="154">
        <f>K69+K72</f>
        <v>272583400</v>
      </c>
      <c r="L68" s="152" t="s">
        <v>137</v>
      </c>
      <c r="M68" s="153"/>
      <c r="N68" s="112" t="s">
        <v>138</v>
      </c>
      <c r="O68" s="154">
        <f>O69+O72</f>
        <v>272583400</v>
      </c>
    </row>
    <row r="69" spans="1:15" s="1" customFormat="1" ht="86.25" customHeight="1">
      <c r="A69" s="65"/>
      <c r="B69" s="3" t="s">
        <v>139</v>
      </c>
      <c r="C69" s="155"/>
      <c r="D69" s="156">
        <v>1</v>
      </c>
      <c r="E69" s="70" t="s">
        <v>10</v>
      </c>
      <c r="F69" s="126">
        <f>F70+F71</f>
        <v>120000000</v>
      </c>
      <c r="G69" s="3" t="s">
        <v>139</v>
      </c>
      <c r="H69" s="155"/>
      <c r="I69" s="156">
        <v>1</v>
      </c>
      <c r="J69" s="70" t="s">
        <v>10</v>
      </c>
      <c r="K69" s="126">
        <f>K70+K71</f>
        <v>34918400</v>
      </c>
      <c r="L69" s="155"/>
      <c r="M69" s="156">
        <v>1</v>
      </c>
      <c r="N69" s="70" t="s">
        <v>10</v>
      </c>
      <c r="O69" s="126">
        <f>O70+O71</f>
        <v>34918400</v>
      </c>
    </row>
    <row r="70" spans="1:15" s="1" customFormat="1" ht="68.25" customHeight="1">
      <c r="A70" s="28"/>
      <c r="B70" s="35" t="s">
        <v>140</v>
      </c>
      <c r="C70" s="115" t="s">
        <v>141</v>
      </c>
      <c r="D70" s="115" t="s">
        <v>142</v>
      </c>
      <c r="E70" s="119" t="s">
        <v>10</v>
      </c>
      <c r="F70" s="131">
        <v>50000000</v>
      </c>
      <c r="G70" s="35" t="s">
        <v>140</v>
      </c>
      <c r="H70" s="115" t="s">
        <v>141</v>
      </c>
      <c r="I70" s="115" t="s">
        <v>142</v>
      </c>
      <c r="J70" s="119" t="s">
        <v>10</v>
      </c>
      <c r="K70" s="131">
        <v>17868400</v>
      </c>
      <c r="L70" s="115" t="s">
        <v>141</v>
      </c>
      <c r="M70" s="115" t="s">
        <v>142</v>
      </c>
      <c r="N70" s="119" t="s">
        <v>10</v>
      </c>
      <c r="O70" s="131">
        <v>17868400</v>
      </c>
    </row>
    <row r="71" spans="1:15" s="1" customFormat="1" ht="74.25" customHeight="1">
      <c r="A71" s="29"/>
      <c r="B71" s="30" t="s">
        <v>143</v>
      </c>
      <c r="C71" s="89" t="s">
        <v>144</v>
      </c>
      <c r="D71" s="158">
        <v>1</v>
      </c>
      <c r="E71" s="159" t="s">
        <v>10</v>
      </c>
      <c r="F71" s="99">
        <v>70000000</v>
      </c>
      <c r="G71" s="30" t="s">
        <v>143</v>
      </c>
      <c r="H71" s="89" t="s">
        <v>144</v>
      </c>
      <c r="I71" s="158">
        <v>1</v>
      </c>
      <c r="J71" s="159" t="s">
        <v>10</v>
      </c>
      <c r="K71" s="99">
        <v>17050000</v>
      </c>
      <c r="L71" s="89" t="s">
        <v>144</v>
      </c>
      <c r="M71" s="158">
        <v>1</v>
      </c>
      <c r="N71" s="159" t="s">
        <v>10</v>
      </c>
      <c r="O71" s="99">
        <v>17050000</v>
      </c>
    </row>
    <row r="72" spans="1:15" s="1" customFormat="1" ht="66.75" customHeight="1">
      <c r="A72" s="65"/>
      <c r="B72" s="3" t="s">
        <v>145</v>
      </c>
      <c r="C72" s="155" t="s">
        <v>146</v>
      </c>
      <c r="D72" s="156">
        <v>1</v>
      </c>
      <c r="E72" s="70" t="s">
        <v>114</v>
      </c>
      <c r="F72" s="126">
        <f>F73+F74+F75+F76</f>
        <v>116000000</v>
      </c>
      <c r="G72" s="3" t="s">
        <v>145</v>
      </c>
      <c r="H72" s="155" t="s">
        <v>146</v>
      </c>
      <c r="I72" s="156">
        <v>1</v>
      </c>
      <c r="J72" s="70" t="s">
        <v>114</v>
      </c>
      <c r="K72" s="126">
        <f>K73+K74+K75+K76</f>
        <v>237665000</v>
      </c>
      <c r="L72" s="155" t="s">
        <v>146</v>
      </c>
      <c r="M72" s="156">
        <v>1</v>
      </c>
      <c r="N72" s="70" t="s">
        <v>114</v>
      </c>
      <c r="O72" s="126">
        <f>O73+O74+O75+O76</f>
        <v>237665000</v>
      </c>
    </row>
    <row r="73" spans="1:15" s="1" customFormat="1" ht="78" customHeight="1">
      <c r="A73" s="28"/>
      <c r="B73" s="35" t="s">
        <v>147</v>
      </c>
      <c r="C73" s="129" t="s">
        <v>144</v>
      </c>
      <c r="D73" s="158">
        <v>1</v>
      </c>
      <c r="E73" s="119" t="s">
        <v>10</v>
      </c>
      <c r="F73" s="131">
        <v>40000000</v>
      </c>
      <c r="G73" s="35" t="s">
        <v>147</v>
      </c>
      <c r="H73" s="129" t="s">
        <v>144</v>
      </c>
      <c r="I73" s="158">
        <v>1</v>
      </c>
      <c r="J73" s="119" t="s">
        <v>10</v>
      </c>
      <c r="K73" s="131">
        <v>27390000</v>
      </c>
      <c r="L73" s="129" t="s">
        <v>144</v>
      </c>
      <c r="M73" s="158">
        <v>1</v>
      </c>
      <c r="N73" s="119" t="s">
        <v>10</v>
      </c>
      <c r="O73" s="131">
        <v>27390000</v>
      </c>
    </row>
    <row r="74" spans="1:15" s="1" customFormat="1" ht="88.5" customHeight="1">
      <c r="A74" s="28"/>
      <c r="B74" s="35" t="s">
        <v>148</v>
      </c>
      <c r="C74" s="129"/>
      <c r="D74" s="158">
        <v>1</v>
      </c>
      <c r="E74" s="119"/>
      <c r="F74" s="131">
        <v>15000000</v>
      </c>
      <c r="G74" s="35" t="s">
        <v>148</v>
      </c>
      <c r="H74" s="129"/>
      <c r="I74" s="158">
        <v>1</v>
      </c>
      <c r="J74" s="119"/>
      <c r="K74" s="131">
        <v>61529000</v>
      </c>
      <c r="L74" s="129"/>
      <c r="M74" s="158">
        <v>1</v>
      </c>
      <c r="N74" s="119"/>
      <c r="O74" s="131">
        <v>61529000</v>
      </c>
    </row>
    <row r="75" spans="1:15" s="1" customFormat="1" ht="103.5" customHeight="1">
      <c r="A75" s="29"/>
      <c r="B75" s="144" t="s">
        <v>149</v>
      </c>
      <c r="C75" s="171" t="s">
        <v>150</v>
      </c>
      <c r="D75" s="98" t="s">
        <v>151</v>
      </c>
      <c r="E75" s="148" t="s">
        <v>114</v>
      </c>
      <c r="F75" s="131">
        <v>1000000</v>
      </c>
      <c r="G75" s="144" t="s">
        <v>149</v>
      </c>
      <c r="H75" s="171" t="s">
        <v>150</v>
      </c>
      <c r="I75" s="98" t="s">
        <v>151</v>
      </c>
      <c r="J75" s="148" t="s">
        <v>114</v>
      </c>
      <c r="K75" s="131">
        <v>146729000</v>
      </c>
      <c r="L75" s="171" t="s">
        <v>150</v>
      </c>
      <c r="M75" s="98" t="s">
        <v>151</v>
      </c>
      <c r="N75" s="148" t="s">
        <v>114</v>
      </c>
      <c r="O75" s="131">
        <v>146729000</v>
      </c>
    </row>
    <row r="76" spans="1:15" s="1" customFormat="1" ht="84" customHeight="1">
      <c r="A76" s="145"/>
      <c r="B76" s="146" t="s">
        <v>152</v>
      </c>
      <c r="C76" s="172" t="s">
        <v>153</v>
      </c>
      <c r="D76" s="160">
        <v>1</v>
      </c>
      <c r="E76" s="159"/>
      <c r="F76" s="99">
        <v>60000000</v>
      </c>
      <c r="G76" s="146" t="s">
        <v>152</v>
      </c>
      <c r="H76" s="172" t="s">
        <v>153</v>
      </c>
      <c r="I76" s="160">
        <v>1</v>
      </c>
      <c r="J76" s="159"/>
      <c r="K76" s="99">
        <v>2017000</v>
      </c>
      <c r="L76" s="172" t="s">
        <v>153</v>
      </c>
      <c r="M76" s="160">
        <v>1</v>
      </c>
      <c r="N76" s="159"/>
      <c r="O76" s="99">
        <v>2017000</v>
      </c>
    </row>
    <row r="77" spans="1:11" ht="12.75" customHeight="1" hidden="1">
      <c r="A77" s="10"/>
      <c r="B77" s="10"/>
      <c r="C77" s="10" t="s">
        <v>154</v>
      </c>
      <c r="D77" s="10"/>
      <c r="E77" s="10"/>
      <c r="F77" s="66"/>
      <c r="G77" s="66"/>
      <c r="H77" s="66"/>
      <c r="I77" s="66"/>
      <c r="J77" s="66"/>
      <c r="K77" s="66"/>
    </row>
    <row r="78" spans="1:11" ht="12.75" customHeight="1" hidden="1">
      <c r="A78" s="9"/>
      <c r="B78" s="9"/>
      <c r="C78" s="10"/>
      <c r="D78" s="10"/>
      <c r="E78" s="10"/>
      <c r="F78" s="66"/>
      <c r="G78" s="66"/>
      <c r="H78" s="66"/>
      <c r="I78" s="66"/>
      <c r="J78" s="66"/>
      <c r="K78" s="66"/>
    </row>
    <row r="79" spans="1:11" ht="12.75" customHeight="1" hidden="1">
      <c r="A79" s="9"/>
      <c r="B79" s="9"/>
      <c r="C79" s="10"/>
      <c r="D79" s="10"/>
      <c r="E79" s="10"/>
      <c r="F79" s="66" t="s">
        <v>155</v>
      </c>
      <c r="G79" s="66"/>
      <c r="H79" s="66"/>
      <c r="I79" s="66"/>
      <c r="J79" s="66"/>
      <c r="K79" s="66"/>
    </row>
    <row r="80" spans="1:11" ht="12.75" customHeight="1" hidden="1">
      <c r="A80" s="9"/>
      <c r="B80" s="9"/>
      <c r="C80" s="10"/>
      <c r="D80" s="10"/>
      <c r="E80" s="10"/>
      <c r="F80" s="66" t="s">
        <v>156</v>
      </c>
      <c r="G80" s="66"/>
      <c r="H80" s="66"/>
      <c r="I80" s="66"/>
      <c r="J80" s="66"/>
      <c r="K80" s="66"/>
    </row>
    <row r="81" spans="1:11" ht="12.75" customHeight="1" hidden="1">
      <c r="A81" s="9"/>
      <c r="B81" s="9"/>
      <c r="C81" s="10"/>
      <c r="D81" s="10"/>
      <c r="E81" s="10"/>
      <c r="F81" s="66"/>
      <c r="G81" s="66"/>
      <c r="H81" s="66"/>
      <c r="I81" s="66"/>
      <c r="J81" s="66"/>
      <c r="K81" s="66"/>
    </row>
    <row r="82" spans="1:11" ht="12.75" customHeight="1" hidden="1">
      <c r="A82" s="9"/>
      <c r="B82" s="9"/>
      <c r="C82" s="10"/>
      <c r="D82" s="10"/>
      <c r="E82" s="10"/>
      <c r="F82" s="66"/>
      <c r="G82" s="66"/>
      <c r="H82" s="66"/>
      <c r="I82" s="66"/>
      <c r="J82" s="66"/>
      <c r="K82" s="66"/>
    </row>
    <row r="83" spans="1:11" ht="12.75" customHeight="1" hidden="1">
      <c r="A83" s="9"/>
      <c r="B83" s="9"/>
      <c r="C83" s="10"/>
      <c r="D83" s="10"/>
      <c r="E83" s="10"/>
      <c r="F83" s="66"/>
      <c r="G83" s="66"/>
      <c r="H83" s="66"/>
      <c r="I83" s="66"/>
      <c r="J83" s="66"/>
      <c r="K83" s="66"/>
    </row>
    <row r="84" spans="1:11" ht="12.75" customHeight="1" hidden="1">
      <c r="A84" s="9"/>
      <c r="B84" s="9"/>
      <c r="C84" s="10"/>
      <c r="D84" s="10"/>
      <c r="E84" s="10"/>
      <c r="F84" s="66"/>
      <c r="G84" s="66"/>
      <c r="H84" s="66"/>
      <c r="I84" s="66"/>
      <c r="J84" s="66"/>
      <c r="K84" s="66"/>
    </row>
    <row r="85" spans="1:11" ht="12.75" customHeight="1" hidden="1">
      <c r="A85" s="9"/>
      <c r="B85" s="9"/>
      <c r="C85" s="10"/>
      <c r="D85" s="10"/>
      <c r="E85" s="10"/>
      <c r="F85" s="66" t="s">
        <v>157</v>
      </c>
      <c r="G85" s="66"/>
      <c r="H85" s="66"/>
      <c r="I85" s="66"/>
      <c r="J85" s="66"/>
      <c r="K85" s="66"/>
    </row>
    <row r="86" spans="1:11" ht="12.75" customHeight="1" hidden="1">
      <c r="A86" s="9"/>
      <c r="B86" s="9"/>
      <c r="C86" s="10"/>
      <c r="D86" s="10"/>
      <c r="E86" s="10"/>
      <c r="F86" s="66" t="s">
        <v>158</v>
      </c>
      <c r="G86" s="66"/>
      <c r="H86" s="66"/>
      <c r="I86" s="66"/>
      <c r="J86" s="66"/>
      <c r="K86" s="66"/>
    </row>
    <row r="87" spans="1:11" ht="12.75" customHeight="1" hidden="1">
      <c r="A87" s="9"/>
      <c r="B87" s="9"/>
      <c r="C87" s="10"/>
      <c r="D87" s="10"/>
      <c r="E87" s="10"/>
      <c r="F87" s="66" t="s">
        <v>159</v>
      </c>
      <c r="G87" s="66"/>
      <c r="H87" s="66"/>
      <c r="I87" s="66"/>
      <c r="J87" s="66"/>
      <c r="K87" s="66"/>
    </row>
    <row r="88" spans="1:11" ht="12.75" customHeight="1" hidden="1">
      <c r="A88" s="9"/>
      <c r="B88" s="9"/>
      <c r="C88" s="10"/>
      <c r="D88" s="10"/>
      <c r="E88" s="10"/>
      <c r="F88" s="66"/>
      <c r="G88" s="66"/>
      <c r="H88" s="66"/>
      <c r="I88" s="66"/>
      <c r="J88" s="66"/>
      <c r="K88" s="66"/>
    </row>
    <row r="89" spans="1:11" ht="12.75" customHeight="1" hidden="1">
      <c r="A89" s="9"/>
      <c r="B89" s="9"/>
      <c r="C89" s="10"/>
      <c r="D89" s="10"/>
      <c r="E89" s="10"/>
      <c r="F89" s="66"/>
      <c r="G89" s="66"/>
      <c r="H89" s="66"/>
      <c r="I89" s="66"/>
      <c r="J89" s="66"/>
      <c r="K89" s="66"/>
    </row>
    <row r="90" spans="1:11" ht="12.75" customHeight="1" hidden="1">
      <c r="A90" s="9"/>
      <c r="B90" s="9"/>
      <c r="C90" s="10"/>
      <c r="D90" s="10"/>
      <c r="E90" s="10"/>
      <c r="F90" s="66"/>
      <c r="G90" s="66"/>
      <c r="H90" s="66"/>
      <c r="I90" s="66"/>
      <c r="J90" s="66"/>
      <c r="K90" s="66"/>
    </row>
    <row r="91" spans="1:11" ht="12.75" customHeight="1" hidden="1">
      <c r="A91" s="9"/>
      <c r="B91" s="9"/>
      <c r="C91" s="10"/>
      <c r="D91" s="10"/>
      <c r="E91" s="10"/>
      <c r="F91" s="66"/>
      <c r="G91" s="66"/>
      <c r="H91" s="66"/>
      <c r="I91" s="66"/>
      <c r="J91" s="66"/>
      <c r="K91" s="66"/>
    </row>
    <row r="92" spans="1:11" ht="12.75" customHeight="1" hidden="1">
      <c r="A92" s="9"/>
      <c r="B92" s="9"/>
      <c r="C92" s="10"/>
      <c r="D92" s="10"/>
      <c r="E92" s="10"/>
      <c r="F92" s="66"/>
      <c r="G92" s="66"/>
      <c r="H92" s="66"/>
      <c r="I92" s="66"/>
      <c r="J92" s="66"/>
      <c r="K92" s="66"/>
    </row>
    <row r="93" spans="1:11" ht="12.75" customHeight="1" hidden="1">
      <c r="A93" s="9"/>
      <c r="B93" s="9"/>
      <c r="C93" s="10"/>
      <c r="D93" s="10"/>
      <c r="E93" s="10"/>
      <c r="F93" s="66"/>
      <c r="G93" s="66"/>
      <c r="H93" s="66"/>
      <c r="I93" s="66"/>
      <c r="J93" s="66"/>
      <c r="K93" s="66"/>
    </row>
    <row r="94" spans="1:11" ht="12.75" customHeight="1" hidden="1">
      <c r="A94" s="9"/>
      <c r="B94" s="9"/>
      <c r="C94" s="9"/>
      <c r="D94" s="9"/>
      <c r="E94" s="9"/>
      <c r="F94" s="161"/>
      <c r="G94" s="161"/>
      <c r="H94" s="161"/>
      <c r="I94" s="161"/>
      <c r="J94" s="161"/>
      <c r="K94" s="161"/>
    </row>
    <row r="95" spans="1:11" ht="12.75" customHeight="1" hidden="1">
      <c r="A95" s="9"/>
      <c r="B95" s="9"/>
      <c r="C95" s="9"/>
      <c r="D95" s="9"/>
      <c r="E95" s="9"/>
      <c r="F95" s="161"/>
      <c r="G95" s="161"/>
      <c r="H95" s="161"/>
      <c r="I95" s="161"/>
      <c r="J95" s="161"/>
      <c r="K95" s="161"/>
    </row>
    <row r="96" spans="1:11" ht="12.75" customHeight="1" hidden="1">
      <c r="A96" s="9"/>
      <c r="B96" s="9"/>
      <c r="C96" s="9"/>
      <c r="D96" s="9"/>
      <c r="E96" s="9"/>
      <c r="F96" s="161"/>
      <c r="G96" s="161"/>
      <c r="H96" s="161"/>
      <c r="I96" s="161"/>
      <c r="J96" s="161"/>
      <c r="K96" s="161"/>
    </row>
    <row r="97" spans="1:11" ht="12.75" customHeight="1">
      <c r="A97" s="9"/>
      <c r="B97" s="9"/>
      <c r="C97" s="9"/>
      <c r="D97" s="9"/>
      <c r="E97" s="9"/>
      <c r="F97" s="161"/>
      <c r="G97" s="161"/>
      <c r="H97" s="161"/>
      <c r="I97" s="161"/>
      <c r="J97" s="161"/>
      <c r="K97" s="161"/>
    </row>
    <row r="98" spans="1:5" ht="12.75" customHeight="1">
      <c r="A98" s="9"/>
      <c r="B98" s="9"/>
      <c r="C98" s="9"/>
      <c r="D98" s="9"/>
      <c r="E98" s="161"/>
    </row>
    <row r="99" spans="1:5" ht="12.75" customHeight="1">
      <c r="A99" s="9"/>
      <c r="B99" s="9"/>
      <c r="C99" s="162"/>
      <c r="D99" s="9"/>
      <c r="E99" s="161"/>
    </row>
    <row r="100" spans="1:5" ht="12.75" customHeight="1">
      <c r="A100" s="9"/>
      <c r="B100" s="9"/>
      <c r="C100" s="162"/>
      <c r="D100" s="9"/>
      <c r="E100" s="161"/>
    </row>
    <row r="101" spans="1:5" ht="12.75" customHeight="1">
      <c r="A101" s="9"/>
      <c r="B101" s="9"/>
      <c r="C101" s="9"/>
      <c r="D101" s="9"/>
      <c r="E101" s="161"/>
    </row>
    <row r="102" spans="1:5" ht="12.75" customHeight="1">
      <c r="A102" s="9"/>
      <c r="B102" s="9"/>
      <c r="C102" s="9"/>
      <c r="D102" s="9"/>
      <c r="E102" s="163"/>
    </row>
    <row r="103" spans="1:5" ht="12.75" customHeight="1">
      <c r="A103" s="9"/>
      <c r="B103" s="9"/>
      <c r="C103" s="9"/>
      <c r="D103" s="9"/>
      <c r="E103" s="161"/>
    </row>
    <row r="104" spans="1:5" ht="12.75" customHeight="1">
      <c r="A104" s="9"/>
      <c r="B104" s="9"/>
      <c r="C104" s="9"/>
      <c r="D104" s="9"/>
      <c r="E104" s="161"/>
    </row>
    <row r="105" spans="1:11" ht="15" customHeight="1">
      <c r="A105" s="9"/>
      <c r="B105" s="9"/>
      <c r="C105" s="9"/>
      <c r="D105" s="9"/>
      <c r="E105" s="9"/>
      <c r="F105" s="161"/>
      <c r="G105" s="161"/>
      <c r="H105" s="161"/>
      <c r="I105" s="161"/>
      <c r="J105" s="161"/>
      <c r="K105" s="161"/>
    </row>
    <row r="106" spans="1:11" ht="15" customHeight="1">
      <c r="A106" s="9"/>
      <c r="B106" s="9"/>
      <c r="C106" s="9"/>
      <c r="D106" s="9"/>
      <c r="E106" s="9"/>
      <c r="F106" s="161"/>
      <c r="G106" s="161"/>
      <c r="H106" s="161"/>
      <c r="I106" s="161"/>
      <c r="J106" s="161"/>
      <c r="K106" s="161"/>
    </row>
    <row r="112" ht="15" customHeight="1">
      <c r="B112" s="147"/>
    </row>
    <row r="113" spans="2:4" ht="15" customHeight="1">
      <c r="B113" s="147"/>
      <c r="C113" s="164"/>
      <c r="D113" s="164"/>
    </row>
    <row r="114" spans="2:4" ht="15" customHeight="1">
      <c r="B114" s="147"/>
      <c r="C114" s="164"/>
      <c r="D114" s="164"/>
    </row>
    <row r="115" spans="2:3" ht="15" customHeight="1">
      <c r="B115" s="147"/>
      <c r="C115" s="164"/>
    </row>
    <row r="116" spans="2:4" ht="15" customHeight="1">
      <c r="B116" s="147"/>
      <c r="C116" s="164"/>
      <c r="D116" s="165"/>
    </row>
    <row r="117" ht="15" customHeight="1">
      <c r="C117" s="164"/>
    </row>
    <row r="118" ht="15" customHeight="1">
      <c r="C118" s="164"/>
    </row>
    <row r="119" ht="15" customHeight="1">
      <c r="C119" s="164"/>
    </row>
    <row r="120" ht="15" customHeight="1">
      <c r="C120" s="164"/>
    </row>
    <row r="121" ht="15" customHeight="1">
      <c r="C121" s="164"/>
    </row>
    <row r="122" ht="15" customHeight="1">
      <c r="C122" s="164"/>
    </row>
    <row r="123" ht="15" customHeight="1">
      <c r="C123" s="164"/>
    </row>
    <row r="124" ht="15" customHeight="1">
      <c r="C124" s="165"/>
    </row>
  </sheetData>
  <sheetProtection/>
  <mergeCells count="20">
    <mergeCell ref="L6:L8"/>
    <mergeCell ref="M6:M8"/>
    <mergeCell ref="N6:N8"/>
    <mergeCell ref="O6:O8"/>
    <mergeCell ref="F6:F8"/>
    <mergeCell ref="G6:G8"/>
    <mergeCell ref="H6:H8"/>
    <mergeCell ref="I6:I8"/>
    <mergeCell ref="J6:J8"/>
    <mergeCell ref="K6:K8"/>
    <mergeCell ref="A1:K1"/>
    <mergeCell ref="A2:K2"/>
    <mergeCell ref="A3:K3"/>
    <mergeCell ref="B5:F5"/>
    <mergeCell ref="G5:K5"/>
    <mergeCell ref="A5:A8"/>
    <mergeCell ref="B6:B8"/>
    <mergeCell ref="C6:C8"/>
    <mergeCell ref="D6:D8"/>
    <mergeCell ref="E6:E8"/>
  </mergeCells>
  <hyperlinks>
    <hyperlink ref="B26" location="Keuangan!A1" display="Koordinasi dan Pelaksanaan Akutansi SKPD"/>
    <hyperlink ref="G26" location="Keuangan!A1" display="Koordinasi dan Pelaksanaan Akutansi SKPD"/>
  </hyperlinks>
  <printOptions horizontalCentered="1"/>
  <pageMargins left="0.11999999999999998" right="0.11811023622047245" top="0.32" bottom="0.3937007874015748" header="0.2362204724409449" footer="0"/>
  <pageSetup horizontalDpi="600" verticalDpi="600" orientation="landscape" paperSize="5" scale="80"/>
  <headerFoot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5"/>
  <sheetViews>
    <sheetView tabSelected="1" zoomScale="77" zoomScaleNormal="77" zoomScaleSheetLayoutView="75" workbookViewId="0" topLeftCell="A1">
      <selection activeCell="M55" sqref="M55"/>
    </sheetView>
  </sheetViews>
  <sheetFormatPr defaultColWidth="0" defaultRowHeight="15" customHeight="1"/>
  <cols>
    <col min="1" max="1" width="4.7109375" style="7" customWidth="1"/>
    <col min="2" max="3" width="3.7109375" style="7" bestFit="1" customWidth="1"/>
    <col min="4" max="4" width="7.00390625" style="7" customWidth="1"/>
    <col min="5" max="6" width="3.7109375" style="7" bestFit="1" customWidth="1"/>
    <col min="7" max="7" width="40.421875" style="7" customWidth="1"/>
    <col min="8" max="8" width="18.421875" style="7" customWidth="1"/>
    <col min="9" max="9" width="36.28125" style="7" customWidth="1"/>
    <col min="10" max="10" width="21.00390625" style="7" customWidth="1"/>
    <col min="11" max="11" width="13.7109375" style="7" customWidth="1"/>
    <col min="12" max="12" width="17.421875" style="8" customWidth="1"/>
    <col min="13" max="13" width="9.7109375" style="7" customWidth="1"/>
    <col min="14" max="16" width="0" style="7" hidden="1" customWidth="1"/>
    <col min="17" max="17" width="12.57421875" style="7" hidden="1" customWidth="1"/>
    <col min="18" max="16384" width="12.57421875" style="7" hidden="1" customWidth="1"/>
  </cols>
  <sheetData>
    <row r="1" spans="1:13" ht="12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26.25" customHeight="1">
      <c r="A3" s="237" t="s">
        <v>161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66"/>
      <c r="M4" s="10"/>
    </row>
    <row r="5" spans="1:13" ht="22.5" customHeight="1">
      <c r="A5" s="216" t="s">
        <v>5</v>
      </c>
      <c r="B5" s="217"/>
      <c r="C5" s="217"/>
      <c r="D5" s="217"/>
      <c r="E5" s="217"/>
      <c r="F5" s="217"/>
      <c r="G5" s="218"/>
      <c r="H5" s="264" t="s">
        <v>162</v>
      </c>
      <c r="I5" s="238" t="s">
        <v>163</v>
      </c>
      <c r="J5" s="239"/>
      <c r="K5" s="239"/>
      <c r="L5" s="239"/>
      <c r="M5" s="240"/>
    </row>
    <row r="6" spans="1:13" ht="14.25" customHeight="1">
      <c r="A6" s="243" t="s">
        <v>164</v>
      </c>
      <c r="B6" s="246" t="s">
        <v>165</v>
      </c>
      <c r="C6" s="249" t="s">
        <v>166</v>
      </c>
      <c r="D6" s="252" t="s">
        <v>167</v>
      </c>
      <c r="E6" s="255" t="s">
        <v>168</v>
      </c>
      <c r="F6" s="258" t="s">
        <v>169</v>
      </c>
      <c r="G6" s="261" t="s">
        <v>170</v>
      </c>
      <c r="H6" s="265"/>
      <c r="I6" s="233" t="s">
        <v>171</v>
      </c>
      <c r="J6" s="234" t="s">
        <v>172</v>
      </c>
      <c r="K6" s="235" t="s">
        <v>8</v>
      </c>
      <c r="L6" s="236" t="s">
        <v>173</v>
      </c>
      <c r="M6" s="267" t="s">
        <v>174</v>
      </c>
    </row>
    <row r="7" spans="1:13" ht="12.75" customHeight="1">
      <c r="A7" s="244"/>
      <c r="B7" s="247"/>
      <c r="C7" s="250"/>
      <c r="D7" s="253"/>
      <c r="E7" s="256"/>
      <c r="F7" s="259"/>
      <c r="G7" s="262"/>
      <c r="H7" s="265"/>
      <c r="I7" s="224"/>
      <c r="J7" s="226"/>
      <c r="K7" s="229"/>
      <c r="L7" s="231"/>
      <c r="M7" s="268"/>
    </row>
    <row r="8" spans="1:13" ht="140.25" customHeight="1">
      <c r="A8" s="245"/>
      <c r="B8" s="248"/>
      <c r="C8" s="251"/>
      <c r="D8" s="254"/>
      <c r="E8" s="257"/>
      <c r="F8" s="260"/>
      <c r="G8" s="263"/>
      <c r="H8" s="266"/>
      <c r="I8" s="225"/>
      <c r="J8" s="227"/>
      <c r="K8" s="230"/>
      <c r="L8" s="232"/>
      <c r="M8" s="269"/>
    </row>
    <row r="9" spans="1:13" s="1" customFormat="1" ht="18.75" customHeight="1">
      <c r="A9" s="11">
        <v>7</v>
      </c>
      <c r="B9" s="12">
        <v>8</v>
      </c>
      <c r="C9" s="13">
        <v>9</v>
      </c>
      <c r="D9" s="11">
        <v>10</v>
      </c>
      <c r="E9" s="12">
        <v>11</v>
      </c>
      <c r="F9" s="13">
        <v>12</v>
      </c>
      <c r="G9" s="11">
        <v>13</v>
      </c>
      <c r="H9" s="14"/>
      <c r="I9" s="13">
        <v>15</v>
      </c>
      <c r="J9" s="11">
        <v>16</v>
      </c>
      <c r="K9" s="12">
        <v>17</v>
      </c>
      <c r="L9" s="67">
        <v>18</v>
      </c>
      <c r="M9" s="68">
        <v>20</v>
      </c>
    </row>
    <row r="10" spans="1:13" s="1" customFormat="1" ht="18.75" customHeight="1">
      <c r="A10" s="15"/>
      <c r="B10" s="15"/>
      <c r="C10" s="15"/>
      <c r="D10" s="15"/>
      <c r="E10" s="15"/>
      <c r="F10" s="15"/>
      <c r="G10" s="15"/>
      <c r="H10" s="15"/>
      <c r="I10" s="69"/>
      <c r="J10" s="15"/>
      <c r="K10" s="70"/>
      <c r="L10" s="71"/>
      <c r="M10" s="72"/>
    </row>
    <row r="11" spans="1:13" s="1" customFormat="1" ht="18.75" customHeight="1">
      <c r="A11" s="15"/>
      <c r="B11" s="15"/>
      <c r="C11" s="15"/>
      <c r="D11" s="15"/>
      <c r="E11" s="15"/>
      <c r="F11" s="15"/>
      <c r="G11" s="15" t="s">
        <v>10</v>
      </c>
      <c r="H11" s="16">
        <f>SUM(H12:H13)</f>
        <v>12268821000</v>
      </c>
      <c r="I11" s="69"/>
      <c r="J11" s="15"/>
      <c r="K11" s="70"/>
      <c r="L11" s="73">
        <f>SUM(L12:L13)</f>
        <v>8357957500</v>
      </c>
      <c r="M11" s="72"/>
    </row>
    <row r="12" spans="1:13" s="1" customFormat="1" ht="18.75" customHeight="1">
      <c r="A12" s="15"/>
      <c r="B12" s="15"/>
      <c r="C12" s="15"/>
      <c r="D12" s="15"/>
      <c r="E12" s="15"/>
      <c r="F12" s="15"/>
      <c r="G12" s="15" t="s">
        <v>11</v>
      </c>
      <c r="H12" s="16">
        <f>H55+H68</f>
        <v>1437000000</v>
      </c>
      <c r="I12" s="15"/>
      <c r="J12" s="15"/>
      <c r="K12" s="15"/>
      <c r="L12" s="74">
        <f>L55+L68</f>
        <v>1445555200</v>
      </c>
      <c r="M12" s="75"/>
    </row>
    <row r="13" spans="1:13" s="1" customFormat="1" ht="18.75" customHeight="1">
      <c r="A13" s="15"/>
      <c r="B13" s="15"/>
      <c r="C13" s="15"/>
      <c r="D13" s="15"/>
      <c r="E13" s="15"/>
      <c r="F13" s="15"/>
      <c r="G13" s="15" t="s">
        <v>12</v>
      </c>
      <c r="H13" s="16">
        <f>H17</f>
        <v>10831821000</v>
      </c>
      <c r="I13" s="15"/>
      <c r="J13" s="15"/>
      <c r="K13" s="15"/>
      <c r="L13" s="74">
        <f>L17</f>
        <v>6912402300</v>
      </c>
      <c r="M13" s="75"/>
    </row>
    <row r="14" spans="1:13" s="1" customFormat="1" ht="18.75" customHeight="1">
      <c r="A14" s="15"/>
      <c r="B14" s="15"/>
      <c r="C14" s="15"/>
      <c r="D14" s="15"/>
      <c r="E14" s="15"/>
      <c r="F14" s="15"/>
      <c r="G14" s="17"/>
      <c r="H14" s="18"/>
      <c r="I14" s="17"/>
      <c r="J14" s="17"/>
      <c r="K14" s="17"/>
      <c r="L14" s="76"/>
      <c r="M14" s="77"/>
    </row>
    <row r="15" spans="1:13" s="1" customFormat="1" ht="31.5" customHeight="1">
      <c r="A15" s="173" t="s">
        <v>175</v>
      </c>
      <c r="B15" s="19"/>
      <c r="C15" s="19"/>
      <c r="D15" s="19"/>
      <c r="E15" s="19"/>
      <c r="F15" s="19"/>
      <c r="G15" s="19" t="s">
        <v>13</v>
      </c>
      <c r="H15" s="15"/>
      <c r="I15" s="15"/>
      <c r="J15" s="15"/>
      <c r="K15" s="15"/>
      <c r="L15" s="78"/>
      <c r="M15" s="79"/>
    </row>
    <row r="16" spans="1:13" s="1" customFormat="1" ht="19.5" customHeight="1">
      <c r="A16" s="174" t="s">
        <v>175</v>
      </c>
      <c r="B16" s="174" t="s">
        <v>176</v>
      </c>
      <c r="C16" s="20"/>
      <c r="D16" s="20"/>
      <c r="E16" s="20"/>
      <c r="F16" s="20"/>
      <c r="G16" s="20" t="s">
        <v>14</v>
      </c>
      <c r="H16" s="21">
        <f>H17+H55+H68</f>
        <v>12268821000</v>
      </c>
      <c r="I16" s="15"/>
      <c r="J16" s="15"/>
      <c r="K16" s="15"/>
      <c r="L16" s="80">
        <f>L17+L55+L68</f>
        <v>8357957500</v>
      </c>
      <c r="M16" s="81"/>
    </row>
    <row r="17" spans="1:13" s="1" customFormat="1" ht="32.25" customHeight="1">
      <c r="A17" s="175" t="s">
        <v>175</v>
      </c>
      <c r="B17" s="175" t="s">
        <v>176</v>
      </c>
      <c r="C17" s="175" t="s">
        <v>176</v>
      </c>
      <c r="D17" s="22"/>
      <c r="E17" s="22"/>
      <c r="F17" s="22"/>
      <c r="G17" s="22" t="s">
        <v>15</v>
      </c>
      <c r="H17" s="23">
        <f>H18+H22+H29+H31+H40+H46+H49</f>
        <v>10831821000</v>
      </c>
      <c r="I17" s="69" t="s">
        <v>16</v>
      </c>
      <c r="J17" s="82"/>
      <c r="K17" s="83"/>
      <c r="L17" s="84">
        <f>L18+L22+L29+L31+L40+L46+L49</f>
        <v>6912402300</v>
      </c>
      <c r="M17" s="85" t="s">
        <v>177</v>
      </c>
    </row>
    <row r="18" spans="1:13" s="1" customFormat="1" ht="49.5" customHeight="1">
      <c r="A18" s="3" t="s">
        <v>175</v>
      </c>
      <c r="B18" s="3" t="s">
        <v>176</v>
      </c>
      <c r="C18" s="3" t="s">
        <v>176</v>
      </c>
      <c r="D18" s="176" t="s">
        <v>178</v>
      </c>
      <c r="E18" s="3"/>
      <c r="F18" s="3"/>
      <c r="G18" s="3" t="s">
        <v>17</v>
      </c>
      <c r="H18" s="23">
        <f>H21</f>
        <v>2500000</v>
      </c>
      <c r="I18" s="86" t="s">
        <v>18</v>
      </c>
      <c r="J18" s="87">
        <v>1</v>
      </c>
      <c r="K18" s="88" t="s">
        <v>10</v>
      </c>
      <c r="L18" s="84">
        <f>SUM(L19:L21)</f>
        <v>15535000</v>
      </c>
      <c r="M18" s="85" t="s">
        <v>177</v>
      </c>
    </row>
    <row r="19" spans="1:13" s="1" customFormat="1" ht="70.5" customHeight="1">
      <c r="A19" s="177" t="s">
        <v>175</v>
      </c>
      <c r="B19" s="178" t="s">
        <v>176</v>
      </c>
      <c r="C19" s="179" t="s">
        <v>176</v>
      </c>
      <c r="D19" s="180" t="s">
        <v>178</v>
      </c>
      <c r="E19" s="180" t="s">
        <v>176</v>
      </c>
      <c r="F19" s="24"/>
      <c r="G19" s="25" t="s">
        <v>19</v>
      </c>
      <c r="H19" s="181" t="s">
        <v>179</v>
      </c>
      <c r="I19" s="89" t="s">
        <v>20</v>
      </c>
      <c r="J19" s="90" t="s">
        <v>21</v>
      </c>
      <c r="K19" s="54" t="s">
        <v>10</v>
      </c>
      <c r="L19" s="91">
        <v>2000000</v>
      </c>
      <c r="M19" s="92" t="s">
        <v>177</v>
      </c>
    </row>
    <row r="20" spans="1:13" s="1" customFormat="1" ht="39" customHeight="1">
      <c r="A20" s="177" t="s">
        <v>175</v>
      </c>
      <c r="B20" s="178" t="s">
        <v>176</v>
      </c>
      <c r="C20" s="179" t="s">
        <v>176</v>
      </c>
      <c r="D20" s="180" t="s">
        <v>178</v>
      </c>
      <c r="E20" s="180" t="s">
        <v>180</v>
      </c>
      <c r="F20" s="24"/>
      <c r="G20" s="25" t="s">
        <v>22</v>
      </c>
      <c r="H20" s="181" t="s">
        <v>179</v>
      </c>
      <c r="I20" s="89" t="s">
        <v>23</v>
      </c>
      <c r="J20" s="90" t="s">
        <v>24</v>
      </c>
      <c r="K20" s="54" t="s">
        <v>10</v>
      </c>
      <c r="L20" s="91">
        <v>2000000</v>
      </c>
      <c r="M20" s="92" t="s">
        <v>177</v>
      </c>
    </row>
    <row r="21" spans="1:13" ht="49.5" customHeight="1">
      <c r="A21" s="182" t="s">
        <v>175</v>
      </c>
      <c r="B21" s="183" t="s">
        <v>176</v>
      </c>
      <c r="C21" s="183" t="s">
        <v>176</v>
      </c>
      <c r="D21" s="184" t="s">
        <v>178</v>
      </c>
      <c r="E21" s="180" t="s">
        <v>181</v>
      </c>
      <c r="F21" s="24"/>
      <c r="G21" s="25" t="s">
        <v>25</v>
      </c>
      <c r="H21" s="26">
        <v>2500000</v>
      </c>
      <c r="I21" s="89" t="s">
        <v>26</v>
      </c>
      <c r="J21" s="90" t="s">
        <v>27</v>
      </c>
      <c r="K21" s="54" t="s">
        <v>10</v>
      </c>
      <c r="L21" s="93">
        <v>11535000</v>
      </c>
      <c r="M21" s="92" t="s">
        <v>177</v>
      </c>
    </row>
    <row r="22" spans="1:14" s="2" customFormat="1" ht="36" customHeight="1">
      <c r="A22" s="27" t="s">
        <v>175</v>
      </c>
      <c r="B22" s="27" t="s">
        <v>176</v>
      </c>
      <c r="C22" s="27" t="s">
        <v>176</v>
      </c>
      <c r="D22" s="2" t="s">
        <v>182</v>
      </c>
      <c r="G22" s="2" t="s">
        <v>28</v>
      </c>
      <c r="H22" s="23">
        <f>SUM(H23:H28)</f>
        <v>9870921000</v>
      </c>
      <c r="I22" s="94" t="s">
        <v>29</v>
      </c>
      <c r="J22" s="95">
        <v>1</v>
      </c>
      <c r="K22" s="94" t="s">
        <v>10</v>
      </c>
      <c r="L22" s="84">
        <f>SUM(L23:L28)</f>
        <v>6228198800</v>
      </c>
      <c r="M22" s="85" t="s">
        <v>177</v>
      </c>
      <c r="N22" s="96"/>
    </row>
    <row r="23" spans="1:13" s="1" customFormat="1" ht="47.25" customHeight="1">
      <c r="A23" s="182" t="s">
        <v>175</v>
      </c>
      <c r="B23" s="184" t="s">
        <v>176</v>
      </c>
      <c r="C23" s="180" t="s">
        <v>176</v>
      </c>
      <c r="D23" s="180" t="s">
        <v>182</v>
      </c>
      <c r="E23" s="180" t="s">
        <v>176</v>
      </c>
      <c r="F23" s="24"/>
      <c r="G23" s="25" t="s">
        <v>30</v>
      </c>
      <c r="H23" s="26">
        <v>9837921000</v>
      </c>
      <c r="I23" s="97" t="s">
        <v>31</v>
      </c>
      <c r="J23" s="167" t="s">
        <v>32</v>
      </c>
      <c r="K23" s="98" t="s">
        <v>10</v>
      </c>
      <c r="L23" s="99">
        <v>6204253000</v>
      </c>
      <c r="M23" s="85" t="s">
        <v>177</v>
      </c>
    </row>
    <row r="24" spans="1:13" s="1" customFormat="1" ht="47.25" customHeight="1">
      <c r="A24" s="182" t="s">
        <v>175</v>
      </c>
      <c r="B24" s="184" t="s">
        <v>176</v>
      </c>
      <c r="C24" s="180" t="s">
        <v>176</v>
      </c>
      <c r="D24" s="180" t="s">
        <v>182</v>
      </c>
      <c r="E24" s="180" t="s">
        <v>183</v>
      </c>
      <c r="F24" s="28"/>
      <c r="G24" s="25" t="s">
        <v>33</v>
      </c>
      <c r="H24" s="26">
        <v>25000000</v>
      </c>
      <c r="I24" s="100" t="s">
        <v>34</v>
      </c>
      <c r="J24" s="101" t="s">
        <v>35</v>
      </c>
      <c r="K24" s="102" t="s">
        <v>10</v>
      </c>
      <c r="L24" s="99">
        <v>15945800</v>
      </c>
      <c r="M24" s="85" t="s">
        <v>177</v>
      </c>
    </row>
    <row r="25" spans="1:13" s="1" customFormat="1" ht="47.25" customHeight="1">
      <c r="A25" s="182" t="s">
        <v>175</v>
      </c>
      <c r="B25" s="184" t="s">
        <v>176</v>
      </c>
      <c r="C25" s="180" t="s">
        <v>176</v>
      </c>
      <c r="D25" s="180" t="s">
        <v>182</v>
      </c>
      <c r="E25" s="180" t="s">
        <v>180</v>
      </c>
      <c r="F25" s="24"/>
      <c r="G25" s="25" t="s">
        <v>36</v>
      </c>
      <c r="H25" s="26">
        <v>2000000</v>
      </c>
      <c r="I25" s="103" t="s">
        <v>37</v>
      </c>
      <c r="J25" s="168" t="s">
        <v>32</v>
      </c>
      <c r="K25" s="104" t="s">
        <v>10</v>
      </c>
      <c r="L25" s="99">
        <v>2000000</v>
      </c>
      <c r="M25" s="85" t="s">
        <v>177</v>
      </c>
    </row>
    <row r="26" spans="1:13" s="1" customFormat="1" ht="47.25" customHeight="1">
      <c r="A26" s="182" t="s">
        <v>175</v>
      </c>
      <c r="B26" s="185" t="s">
        <v>176</v>
      </c>
      <c r="C26" s="186" t="s">
        <v>176</v>
      </c>
      <c r="D26" s="186" t="s">
        <v>182</v>
      </c>
      <c r="E26" s="186" t="s">
        <v>181</v>
      </c>
      <c r="F26" s="29"/>
      <c r="G26" s="30" t="s">
        <v>38</v>
      </c>
      <c r="H26" s="26">
        <v>2000000</v>
      </c>
      <c r="I26" s="103" t="s">
        <v>39</v>
      </c>
      <c r="J26" s="90" t="s">
        <v>40</v>
      </c>
      <c r="K26" s="105" t="s">
        <v>10</v>
      </c>
      <c r="L26" s="99">
        <v>2000000</v>
      </c>
      <c r="M26" s="106" t="s">
        <v>177</v>
      </c>
    </row>
    <row r="27" spans="1:13" s="1" customFormat="1" ht="47.25" customHeight="1">
      <c r="A27" s="182" t="s">
        <v>175</v>
      </c>
      <c r="B27" s="187" t="s">
        <v>176</v>
      </c>
      <c r="C27" s="188" t="s">
        <v>176</v>
      </c>
      <c r="D27" s="188" t="s">
        <v>182</v>
      </c>
      <c r="E27" s="188" t="s">
        <v>184</v>
      </c>
      <c r="F27" s="31"/>
      <c r="G27" s="32" t="s">
        <v>41</v>
      </c>
      <c r="H27" s="26">
        <v>2000000</v>
      </c>
      <c r="I27" s="103" t="s">
        <v>42</v>
      </c>
      <c r="J27" s="107" t="s">
        <v>43</v>
      </c>
      <c r="K27" s="54" t="s">
        <v>10</v>
      </c>
      <c r="L27" s="99">
        <v>2000000</v>
      </c>
      <c r="M27" s="72" t="s">
        <v>177</v>
      </c>
    </row>
    <row r="28" spans="1:13" s="1" customFormat="1" ht="47.25" customHeight="1">
      <c r="A28" s="182" t="s">
        <v>175</v>
      </c>
      <c r="B28" s="189" t="s">
        <v>176</v>
      </c>
      <c r="C28" s="190" t="s">
        <v>176</v>
      </c>
      <c r="D28" s="190" t="s">
        <v>182</v>
      </c>
      <c r="E28" s="190" t="s">
        <v>185</v>
      </c>
      <c r="F28" s="33"/>
      <c r="G28" s="34" t="s">
        <v>44</v>
      </c>
      <c r="H28" s="26">
        <v>2000000</v>
      </c>
      <c r="I28" s="89" t="s">
        <v>45</v>
      </c>
      <c r="J28" s="90" t="s">
        <v>46</v>
      </c>
      <c r="K28" s="98" t="s">
        <v>10</v>
      </c>
      <c r="L28" s="99">
        <v>2000000</v>
      </c>
      <c r="M28" s="92" t="s">
        <v>177</v>
      </c>
    </row>
    <row r="29" spans="1:14" s="3" customFormat="1" ht="48.75" customHeight="1">
      <c r="A29" s="3" t="s">
        <v>175</v>
      </c>
      <c r="B29" s="3" t="s">
        <v>176</v>
      </c>
      <c r="C29" s="3" t="s">
        <v>176</v>
      </c>
      <c r="D29" s="3" t="s">
        <v>186</v>
      </c>
      <c r="G29" s="3" t="s">
        <v>47</v>
      </c>
      <c r="H29" s="23">
        <f>H30</f>
        <v>200000000</v>
      </c>
      <c r="I29" s="108" t="s">
        <v>48</v>
      </c>
      <c r="J29" s="109">
        <v>1</v>
      </c>
      <c r="K29" s="108" t="s">
        <v>10</v>
      </c>
      <c r="L29" s="84">
        <f>L30</f>
        <v>10300000</v>
      </c>
      <c r="M29" s="85" t="s">
        <v>177</v>
      </c>
      <c r="N29" s="110"/>
    </row>
    <row r="30" spans="1:13" s="1" customFormat="1" ht="65.25" customHeight="1">
      <c r="A30" s="177" t="s">
        <v>175</v>
      </c>
      <c r="B30" s="178" t="s">
        <v>176</v>
      </c>
      <c r="C30" s="179" t="s">
        <v>176</v>
      </c>
      <c r="D30" s="179" t="s">
        <v>186</v>
      </c>
      <c r="E30" s="179" t="s">
        <v>187</v>
      </c>
      <c r="F30" s="28"/>
      <c r="G30" s="35" t="s">
        <v>49</v>
      </c>
      <c r="H30" s="36">
        <v>200000000</v>
      </c>
      <c r="I30" s="111" t="s">
        <v>50</v>
      </c>
      <c r="J30" s="111" t="s">
        <v>51</v>
      </c>
      <c r="K30" s="112" t="s">
        <v>10</v>
      </c>
      <c r="L30" s="99">
        <v>10300000</v>
      </c>
      <c r="M30" s="85" t="s">
        <v>177</v>
      </c>
    </row>
    <row r="31" spans="1:14" s="4" customFormat="1" ht="38.25" customHeight="1">
      <c r="A31" s="4" t="s">
        <v>175</v>
      </c>
      <c r="B31" s="4" t="s">
        <v>176</v>
      </c>
      <c r="C31" s="4" t="s">
        <v>176</v>
      </c>
      <c r="D31" s="4" t="s">
        <v>188</v>
      </c>
      <c r="G31" s="4" t="s">
        <v>52</v>
      </c>
      <c r="H31" s="23">
        <f>SUM(H32:H39)</f>
        <v>328000000</v>
      </c>
      <c r="I31" s="15" t="s">
        <v>53</v>
      </c>
      <c r="J31" s="113">
        <v>1</v>
      </c>
      <c r="K31" s="15" t="s">
        <v>10</v>
      </c>
      <c r="L31" s="84">
        <f>SUM(L32:L39)</f>
        <v>271259500</v>
      </c>
      <c r="M31" s="85" t="s">
        <v>177</v>
      </c>
      <c r="N31" s="114"/>
    </row>
    <row r="32" spans="1:13" s="1" customFormat="1" ht="71.25" customHeight="1">
      <c r="A32" s="191" t="s">
        <v>175</v>
      </c>
      <c r="B32" s="192" t="s">
        <v>176</v>
      </c>
      <c r="C32" s="193" t="s">
        <v>176</v>
      </c>
      <c r="D32" s="193" t="s">
        <v>188</v>
      </c>
      <c r="E32" s="193" t="s">
        <v>180</v>
      </c>
      <c r="F32" s="37"/>
      <c r="G32" s="38" t="s">
        <v>54</v>
      </c>
      <c r="H32" s="26">
        <v>20000000</v>
      </c>
      <c r="I32" s="115" t="s">
        <v>55</v>
      </c>
      <c r="J32" s="115" t="s">
        <v>56</v>
      </c>
      <c r="K32" s="115" t="s">
        <v>10</v>
      </c>
      <c r="L32" s="99">
        <v>20000000</v>
      </c>
      <c r="M32" s="85" t="s">
        <v>177</v>
      </c>
    </row>
    <row r="33" spans="1:13" s="1" customFormat="1" ht="54" customHeight="1">
      <c r="A33" s="191" t="s">
        <v>175</v>
      </c>
      <c r="B33" s="169" t="s">
        <v>176</v>
      </c>
      <c r="C33" s="169" t="s">
        <v>176</v>
      </c>
      <c r="D33" s="169" t="s">
        <v>188</v>
      </c>
      <c r="E33" s="169" t="s">
        <v>181</v>
      </c>
      <c r="F33" s="39"/>
      <c r="G33" s="169" t="s">
        <v>57</v>
      </c>
      <c r="H33" s="26">
        <v>20000000</v>
      </c>
      <c r="I33" s="115" t="s">
        <v>58</v>
      </c>
      <c r="J33" s="115" t="s">
        <v>59</v>
      </c>
      <c r="K33" s="115" t="s">
        <v>10</v>
      </c>
      <c r="L33" s="99">
        <v>19984400</v>
      </c>
      <c r="M33" s="85" t="s">
        <v>177</v>
      </c>
    </row>
    <row r="34" spans="1:13" s="1" customFormat="1" ht="54" customHeight="1">
      <c r="A34" s="191" t="s">
        <v>175</v>
      </c>
      <c r="B34" s="192" t="s">
        <v>176</v>
      </c>
      <c r="C34" s="193" t="s">
        <v>176</v>
      </c>
      <c r="D34" s="193" t="s">
        <v>188</v>
      </c>
      <c r="E34" s="193" t="s">
        <v>189</v>
      </c>
      <c r="F34" s="37"/>
      <c r="G34" s="38" t="s">
        <v>60</v>
      </c>
      <c r="H34" s="26">
        <v>25000000</v>
      </c>
      <c r="I34" s="115" t="s">
        <v>61</v>
      </c>
      <c r="J34" s="115" t="s">
        <v>62</v>
      </c>
      <c r="K34" s="115" t="s">
        <v>10</v>
      </c>
      <c r="L34" s="99">
        <v>25000000</v>
      </c>
      <c r="M34" s="85" t="s">
        <v>177</v>
      </c>
    </row>
    <row r="35" spans="1:13" s="1" customFormat="1" ht="45" customHeight="1">
      <c r="A35" s="191" t="s">
        <v>175</v>
      </c>
      <c r="B35" s="194" t="s">
        <v>176</v>
      </c>
      <c r="C35" s="195" t="s">
        <v>176</v>
      </c>
      <c r="D35" s="195" t="s">
        <v>188</v>
      </c>
      <c r="E35" s="195" t="s">
        <v>184</v>
      </c>
      <c r="F35" s="40"/>
      <c r="G35" s="41" t="s">
        <v>63</v>
      </c>
      <c r="H35" s="26">
        <v>3000000</v>
      </c>
      <c r="I35" s="115" t="s">
        <v>64</v>
      </c>
      <c r="J35" s="115" t="s">
        <v>65</v>
      </c>
      <c r="K35" s="116" t="s">
        <v>10</v>
      </c>
      <c r="L35" s="99">
        <v>1500000</v>
      </c>
      <c r="M35" s="106" t="s">
        <v>177</v>
      </c>
    </row>
    <row r="36" spans="1:13" s="1" customFormat="1" ht="42.75" customHeight="1">
      <c r="A36" s="191" t="s">
        <v>175</v>
      </c>
      <c r="B36" s="196" t="s">
        <v>176</v>
      </c>
      <c r="C36" s="197" t="s">
        <v>176</v>
      </c>
      <c r="D36" s="197" t="s">
        <v>188</v>
      </c>
      <c r="E36" s="197" t="s">
        <v>185</v>
      </c>
      <c r="F36" s="42"/>
      <c r="G36" s="43" t="s">
        <v>66</v>
      </c>
      <c r="H36" s="26">
        <v>80000000</v>
      </c>
      <c r="I36" s="117" t="s">
        <v>67</v>
      </c>
      <c r="J36" s="117" t="s">
        <v>68</v>
      </c>
      <c r="K36" s="117" t="s">
        <v>10</v>
      </c>
      <c r="L36" s="99">
        <v>68329500</v>
      </c>
      <c r="M36" s="92" t="s">
        <v>177</v>
      </c>
    </row>
    <row r="37" spans="1:13" s="1" customFormat="1" ht="61.5" customHeight="1">
      <c r="A37" s="44"/>
      <c r="B37" s="198" t="s">
        <v>176</v>
      </c>
      <c r="C37" s="198" t="s">
        <v>176</v>
      </c>
      <c r="D37" s="198" t="s">
        <v>188</v>
      </c>
      <c r="E37" s="170" t="s">
        <v>190</v>
      </c>
      <c r="F37" s="45"/>
      <c r="G37" s="170" t="s">
        <v>69</v>
      </c>
      <c r="H37" s="26">
        <v>60000000</v>
      </c>
      <c r="I37" s="116" t="s">
        <v>70</v>
      </c>
      <c r="J37" s="116" t="s">
        <v>71</v>
      </c>
      <c r="K37" s="116" t="s">
        <v>10</v>
      </c>
      <c r="L37" s="99">
        <v>63600000</v>
      </c>
      <c r="M37" s="106" t="s">
        <v>177</v>
      </c>
    </row>
    <row r="38" spans="1:13" s="1" customFormat="1" ht="40.5" customHeight="1">
      <c r="A38" s="191" t="s">
        <v>175</v>
      </c>
      <c r="B38" s="196" t="s">
        <v>176</v>
      </c>
      <c r="C38" s="197" t="s">
        <v>176</v>
      </c>
      <c r="D38" s="197" t="s">
        <v>188</v>
      </c>
      <c r="E38" s="197" t="s">
        <v>187</v>
      </c>
      <c r="F38" s="42"/>
      <c r="G38" s="43" t="s">
        <v>72</v>
      </c>
      <c r="H38" s="26">
        <v>100000000</v>
      </c>
      <c r="I38" s="117" t="s">
        <v>73</v>
      </c>
      <c r="J38" s="117" t="s">
        <v>51</v>
      </c>
      <c r="K38" s="117" t="s">
        <v>10</v>
      </c>
      <c r="L38" s="93">
        <v>56477600</v>
      </c>
      <c r="M38" s="92" t="s">
        <v>177</v>
      </c>
    </row>
    <row r="39" spans="1:13" s="1" customFormat="1" ht="55.5" customHeight="1">
      <c r="A39" s="38"/>
      <c r="B39" s="192" t="s">
        <v>176</v>
      </c>
      <c r="C39" s="193" t="s">
        <v>176</v>
      </c>
      <c r="D39" s="193" t="s">
        <v>188</v>
      </c>
      <c r="E39" s="46">
        <v>10</v>
      </c>
      <c r="F39" s="38"/>
      <c r="G39" s="38" t="s">
        <v>74</v>
      </c>
      <c r="H39" s="26">
        <v>20000000</v>
      </c>
      <c r="I39" s="115" t="s">
        <v>75</v>
      </c>
      <c r="J39" s="115" t="s">
        <v>76</v>
      </c>
      <c r="K39" s="115" t="s">
        <v>10</v>
      </c>
      <c r="L39" s="99">
        <v>16368000</v>
      </c>
      <c r="M39" s="85" t="s">
        <v>177</v>
      </c>
    </row>
    <row r="40" spans="1:13" s="5" customFormat="1" ht="54.75" customHeight="1">
      <c r="A40" s="47" t="s">
        <v>175</v>
      </c>
      <c r="B40" s="47" t="s">
        <v>176</v>
      </c>
      <c r="C40" s="47" t="s">
        <v>176</v>
      </c>
      <c r="D40" s="199" t="s">
        <v>191</v>
      </c>
      <c r="E40" s="47"/>
      <c r="F40" s="47"/>
      <c r="G40" s="4" t="s">
        <v>77</v>
      </c>
      <c r="H40" s="23">
        <f>SUM(H41:H45)</f>
        <v>15000000</v>
      </c>
      <c r="I40" s="69" t="s">
        <v>53</v>
      </c>
      <c r="J40" s="113">
        <v>1</v>
      </c>
      <c r="K40" s="115" t="s">
        <v>10</v>
      </c>
      <c r="L40" s="84">
        <f>SUM(L41:L45)</f>
        <v>1500000</v>
      </c>
      <c r="M40" s="85" t="s">
        <v>177</v>
      </c>
    </row>
    <row r="41" spans="1:13" s="1" customFormat="1" ht="51" customHeight="1">
      <c r="A41" s="191" t="s">
        <v>175</v>
      </c>
      <c r="B41" s="192" t="s">
        <v>176</v>
      </c>
      <c r="C41" s="193" t="s">
        <v>176</v>
      </c>
      <c r="D41" s="193" t="s">
        <v>191</v>
      </c>
      <c r="E41" s="193" t="s">
        <v>176</v>
      </c>
      <c r="F41" s="37"/>
      <c r="G41" s="38" t="s">
        <v>78</v>
      </c>
      <c r="H41" s="48">
        <v>0</v>
      </c>
      <c r="I41" s="115" t="s">
        <v>79</v>
      </c>
      <c r="J41" s="115" t="s">
        <v>80</v>
      </c>
      <c r="K41" s="115" t="s">
        <v>10</v>
      </c>
      <c r="L41" s="99">
        <v>0</v>
      </c>
      <c r="M41" s="85" t="s">
        <v>177</v>
      </c>
    </row>
    <row r="42" spans="1:13" s="1" customFormat="1" ht="51" customHeight="1">
      <c r="A42" s="191" t="s">
        <v>175</v>
      </c>
      <c r="B42" s="192" t="s">
        <v>176</v>
      </c>
      <c r="C42" s="193" t="s">
        <v>176</v>
      </c>
      <c r="D42" s="193" t="s">
        <v>191</v>
      </c>
      <c r="E42" s="193" t="s">
        <v>189</v>
      </c>
      <c r="F42" s="37"/>
      <c r="G42" s="38" t="s">
        <v>81</v>
      </c>
      <c r="H42" s="48">
        <v>0</v>
      </c>
      <c r="I42" s="115" t="s">
        <v>82</v>
      </c>
      <c r="J42" s="115" t="s">
        <v>83</v>
      </c>
      <c r="K42" s="115" t="s">
        <v>10</v>
      </c>
      <c r="L42" s="99">
        <v>1500000</v>
      </c>
      <c r="M42" s="85" t="s">
        <v>177</v>
      </c>
    </row>
    <row r="43" spans="1:13" s="1" customFormat="1" ht="51" customHeight="1">
      <c r="A43" s="191" t="s">
        <v>175</v>
      </c>
      <c r="B43" s="192" t="s">
        <v>176</v>
      </c>
      <c r="C43" s="193" t="s">
        <v>176</v>
      </c>
      <c r="D43" s="193" t="s">
        <v>191</v>
      </c>
      <c r="E43" s="193" t="s">
        <v>184</v>
      </c>
      <c r="F43" s="37"/>
      <c r="G43" s="38" t="s">
        <v>84</v>
      </c>
      <c r="H43" s="26">
        <v>15000000</v>
      </c>
      <c r="I43" s="115" t="s">
        <v>85</v>
      </c>
      <c r="J43" s="115" t="s">
        <v>86</v>
      </c>
      <c r="K43" s="115" t="s">
        <v>10</v>
      </c>
      <c r="L43" s="99">
        <v>0</v>
      </c>
      <c r="M43" s="85" t="s">
        <v>177</v>
      </c>
    </row>
    <row r="44" spans="1:13" s="1" customFormat="1" ht="51" customHeight="1">
      <c r="A44" s="182" t="s">
        <v>175</v>
      </c>
      <c r="B44" s="184" t="s">
        <v>176</v>
      </c>
      <c r="C44" s="180" t="s">
        <v>176</v>
      </c>
      <c r="D44" s="193" t="s">
        <v>191</v>
      </c>
      <c r="E44" s="193" t="s">
        <v>187</v>
      </c>
      <c r="F44" s="35"/>
      <c r="G44" s="35" t="s">
        <v>87</v>
      </c>
      <c r="H44" s="48">
        <v>0</v>
      </c>
      <c r="I44" s="118" t="s">
        <v>88</v>
      </c>
      <c r="J44" s="118" t="s">
        <v>89</v>
      </c>
      <c r="K44" s="118" t="s">
        <v>10</v>
      </c>
      <c r="L44" s="99">
        <v>0</v>
      </c>
      <c r="M44" s="85" t="s">
        <v>177</v>
      </c>
    </row>
    <row r="45" spans="1:13" s="1" customFormat="1" ht="51" customHeight="1">
      <c r="A45" s="191" t="s">
        <v>175</v>
      </c>
      <c r="B45" s="192" t="s">
        <v>176</v>
      </c>
      <c r="C45" s="193" t="s">
        <v>176</v>
      </c>
      <c r="D45" s="193" t="s">
        <v>191</v>
      </c>
      <c r="E45" s="193" t="s">
        <v>192</v>
      </c>
      <c r="F45" s="37"/>
      <c r="G45" s="38" t="s">
        <v>90</v>
      </c>
      <c r="H45" s="26">
        <v>0</v>
      </c>
      <c r="I45" s="115" t="s">
        <v>91</v>
      </c>
      <c r="J45" s="115" t="s">
        <v>92</v>
      </c>
      <c r="K45" s="115" t="s">
        <v>10</v>
      </c>
      <c r="L45" s="99">
        <v>0</v>
      </c>
      <c r="M45" s="85" t="s">
        <v>177</v>
      </c>
    </row>
    <row r="46" spans="1:13" s="1" customFormat="1" ht="42.75" customHeight="1">
      <c r="A46" s="47" t="s">
        <v>175</v>
      </c>
      <c r="B46" s="47" t="s">
        <v>176</v>
      </c>
      <c r="C46" s="47" t="s">
        <v>176</v>
      </c>
      <c r="D46" s="199" t="s">
        <v>193</v>
      </c>
      <c r="E46" s="47"/>
      <c r="F46" s="47"/>
      <c r="G46" s="4" t="s">
        <v>93</v>
      </c>
      <c r="H46" s="23">
        <f>SUM(H47:H48)</f>
        <v>180400000</v>
      </c>
      <c r="I46" s="69" t="s">
        <v>53</v>
      </c>
      <c r="J46" s="113">
        <v>1</v>
      </c>
      <c r="K46" s="119" t="s">
        <v>10</v>
      </c>
      <c r="L46" s="84">
        <f>SUM(L47:L48)</f>
        <v>173170800</v>
      </c>
      <c r="M46" s="85" t="s">
        <v>177</v>
      </c>
    </row>
    <row r="47" spans="1:13" s="1" customFormat="1" ht="73.5" customHeight="1">
      <c r="A47" s="191" t="s">
        <v>175</v>
      </c>
      <c r="B47" s="194" t="s">
        <v>176</v>
      </c>
      <c r="C47" s="195" t="s">
        <v>176</v>
      </c>
      <c r="D47" s="195" t="s">
        <v>193</v>
      </c>
      <c r="E47" s="195" t="s">
        <v>176</v>
      </c>
      <c r="F47" s="40"/>
      <c r="G47" s="41" t="s">
        <v>94</v>
      </c>
      <c r="H47" s="26">
        <v>20400000</v>
      </c>
      <c r="I47" s="116" t="s">
        <v>95</v>
      </c>
      <c r="J47" s="116" t="s">
        <v>96</v>
      </c>
      <c r="K47" s="116" t="s">
        <v>10</v>
      </c>
      <c r="L47" s="99">
        <v>23170800</v>
      </c>
      <c r="M47" s="106" t="s">
        <v>177</v>
      </c>
    </row>
    <row r="48" spans="1:13" s="1" customFormat="1" ht="38.25" customHeight="1">
      <c r="A48" s="191" t="s">
        <v>175</v>
      </c>
      <c r="B48" s="196" t="s">
        <v>176</v>
      </c>
      <c r="C48" s="197" t="s">
        <v>176</v>
      </c>
      <c r="D48" s="197" t="s">
        <v>193</v>
      </c>
      <c r="E48" s="197" t="s">
        <v>183</v>
      </c>
      <c r="F48" s="42"/>
      <c r="G48" s="43" t="s">
        <v>97</v>
      </c>
      <c r="H48" s="26">
        <v>160000000</v>
      </c>
      <c r="I48" s="117" t="s">
        <v>98</v>
      </c>
      <c r="J48" s="117" t="s">
        <v>51</v>
      </c>
      <c r="K48" s="117" t="s">
        <v>10</v>
      </c>
      <c r="L48" s="99">
        <v>150000000</v>
      </c>
      <c r="M48" s="92" t="s">
        <v>177</v>
      </c>
    </row>
    <row r="49" spans="1:13" s="1" customFormat="1" ht="42.75" customHeight="1">
      <c r="A49" s="47" t="s">
        <v>175</v>
      </c>
      <c r="B49" s="47" t="s">
        <v>176</v>
      </c>
      <c r="C49" s="47" t="s">
        <v>176</v>
      </c>
      <c r="D49" s="199" t="s">
        <v>194</v>
      </c>
      <c r="E49" s="47"/>
      <c r="F49" s="47"/>
      <c r="G49" s="4" t="s">
        <v>99</v>
      </c>
      <c r="H49" s="23">
        <f>SUM(H50:H53)</f>
        <v>235000000</v>
      </c>
      <c r="I49" s="69" t="s">
        <v>53</v>
      </c>
      <c r="J49" s="113">
        <v>1</v>
      </c>
      <c r="K49" s="115" t="s">
        <v>10</v>
      </c>
      <c r="L49" s="84">
        <f>SUM(L50:L53)</f>
        <v>212438200</v>
      </c>
      <c r="M49" s="85" t="s">
        <v>177</v>
      </c>
    </row>
    <row r="50" spans="1:13" s="1" customFormat="1" ht="67.5" customHeight="1">
      <c r="A50" s="191" t="s">
        <v>175</v>
      </c>
      <c r="B50" s="192" t="s">
        <v>176</v>
      </c>
      <c r="C50" s="193" t="s">
        <v>176</v>
      </c>
      <c r="D50" s="193" t="s">
        <v>194</v>
      </c>
      <c r="E50" s="193" t="s">
        <v>183</v>
      </c>
      <c r="F50" s="37"/>
      <c r="G50" s="38" t="s">
        <v>100</v>
      </c>
      <c r="H50" s="26">
        <v>150000000</v>
      </c>
      <c r="I50" s="115" t="s">
        <v>101</v>
      </c>
      <c r="J50" s="115" t="s">
        <v>102</v>
      </c>
      <c r="K50" s="115" t="s">
        <v>10</v>
      </c>
      <c r="L50" s="99">
        <v>133840000</v>
      </c>
      <c r="M50" s="85" t="s">
        <v>177</v>
      </c>
    </row>
    <row r="51" spans="1:13" s="1" customFormat="1" ht="51" customHeight="1">
      <c r="A51" s="191" t="s">
        <v>175</v>
      </c>
      <c r="B51" s="200" t="s">
        <v>176</v>
      </c>
      <c r="C51" s="201" t="s">
        <v>176</v>
      </c>
      <c r="D51" s="201" t="s">
        <v>194</v>
      </c>
      <c r="E51" s="201" t="s">
        <v>184</v>
      </c>
      <c r="F51" s="49"/>
      <c r="G51" s="50" t="s">
        <v>103</v>
      </c>
      <c r="H51" s="26">
        <v>15000000</v>
      </c>
      <c r="I51" s="120" t="s">
        <v>104</v>
      </c>
      <c r="J51" s="120" t="s">
        <v>89</v>
      </c>
      <c r="K51" s="120" t="s">
        <v>10</v>
      </c>
      <c r="L51" s="99">
        <v>19465000</v>
      </c>
      <c r="M51" s="72" t="s">
        <v>177</v>
      </c>
    </row>
    <row r="52" spans="1:13" s="1" customFormat="1" ht="51" customHeight="1">
      <c r="A52" s="202" t="s">
        <v>175</v>
      </c>
      <c r="B52" s="203" t="s">
        <v>176</v>
      </c>
      <c r="C52" s="204" t="s">
        <v>176</v>
      </c>
      <c r="D52" s="204" t="s">
        <v>194</v>
      </c>
      <c r="E52" s="204" t="s">
        <v>187</v>
      </c>
      <c r="F52" s="51"/>
      <c r="G52" s="52" t="s">
        <v>105</v>
      </c>
      <c r="H52" s="53">
        <v>60000000</v>
      </c>
      <c r="I52" s="112" t="s">
        <v>106</v>
      </c>
      <c r="J52" s="112" t="s">
        <v>107</v>
      </c>
      <c r="K52" s="112" t="s">
        <v>10</v>
      </c>
      <c r="L52" s="121">
        <v>51183200</v>
      </c>
      <c r="M52" s="85" t="s">
        <v>177</v>
      </c>
    </row>
    <row r="53" spans="1:13" s="1" customFormat="1" ht="51" customHeight="1">
      <c r="A53" s="191" t="s">
        <v>175</v>
      </c>
      <c r="B53" s="192" t="s">
        <v>176</v>
      </c>
      <c r="C53" s="193" t="s">
        <v>176</v>
      </c>
      <c r="D53" s="193" t="s">
        <v>194</v>
      </c>
      <c r="E53" s="193" t="s">
        <v>192</v>
      </c>
      <c r="F53" s="37"/>
      <c r="G53" s="38" t="s">
        <v>108</v>
      </c>
      <c r="H53" s="26">
        <v>10000000</v>
      </c>
      <c r="I53" s="115" t="s">
        <v>109</v>
      </c>
      <c r="J53" s="115" t="s">
        <v>89</v>
      </c>
      <c r="K53" s="115" t="s">
        <v>10</v>
      </c>
      <c r="L53" s="99">
        <v>7950000</v>
      </c>
      <c r="M53" s="85" t="s">
        <v>177</v>
      </c>
    </row>
    <row r="54" spans="1:13" s="1" customFormat="1" ht="24.75" customHeight="1">
      <c r="A54" s="54"/>
      <c r="B54" s="54"/>
      <c r="C54" s="54"/>
      <c r="D54" s="54"/>
      <c r="E54" s="54"/>
      <c r="F54" s="54"/>
      <c r="G54" s="54"/>
      <c r="H54" s="55"/>
      <c r="I54" s="54"/>
      <c r="J54" s="54"/>
      <c r="K54" s="54"/>
      <c r="L54" s="122"/>
      <c r="M54" s="85"/>
    </row>
    <row r="55" spans="1:13" s="1" customFormat="1" ht="160.5" customHeight="1">
      <c r="A55" s="175" t="s">
        <v>175</v>
      </c>
      <c r="B55" s="175" t="s">
        <v>176</v>
      </c>
      <c r="C55" s="175" t="s">
        <v>183</v>
      </c>
      <c r="D55" s="22"/>
      <c r="E55" s="22"/>
      <c r="F55" s="22"/>
      <c r="G55" s="22" t="s">
        <v>110</v>
      </c>
      <c r="H55" s="56">
        <f>H56+H64</f>
        <v>1119000000</v>
      </c>
      <c r="I55" s="123" t="s">
        <v>111</v>
      </c>
      <c r="J55" s="124" t="s">
        <v>195</v>
      </c>
      <c r="K55" s="125"/>
      <c r="L55" s="126">
        <f>L56+L64</f>
        <v>1172971800</v>
      </c>
      <c r="M55" s="85" t="s">
        <v>177</v>
      </c>
    </row>
    <row r="56" spans="1:13" s="1" customFormat="1" ht="61.5" customHeight="1">
      <c r="A56" s="57" t="s">
        <v>175</v>
      </c>
      <c r="B56" s="57" t="s">
        <v>176</v>
      </c>
      <c r="C56" s="205" t="s">
        <v>183</v>
      </c>
      <c r="D56" s="205" t="s">
        <v>178</v>
      </c>
      <c r="E56" s="57"/>
      <c r="F56" s="57"/>
      <c r="G56" s="58" t="s">
        <v>112</v>
      </c>
      <c r="H56" s="59">
        <f>H57+H58+H59+H60+H61+H62+H63</f>
        <v>1064000000</v>
      </c>
      <c r="I56" s="127" t="s">
        <v>113</v>
      </c>
      <c r="J56" s="128">
        <v>1</v>
      </c>
      <c r="K56" s="127" t="s">
        <v>114</v>
      </c>
      <c r="L56" s="126">
        <f>L57+L58+L59+L60+L61+L62+L63</f>
        <v>1085987200</v>
      </c>
      <c r="M56" s="106" t="s">
        <v>177</v>
      </c>
    </row>
    <row r="57" spans="1:13" s="1" customFormat="1" ht="36" customHeight="1">
      <c r="A57" s="177" t="s">
        <v>175</v>
      </c>
      <c r="B57" s="206" t="s">
        <v>176</v>
      </c>
      <c r="C57" s="207" t="s">
        <v>183</v>
      </c>
      <c r="D57" s="207" t="s">
        <v>178</v>
      </c>
      <c r="E57" s="207" t="s">
        <v>176</v>
      </c>
      <c r="F57" s="60"/>
      <c r="G57" s="61" t="s">
        <v>115</v>
      </c>
      <c r="H57" s="36">
        <v>100000000</v>
      </c>
      <c r="I57" s="129" t="s">
        <v>116</v>
      </c>
      <c r="J57" s="130" t="s">
        <v>117</v>
      </c>
      <c r="K57" s="98" t="s">
        <v>114</v>
      </c>
      <c r="L57" s="131">
        <v>101784800</v>
      </c>
      <c r="M57" s="92" t="s">
        <v>177</v>
      </c>
    </row>
    <row r="58" spans="1:13" s="1" customFormat="1" ht="36" customHeight="1">
      <c r="A58" s="182" t="s">
        <v>175</v>
      </c>
      <c r="B58" s="185" t="s">
        <v>176</v>
      </c>
      <c r="C58" s="186" t="s">
        <v>183</v>
      </c>
      <c r="D58" s="186" t="s">
        <v>178</v>
      </c>
      <c r="E58" s="186" t="s">
        <v>183</v>
      </c>
      <c r="F58" s="29"/>
      <c r="G58" s="30" t="s">
        <v>118</v>
      </c>
      <c r="H58" s="62">
        <v>230000000</v>
      </c>
      <c r="I58" s="89" t="s">
        <v>116</v>
      </c>
      <c r="J58" s="98" t="s">
        <v>119</v>
      </c>
      <c r="K58" s="98" t="s">
        <v>114</v>
      </c>
      <c r="L58" s="99">
        <v>229578900</v>
      </c>
      <c r="M58" s="106" t="s">
        <v>177</v>
      </c>
    </row>
    <row r="59" spans="1:13" s="1" customFormat="1" ht="63" customHeight="1">
      <c r="A59" s="177" t="s">
        <v>175</v>
      </c>
      <c r="B59" s="206" t="s">
        <v>176</v>
      </c>
      <c r="C59" s="207" t="s">
        <v>183</v>
      </c>
      <c r="D59" s="207" t="s">
        <v>178</v>
      </c>
      <c r="E59" s="207" t="s">
        <v>180</v>
      </c>
      <c r="F59" s="60"/>
      <c r="G59" s="61" t="s">
        <v>120</v>
      </c>
      <c r="H59" s="36">
        <v>20000000</v>
      </c>
      <c r="I59" s="132" t="s">
        <v>121</v>
      </c>
      <c r="J59" s="133" t="s">
        <v>122</v>
      </c>
      <c r="K59" s="134" t="s">
        <v>10</v>
      </c>
      <c r="L59" s="131">
        <v>11881000</v>
      </c>
      <c r="M59" s="92" t="s">
        <v>177</v>
      </c>
    </row>
    <row r="60" spans="1:13" s="1" customFormat="1" ht="36" customHeight="1">
      <c r="A60" s="177" t="s">
        <v>175</v>
      </c>
      <c r="B60" s="178" t="s">
        <v>176</v>
      </c>
      <c r="C60" s="179" t="s">
        <v>183</v>
      </c>
      <c r="D60" s="179" t="s">
        <v>178</v>
      </c>
      <c r="E60" s="179" t="s">
        <v>181</v>
      </c>
      <c r="F60" s="28"/>
      <c r="G60" s="35" t="s">
        <v>123</v>
      </c>
      <c r="H60" s="36">
        <v>95000000</v>
      </c>
      <c r="I60" s="129" t="s">
        <v>116</v>
      </c>
      <c r="J60" s="135">
        <v>1</v>
      </c>
      <c r="K60" s="98" t="s">
        <v>114</v>
      </c>
      <c r="L60" s="131">
        <v>123250500</v>
      </c>
      <c r="M60" s="85" t="s">
        <v>177</v>
      </c>
    </row>
    <row r="61" spans="1:13" s="1" customFormat="1" ht="48.75" customHeight="1">
      <c r="A61" s="182" t="s">
        <v>175</v>
      </c>
      <c r="B61" s="178" t="s">
        <v>176</v>
      </c>
      <c r="C61" s="179" t="s">
        <v>183</v>
      </c>
      <c r="D61" s="179" t="s">
        <v>178</v>
      </c>
      <c r="E61" s="179" t="s">
        <v>189</v>
      </c>
      <c r="F61" s="63"/>
      <c r="G61" s="64" t="s">
        <v>124</v>
      </c>
      <c r="H61" s="36">
        <v>195000000</v>
      </c>
      <c r="I61" s="98" t="s">
        <v>125</v>
      </c>
      <c r="J61" s="98" t="s">
        <v>126</v>
      </c>
      <c r="K61" s="98"/>
      <c r="L61" s="131">
        <v>200363200</v>
      </c>
      <c r="M61" s="85" t="s">
        <v>177</v>
      </c>
    </row>
    <row r="62" spans="1:13" s="1" customFormat="1" ht="67.5" customHeight="1">
      <c r="A62" s="182" t="s">
        <v>175</v>
      </c>
      <c r="B62" s="178" t="s">
        <v>176</v>
      </c>
      <c r="C62" s="179" t="s">
        <v>183</v>
      </c>
      <c r="D62" s="179" t="s">
        <v>178</v>
      </c>
      <c r="E62" s="179" t="s">
        <v>184</v>
      </c>
      <c r="F62" s="63"/>
      <c r="G62" s="64" t="s">
        <v>127</v>
      </c>
      <c r="H62" s="36">
        <v>154000000</v>
      </c>
      <c r="I62" s="98" t="s">
        <v>128</v>
      </c>
      <c r="J62" s="89" t="s">
        <v>129</v>
      </c>
      <c r="K62" s="98"/>
      <c r="L62" s="131">
        <v>100029100</v>
      </c>
      <c r="M62" s="85" t="s">
        <v>177</v>
      </c>
    </row>
    <row r="63" spans="1:13" s="1" customFormat="1" ht="45" customHeight="1">
      <c r="A63" s="177" t="s">
        <v>175</v>
      </c>
      <c r="B63" s="206" t="s">
        <v>176</v>
      </c>
      <c r="C63" s="207" t="s">
        <v>183</v>
      </c>
      <c r="D63" s="207" t="s">
        <v>178</v>
      </c>
      <c r="E63" s="207" t="s">
        <v>185</v>
      </c>
      <c r="F63" s="60"/>
      <c r="G63" s="61" t="s">
        <v>130</v>
      </c>
      <c r="H63" s="36">
        <v>270000000</v>
      </c>
      <c r="I63" s="129" t="s">
        <v>116</v>
      </c>
      <c r="J63" s="135">
        <v>1</v>
      </c>
      <c r="K63" s="98" t="s">
        <v>114</v>
      </c>
      <c r="L63" s="131">
        <v>319099700</v>
      </c>
      <c r="M63" s="92" t="s">
        <v>177</v>
      </c>
    </row>
    <row r="64" spans="1:13" s="1" customFormat="1" ht="56.25" customHeight="1">
      <c r="A64" s="65" t="s">
        <v>175</v>
      </c>
      <c r="B64" s="65" t="s">
        <v>176</v>
      </c>
      <c r="C64" s="208" t="s">
        <v>183</v>
      </c>
      <c r="D64" s="208" t="s">
        <v>182</v>
      </c>
      <c r="E64" s="65"/>
      <c r="F64" s="65"/>
      <c r="G64" s="3" t="s">
        <v>131</v>
      </c>
      <c r="H64" s="23">
        <f>SUM(H65:H66)</f>
        <v>55000000</v>
      </c>
      <c r="I64" s="136" t="s">
        <v>113</v>
      </c>
      <c r="J64" s="137">
        <v>1</v>
      </c>
      <c r="K64" s="127" t="s">
        <v>114</v>
      </c>
      <c r="L64" s="84">
        <f>SUM(L65:L66)</f>
        <v>86984600</v>
      </c>
      <c r="M64" s="85" t="s">
        <v>177</v>
      </c>
    </row>
    <row r="65" spans="1:13" s="1" customFormat="1" ht="48.75" customHeight="1">
      <c r="A65" s="177" t="s">
        <v>175</v>
      </c>
      <c r="B65" s="178" t="s">
        <v>176</v>
      </c>
      <c r="C65" s="179" t="s">
        <v>183</v>
      </c>
      <c r="D65" s="179" t="s">
        <v>182</v>
      </c>
      <c r="E65" s="179" t="s">
        <v>176</v>
      </c>
      <c r="F65" s="28"/>
      <c r="G65" s="35" t="s">
        <v>132</v>
      </c>
      <c r="H65" s="36">
        <v>15000000</v>
      </c>
      <c r="I65" s="118"/>
      <c r="J65" s="118"/>
      <c r="K65" s="148"/>
      <c r="L65" s="131">
        <v>47668600</v>
      </c>
      <c r="M65" s="85" t="s">
        <v>177</v>
      </c>
    </row>
    <row r="66" spans="1:13" s="1" customFormat="1" ht="48.75" customHeight="1">
      <c r="A66" s="177" t="s">
        <v>175</v>
      </c>
      <c r="B66" s="178" t="s">
        <v>176</v>
      </c>
      <c r="C66" s="179" t="s">
        <v>183</v>
      </c>
      <c r="D66" s="179" t="s">
        <v>182</v>
      </c>
      <c r="E66" s="207" t="s">
        <v>183</v>
      </c>
      <c r="F66" s="60"/>
      <c r="G66" s="61" t="s">
        <v>133</v>
      </c>
      <c r="H66" s="36">
        <v>40000000</v>
      </c>
      <c r="I66" s="149" t="s">
        <v>134</v>
      </c>
      <c r="J66" s="150" t="s">
        <v>135</v>
      </c>
      <c r="K66" s="134" t="s">
        <v>114</v>
      </c>
      <c r="L66" s="131">
        <v>39316000</v>
      </c>
      <c r="M66" s="85" t="s">
        <v>177</v>
      </c>
    </row>
    <row r="67" spans="1:13" s="6" customFormat="1" ht="21" customHeight="1">
      <c r="A67" s="138"/>
      <c r="B67" s="139"/>
      <c r="C67" s="139"/>
      <c r="D67" s="139"/>
      <c r="E67" s="139"/>
      <c r="F67" s="139"/>
      <c r="G67" s="140"/>
      <c r="H67" s="141"/>
      <c r="I67" s="54"/>
      <c r="J67" s="54"/>
      <c r="K67" s="54"/>
      <c r="L67" s="151"/>
      <c r="M67" s="85"/>
    </row>
    <row r="68" spans="1:13" s="1" customFormat="1" ht="115.5" customHeight="1">
      <c r="A68" s="209" t="s">
        <v>175</v>
      </c>
      <c r="B68" s="209" t="s">
        <v>176</v>
      </c>
      <c r="C68" s="209" t="s">
        <v>180</v>
      </c>
      <c r="D68" s="142"/>
      <c r="E68" s="142"/>
      <c r="F68" s="142"/>
      <c r="G68" s="142" t="s">
        <v>136</v>
      </c>
      <c r="H68" s="143">
        <f>H69+H72</f>
        <v>318000000</v>
      </c>
      <c r="I68" s="152" t="s">
        <v>137</v>
      </c>
      <c r="J68" s="153"/>
      <c r="K68" s="112" t="s">
        <v>138</v>
      </c>
      <c r="L68" s="154">
        <f>L69+L72</f>
        <v>272583400</v>
      </c>
      <c r="M68" s="85" t="s">
        <v>177</v>
      </c>
    </row>
    <row r="69" spans="1:13" s="1" customFormat="1" ht="46.5" customHeight="1">
      <c r="A69" s="65" t="s">
        <v>175</v>
      </c>
      <c r="B69" s="65" t="s">
        <v>176</v>
      </c>
      <c r="C69" s="208" t="s">
        <v>180</v>
      </c>
      <c r="D69" s="208" t="s">
        <v>178</v>
      </c>
      <c r="E69" s="65"/>
      <c r="F69" s="65"/>
      <c r="G69" s="3" t="s">
        <v>139</v>
      </c>
      <c r="H69" s="59">
        <f>H70+H71</f>
        <v>53000000</v>
      </c>
      <c r="I69" s="155"/>
      <c r="J69" s="156">
        <v>1</v>
      </c>
      <c r="K69" s="70" t="s">
        <v>10</v>
      </c>
      <c r="L69" s="126">
        <f>L70+L71</f>
        <v>34918400</v>
      </c>
      <c r="M69" s="157" t="s">
        <v>177</v>
      </c>
    </row>
    <row r="70" spans="1:13" s="1" customFormat="1" ht="36" customHeight="1">
      <c r="A70" s="177" t="s">
        <v>175</v>
      </c>
      <c r="B70" s="178" t="s">
        <v>176</v>
      </c>
      <c r="C70" s="179" t="s">
        <v>180</v>
      </c>
      <c r="D70" s="179" t="s">
        <v>178</v>
      </c>
      <c r="E70" s="179" t="s">
        <v>176</v>
      </c>
      <c r="F70" s="28"/>
      <c r="G70" s="35" t="s">
        <v>140</v>
      </c>
      <c r="H70" s="36">
        <v>35000000</v>
      </c>
      <c r="I70" s="115" t="s">
        <v>141</v>
      </c>
      <c r="J70" s="115" t="s">
        <v>142</v>
      </c>
      <c r="K70" s="119" t="s">
        <v>10</v>
      </c>
      <c r="L70" s="131">
        <v>17868400</v>
      </c>
      <c r="M70" s="85" t="s">
        <v>177</v>
      </c>
    </row>
    <row r="71" spans="1:13" s="1" customFormat="1" ht="36" customHeight="1">
      <c r="A71" s="182" t="s">
        <v>175</v>
      </c>
      <c r="B71" s="185" t="s">
        <v>176</v>
      </c>
      <c r="C71" s="186" t="s">
        <v>180</v>
      </c>
      <c r="D71" s="186" t="s">
        <v>178</v>
      </c>
      <c r="E71" s="186" t="s">
        <v>183</v>
      </c>
      <c r="F71" s="29"/>
      <c r="G71" s="30" t="s">
        <v>143</v>
      </c>
      <c r="H71" s="62">
        <v>18000000</v>
      </c>
      <c r="I71" s="89" t="s">
        <v>144</v>
      </c>
      <c r="J71" s="158">
        <v>1</v>
      </c>
      <c r="K71" s="159" t="s">
        <v>10</v>
      </c>
      <c r="L71" s="99">
        <v>17050000</v>
      </c>
      <c r="M71" s="106" t="s">
        <v>177</v>
      </c>
    </row>
    <row r="72" spans="1:13" s="1" customFormat="1" ht="48" customHeight="1">
      <c r="A72" s="65" t="s">
        <v>175</v>
      </c>
      <c r="B72" s="65" t="s">
        <v>176</v>
      </c>
      <c r="C72" s="208" t="s">
        <v>180</v>
      </c>
      <c r="D72" s="208" t="s">
        <v>182</v>
      </c>
      <c r="E72" s="65"/>
      <c r="F72" s="65"/>
      <c r="G72" s="3" t="s">
        <v>145</v>
      </c>
      <c r="H72" s="59">
        <f>H73+H74+H75+H76</f>
        <v>265000000</v>
      </c>
      <c r="I72" s="155" t="s">
        <v>146</v>
      </c>
      <c r="J72" s="156">
        <v>1</v>
      </c>
      <c r="K72" s="70" t="s">
        <v>114</v>
      </c>
      <c r="L72" s="126">
        <f>L73+L74+L75+L76</f>
        <v>237665000</v>
      </c>
      <c r="M72" s="157" t="s">
        <v>177</v>
      </c>
    </row>
    <row r="73" spans="1:13" s="1" customFormat="1" ht="36" customHeight="1">
      <c r="A73" s="177" t="s">
        <v>175</v>
      </c>
      <c r="B73" s="178" t="s">
        <v>176</v>
      </c>
      <c r="C73" s="179" t="s">
        <v>180</v>
      </c>
      <c r="D73" s="179" t="s">
        <v>182</v>
      </c>
      <c r="E73" s="179" t="s">
        <v>176</v>
      </c>
      <c r="F73" s="28"/>
      <c r="G73" s="35" t="s">
        <v>147</v>
      </c>
      <c r="H73" s="36">
        <v>30000000</v>
      </c>
      <c r="I73" s="129" t="s">
        <v>144</v>
      </c>
      <c r="J73" s="158">
        <v>1</v>
      </c>
      <c r="K73" s="119" t="s">
        <v>10</v>
      </c>
      <c r="L73" s="131">
        <v>27390000</v>
      </c>
      <c r="M73" s="85" t="s">
        <v>177</v>
      </c>
    </row>
    <row r="74" spans="1:13" s="1" customFormat="1" ht="36" customHeight="1">
      <c r="A74" s="177" t="s">
        <v>175</v>
      </c>
      <c r="B74" s="178" t="s">
        <v>176</v>
      </c>
      <c r="C74" s="179" t="s">
        <v>180</v>
      </c>
      <c r="D74" s="179" t="s">
        <v>182</v>
      </c>
      <c r="E74" s="179" t="s">
        <v>183</v>
      </c>
      <c r="F74" s="28"/>
      <c r="G74" s="35" t="s">
        <v>148</v>
      </c>
      <c r="H74" s="36">
        <v>10000000</v>
      </c>
      <c r="I74" s="129"/>
      <c r="J74" s="158">
        <v>1</v>
      </c>
      <c r="K74" s="119"/>
      <c r="L74" s="131">
        <v>61529000</v>
      </c>
      <c r="M74" s="85" t="s">
        <v>177</v>
      </c>
    </row>
    <row r="75" spans="1:13" s="1" customFormat="1" ht="75.75" customHeight="1">
      <c r="A75" s="182" t="s">
        <v>175</v>
      </c>
      <c r="B75" s="185" t="s">
        <v>176</v>
      </c>
      <c r="C75" s="186" t="s">
        <v>180</v>
      </c>
      <c r="D75" s="186" t="s">
        <v>182</v>
      </c>
      <c r="E75" s="186" t="s">
        <v>180</v>
      </c>
      <c r="F75" s="29"/>
      <c r="G75" s="144" t="s">
        <v>149</v>
      </c>
      <c r="H75" s="36">
        <v>45000000</v>
      </c>
      <c r="I75" s="171" t="s">
        <v>150</v>
      </c>
      <c r="J75" s="98" t="s">
        <v>151</v>
      </c>
      <c r="K75" s="148" t="s">
        <v>114</v>
      </c>
      <c r="L75" s="131">
        <v>146729000</v>
      </c>
      <c r="M75" s="85" t="s">
        <v>177</v>
      </c>
    </row>
    <row r="76" spans="1:13" s="1" customFormat="1" ht="51.75" customHeight="1">
      <c r="A76" s="210" t="s">
        <v>175</v>
      </c>
      <c r="B76" s="211" t="s">
        <v>176</v>
      </c>
      <c r="C76" s="212" t="s">
        <v>180</v>
      </c>
      <c r="D76" s="212" t="s">
        <v>182</v>
      </c>
      <c r="E76" s="212" t="s">
        <v>181</v>
      </c>
      <c r="F76" s="145"/>
      <c r="G76" s="146" t="s">
        <v>152</v>
      </c>
      <c r="H76" s="62">
        <v>180000000</v>
      </c>
      <c r="I76" s="172" t="s">
        <v>153</v>
      </c>
      <c r="J76" s="160">
        <v>1</v>
      </c>
      <c r="K76" s="159"/>
      <c r="L76" s="99">
        <v>2017000</v>
      </c>
      <c r="M76" s="106" t="s">
        <v>177</v>
      </c>
    </row>
    <row r="77" spans="1:13" s="1" customFormat="1" ht="28.5" customHeight="1">
      <c r="A77" s="241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2"/>
    </row>
    <row r="78" spans="1:13" ht="12.75" customHeight="1" hidden="1">
      <c r="A78" s="10"/>
      <c r="B78" s="10"/>
      <c r="C78" s="10"/>
      <c r="D78" s="10"/>
      <c r="E78" s="10"/>
      <c r="F78" s="10"/>
      <c r="G78" s="10"/>
      <c r="H78" s="10"/>
      <c r="I78" s="10" t="s">
        <v>154</v>
      </c>
      <c r="J78" s="10"/>
      <c r="K78" s="10"/>
      <c r="L78" s="66"/>
      <c r="M78" s="10"/>
    </row>
    <row r="79" spans="1:13" ht="12.75" customHeight="1" hidden="1">
      <c r="A79" s="9"/>
      <c r="B79" s="9"/>
      <c r="C79" s="9"/>
      <c r="D79" s="9"/>
      <c r="E79" s="9"/>
      <c r="F79" s="9"/>
      <c r="G79" s="9"/>
      <c r="H79" s="9"/>
      <c r="I79" s="10"/>
      <c r="J79" s="10"/>
      <c r="K79" s="10"/>
      <c r="L79" s="66"/>
      <c r="M79" s="10"/>
    </row>
    <row r="80" spans="1:13" ht="12.75" customHeight="1" hidden="1">
      <c r="A80" s="9"/>
      <c r="B80" s="9"/>
      <c r="C80" s="9"/>
      <c r="D80" s="9"/>
      <c r="E80" s="9"/>
      <c r="F80" s="9"/>
      <c r="G80" s="9"/>
      <c r="H80" s="9"/>
      <c r="I80" s="10"/>
      <c r="J80" s="10"/>
      <c r="K80" s="10"/>
      <c r="L80" s="66" t="s">
        <v>155</v>
      </c>
      <c r="M80" s="10"/>
    </row>
    <row r="81" spans="1:13" ht="12.75" customHeight="1" hidden="1">
      <c r="A81" s="9"/>
      <c r="B81" s="9"/>
      <c r="C81" s="9"/>
      <c r="D81" s="9"/>
      <c r="E81" s="9"/>
      <c r="F81" s="9"/>
      <c r="G81" s="9"/>
      <c r="H81" s="9"/>
      <c r="I81" s="10"/>
      <c r="J81" s="10"/>
      <c r="K81" s="10"/>
      <c r="L81" s="66" t="s">
        <v>156</v>
      </c>
      <c r="M81" s="10"/>
    </row>
    <row r="82" spans="1:13" ht="12.75" customHeight="1" hidden="1">
      <c r="A82" s="9"/>
      <c r="B82" s="9"/>
      <c r="C82" s="9"/>
      <c r="D82" s="9"/>
      <c r="E82" s="9"/>
      <c r="F82" s="9"/>
      <c r="G82" s="9"/>
      <c r="H82" s="9"/>
      <c r="I82" s="10"/>
      <c r="J82" s="10"/>
      <c r="K82" s="10"/>
      <c r="L82" s="66"/>
      <c r="M82" s="10"/>
    </row>
    <row r="83" spans="1:13" ht="12.75" customHeight="1" hidden="1">
      <c r="A83" s="9"/>
      <c r="B83" s="9"/>
      <c r="C83" s="9"/>
      <c r="D83" s="9"/>
      <c r="E83" s="9"/>
      <c r="F83" s="9"/>
      <c r="G83" s="9"/>
      <c r="H83" s="9"/>
      <c r="I83" s="10"/>
      <c r="J83" s="10"/>
      <c r="K83" s="10"/>
      <c r="L83" s="66"/>
      <c r="M83" s="10"/>
    </row>
    <row r="84" spans="1:13" ht="12.75" customHeight="1" hidden="1">
      <c r="A84" s="9"/>
      <c r="B84" s="9"/>
      <c r="C84" s="9"/>
      <c r="D84" s="9"/>
      <c r="E84" s="9"/>
      <c r="F84" s="9"/>
      <c r="G84" s="9"/>
      <c r="H84" s="9"/>
      <c r="I84" s="10"/>
      <c r="J84" s="10"/>
      <c r="K84" s="10"/>
      <c r="L84" s="66"/>
      <c r="M84" s="10"/>
    </row>
    <row r="85" spans="1:13" ht="12.75" customHeight="1" hidden="1">
      <c r="A85" s="9"/>
      <c r="B85" s="9"/>
      <c r="C85" s="9"/>
      <c r="D85" s="9"/>
      <c r="E85" s="9"/>
      <c r="F85" s="9"/>
      <c r="G85" s="9"/>
      <c r="H85" s="9"/>
      <c r="I85" s="10"/>
      <c r="J85" s="10"/>
      <c r="K85" s="10"/>
      <c r="L85" s="66"/>
      <c r="M85" s="10"/>
    </row>
    <row r="86" spans="1:13" ht="12.75" customHeight="1" hidden="1">
      <c r="A86" s="9"/>
      <c r="B86" s="9"/>
      <c r="C86" s="9"/>
      <c r="D86" s="9"/>
      <c r="E86" s="9"/>
      <c r="F86" s="9"/>
      <c r="G86" s="9"/>
      <c r="H86" s="9"/>
      <c r="I86" s="10"/>
      <c r="J86" s="10"/>
      <c r="K86" s="10"/>
      <c r="L86" s="66" t="s">
        <v>157</v>
      </c>
      <c r="M86" s="10"/>
    </row>
    <row r="87" spans="1:13" ht="12.75" customHeight="1" hidden="1">
      <c r="A87" s="9"/>
      <c r="B87" s="9"/>
      <c r="C87" s="9"/>
      <c r="D87" s="9"/>
      <c r="E87" s="9"/>
      <c r="F87" s="9"/>
      <c r="G87" s="9"/>
      <c r="H87" s="9"/>
      <c r="I87" s="10"/>
      <c r="J87" s="10"/>
      <c r="K87" s="10"/>
      <c r="L87" s="66" t="s">
        <v>158</v>
      </c>
      <c r="M87" s="10"/>
    </row>
    <row r="88" spans="1:13" ht="12.75" customHeight="1" hidden="1">
      <c r="A88" s="9"/>
      <c r="B88" s="9"/>
      <c r="C88" s="9"/>
      <c r="D88" s="9"/>
      <c r="E88" s="9"/>
      <c r="F88" s="9"/>
      <c r="G88" s="9"/>
      <c r="H88" s="9"/>
      <c r="I88" s="10"/>
      <c r="J88" s="10"/>
      <c r="K88" s="10"/>
      <c r="L88" s="66" t="s">
        <v>159</v>
      </c>
      <c r="M88" s="10"/>
    </row>
    <row r="89" spans="1:13" ht="12.75" customHeight="1" hidden="1">
      <c r="A89" s="9"/>
      <c r="B89" s="9"/>
      <c r="C89" s="9"/>
      <c r="D89" s="9"/>
      <c r="E89" s="9"/>
      <c r="F89" s="9"/>
      <c r="G89" s="9"/>
      <c r="H89" s="9"/>
      <c r="I89" s="10"/>
      <c r="J89" s="10"/>
      <c r="K89" s="10"/>
      <c r="L89" s="66"/>
      <c r="M89" s="10"/>
    </row>
    <row r="90" spans="1:13" ht="12.75" customHeight="1" hidden="1">
      <c r="A90" s="9"/>
      <c r="B90" s="9"/>
      <c r="C90" s="9"/>
      <c r="D90" s="9"/>
      <c r="E90" s="9"/>
      <c r="F90" s="9"/>
      <c r="G90" s="9"/>
      <c r="H90" s="9"/>
      <c r="I90" s="10"/>
      <c r="J90" s="10"/>
      <c r="K90" s="10"/>
      <c r="L90" s="66"/>
      <c r="M90" s="10"/>
    </row>
    <row r="91" spans="1:13" ht="12.75" customHeight="1" hidden="1">
      <c r="A91" s="9"/>
      <c r="B91" s="9"/>
      <c r="C91" s="9"/>
      <c r="D91" s="9"/>
      <c r="E91" s="9"/>
      <c r="F91" s="9"/>
      <c r="G91" s="9"/>
      <c r="H91" s="9"/>
      <c r="I91" s="10"/>
      <c r="J91" s="10"/>
      <c r="K91" s="10"/>
      <c r="L91" s="66"/>
      <c r="M91" s="10"/>
    </row>
    <row r="92" spans="1:13" ht="12.75" customHeight="1" hidden="1">
      <c r="A92" s="9"/>
      <c r="B92" s="9"/>
      <c r="C92" s="9"/>
      <c r="D92" s="9"/>
      <c r="E92" s="9"/>
      <c r="F92" s="9"/>
      <c r="G92" s="9"/>
      <c r="H92" s="9"/>
      <c r="I92" s="10"/>
      <c r="J92" s="10"/>
      <c r="K92" s="10"/>
      <c r="L92" s="66"/>
      <c r="M92" s="10"/>
    </row>
    <row r="93" spans="1:13" ht="12.75" customHeight="1" hidden="1">
      <c r="A93" s="9"/>
      <c r="B93" s="9"/>
      <c r="C93" s="9"/>
      <c r="D93" s="9"/>
      <c r="E93" s="9"/>
      <c r="F93" s="9"/>
      <c r="G93" s="9"/>
      <c r="H93" s="9"/>
      <c r="I93" s="10"/>
      <c r="J93" s="10"/>
      <c r="K93" s="10"/>
      <c r="L93" s="66"/>
      <c r="M93" s="10"/>
    </row>
    <row r="94" spans="1:13" ht="12.75" customHeight="1" hidden="1">
      <c r="A94" s="9"/>
      <c r="B94" s="9"/>
      <c r="C94" s="9"/>
      <c r="D94" s="9"/>
      <c r="E94" s="9"/>
      <c r="F94" s="9"/>
      <c r="G94" s="9"/>
      <c r="H94" s="9"/>
      <c r="I94" s="10"/>
      <c r="J94" s="10"/>
      <c r="K94" s="10"/>
      <c r="L94" s="66"/>
      <c r="M94" s="10"/>
    </row>
    <row r="95" spans="1:13" ht="12.75" customHeight="1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161"/>
      <c r="M95" s="9"/>
    </row>
    <row r="96" spans="1:13" ht="12.75" customHeight="1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161"/>
      <c r="M96" s="9"/>
    </row>
    <row r="97" spans="1:13" ht="12.75" customHeight="1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161"/>
      <c r="M97" s="9"/>
    </row>
    <row r="98" spans="1:13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161"/>
      <c r="M98" s="9"/>
    </row>
    <row r="99" spans="1:13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161" t="s">
        <v>196</v>
      </c>
      <c r="M99" s="9"/>
    </row>
    <row r="100" spans="1:13" ht="12.75" customHeight="1">
      <c r="A100" s="9"/>
      <c r="B100" s="9"/>
      <c r="C100" s="9"/>
      <c r="D100" s="9"/>
      <c r="E100" s="9"/>
      <c r="F100" s="9"/>
      <c r="G100" s="9"/>
      <c r="H100" s="9"/>
      <c r="I100" s="162"/>
      <c r="J100" s="9"/>
      <c r="K100" s="161"/>
      <c r="M100" s="9"/>
    </row>
    <row r="101" spans="1:13" ht="12.75" customHeight="1">
      <c r="A101" s="9"/>
      <c r="B101" s="9"/>
      <c r="C101" s="9"/>
      <c r="D101" s="9"/>
      <c r="E101" s="9"/>
      <c r="F101" s="9"/>
      <c r="G101" s="9"/>
      <c r="H101" s="9"/>
      <c r="I101" s="162"/>
      <c r="J101" s="9"/>
      <c r="K101" s="161"/>
      <c r="M101" s="9"/>
    </row>
    <row r="102" spans="1:13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61"/>
      <c r="M102" s="9"/>
    </row>
    <row r="103" spans="1:1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63" t="s">
        <v>197</v>
      </c>
      <c r="M103" s="9"/>
    </row>
    <row r="104" spans="1:13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61" t="s">
        <v>158</v>
      </c>
      <c r="M104" s="9"/>
    </row>
    <row r="105" spans="1:13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213" t="s">
        <v>159</v>
      </c>
      <c r="M105" s="9"/>
    </row>
    <row r="106" spans="1:13" ht="1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161"/>
      <c r="M106" s="9"/>
    </row>
    <row r="107" spans="1:13" ht="1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61"/>
      <c r="M107" s="9"/>
    </row>
    <row r="113" ht="15" customHeight="1">
      <c r="G113" s="147"/>
    </row>
    <row r="114" spans="7:10" ht="15" customHeight="1">
      <c r="G114" s="147"/>
      <c r="I114" s="164"/>
      <c r="J114" s="164"/>
    </row>
    <row r="115" spans="7:10" ht="15" customHeight="1">
      <c r="G115" s="147"/>
      <c r="I115" s="164"/>
      <c r="J115" s="164"/>
    </row>
    <row r="116" spans="7:9" ht="15" customHeight="1">
      <c r="G116" s="147"/>
      <c r="I116" s="164"/>
    </row>
    <row r="117" spans="7:10" ht="15" customHeight="1">
      <c r="G117" s="147"/>
      <c r="I117" s="164"/>
      <c r="J117" s="165"/>
    </row>
    <row r="118" ht="15" customHeight="1">
      <c r="I118" s="164"/>
    </row>
    <row r="119" ht="15" customHeight="1">
      <c r="I119" s="164"/>
    </row>
    <row r="120" ht="15" customHeight="1">
      <c r="I120" s="164"/>
    </row>
    <row r="121" ht="15" customHeight="1">
      <c r="I121" s="164"/>
    </row>
    <row r="122" ht="15" customHeight="1">
      <c r="I122" s="164"/>
    </row>
    <row r="123" ht="15" customHeight="1">
      <c r="I123" s="164"/>
    </row>
    <row r="124" ht="15" customHeight="1">
      <c r="I124" s="164"/>
    </row>
    <row r="125" ht="15" customHeight="1">
      <c r="I125" s="165"/>
    </row>
  </sheetData>
  <sheetProtection/>
  <mergeCells count="19">
    <mergeCell ref="K6:K8"/>
    <mergeCell ref="L6:L8"/>
    <mergeCell ref="M6:M8"/>
    <mergeCell ref="E6:E8"/>
    <mergeCell ref="F6:F8"/>
    <mergeCell ref="G6:G8"/>
    <mergeCell ref="H5:H8"/>
    <mergeCell ref="I6:I8"/>
    <mergeCell ref="J6:J8"/>
    <mergeCell ref="A1:M1"/>
    <mergeCell ref="A2:M2"/>
    <mergeCell ref="A3:M3"/>
    <mergeCell ref="A5:G5"/>
    <mergeCell ref="I5:M5"/>
    <mergeCell ref="A77:M77"/>
    <mergeCell ref="A6:A8"/>
    <mergeCell ref="B6:B8"/>
    <mergeCell ref="C6:C8"/>
    <mergeCell ref="D6:D8"/>
  </mergeCells>
  <hyperlinks>
    <hyperlink ref="G26" location="Keuangan!A1" display="Koordinasi dan Pelaksanaan Akutansi SKPD"/>
  </hyperlinks>
  <printOptions horizontalCentered="1"/>
  <pageMargins left="0.11999999999999998" right="0.11811023622047245" top="0.32" bottom="0.3937007874015748" header="0.2362204724409449" footer="0"/>
  <pageSetup horizontalDpi="600" verticalDpi="600" orientation="landscape" paperSize="5" scale="80"/>
  <headerFooter>
    <oddFooter>&amp;L&amp;F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LenovoCore</cp:lastModifiedBy>
  <cp:lastPrinted>2021-10-06T05:43:30Z</cp:lastPrinted>
  <dcterms:created xsi:type="dcterms:W3CDTF">2020-10-26T03:31:54Z</dcterms:created>
  <dcterms:modified xsi:type="dcterms:W3CDTF">2022-10-06T14:46:10Z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061C721EB501404A8B48045860D8E5A4</vt:lpwstr>
  </property>
  <property fmtid="{D5CDD505-2E9C-101B-9397-08002B2CF9AE}" pid="3" name="KSOProductBuildVer">
    <vt:lpwstr>1033-11.2.0.11029</vt:lpwstr>
  </property>
</Properties>
</file>