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UA PPAS 2024 FIKS 15 Agustus 2023\"/>
    </mc:Choice>
  </mc:AlternateContent>
  <xr:revisionPtr revIDLastSave="0" documentId="13_ncr:1_{2561CFB1-2400-43BC-A706-84B1C1476B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abel 2.1" sheetId="1" r:id="rId1"/>
    <sheet name="Tabel 3.1" sheetId="2" r:id="rId2"/>
    <sheet name="Tabel 4.1" sheetId="3" r:id="rId3"/>
    <sheet name="Tabel 5.1" sheetId="4" r:id="rId4"/>
    <sheet name="Sheet5" sheetId="5" r:id="rId5"/>
  </sheets>
  <definedNames>
    <definedName name="_Hlk13483476" localSheetId="0">'Tabel 2.1'!$A$16</definedName>
    <definedName name="_xlnm.Print_Area" localSheetId="0">'Tabel 2.1'!$A$1:$E$17</definedName>
    <definedName name="_xlnm.Print_Area" localSheetId="1">'Tabel 3.1'!$A$1:$D$59</definedName>
    <definedName name="_xlnm.Print_Area" localSheetId="2">'Tabel 4.1'!$A$1:$E$32</definedName>
    <definedName name="_xlnm.Print_Area" localSheetId="3">'Tabel 5.1'!$A$1:$G$27</definedName>
  </definedNames>
  <calcPr calcId="181029"/>
</workbook>
</file>

<file path=xl/calcChain.xml><?xml version="1.0" encoding="utf-8"?>
<calcChain xmlns="http://schemas.openxmlformats.org/spreadsheetml/2006/main">
  <c r="C13" i="3" l="1"/>
  <c r="C25" i="4"/>
  <c r="C16" i="4"/>
  <c r="C7" i="3"/>
  <c r="C24" i="3" l="1"/>
  <c r="C27" i="3" s="1"/>
  <c r="C57" i="2"/>
  <c r="C55" i="2"/>
  <c r="C14" i="1"/>
  <c r="C11" i="1"/>
  <c r="C6" i="1"/>
  <c r="C27" i="4"/>
  <c r="C16" i="1" l="1"/>
</calcChain>
</file>

<file path=xl/sharedStrings.xml><?xml version="1.0" encoding="utf-8"?>
<sst xmlns="http://schemas.openxmlformats.org/spreadsheetml/2006/main" count="186" uniqueCount="180">
  <si>
    <t>Kode</t>
  </si>
  <si>
    <t>Penerimaan Daerah</t>
  </si>
  <si>
    <t>Alokasi Anggaran</t>
  </si>
  <si>
    <t>Dasar Hukum</t>
  </si>
  <si>
    <t>4.1</t>
  </si>
  <si>
    <t>Pendapatan Asli Daerah</t>
  </si>
  <si>
    <t>4.1.1.</t>
  </si>
  <si>
    <t>Pajak Daerah</t>
  </si>
  <si>
    <t>4.1.2.</t>
  </si>
  <si>
    <t>Retribusi Daerah</t>
  </si>
  <si>
    <t>4.1.3.</t>
  </si>
  <si>
    <t>Hasil Pengelolaan Kekayaan Daerah Yang Dipisahkan</t>
  </si>
  <si>
    <t>4.1.4.</t>
  </si>
  <si>
    <t>Lain-Lain PAD yang Sah</t>
  </si>
  <si>
    <t>4.2</t>
  </si>
  <si>
    <t>Pendaptan Transfer</t>
  </si>
  <si>
    <t>4.2.1.</t>
  </si>
  <si>
    <t>Pendapatan Transfer Pemerintah Pusat</t>
  </si>
  <si>
    <t>4.2.2.</t>
  </si>
  <si>
    <t>Pendapatan Transfer antar Daerah</t>
  </si>
  <si>
    <t>4.3</t>
  </si>
  <si>
    <t>Lain-Lain Pendapatan Daerah yang Sah</t>
  </si>
  <si>
    <t>4.3.1.</t>
  </si>
  <si>
    <t>Pendapatan Hibah</t>
  </si>
  <si>
    <t>Jumlah Pendapatan</t>
  </si>
  <si>
    <t>NO</t>
  </si>
  <si>
    <t>PERANGKAT DAERAH</t>
  </si>
  <si>
    <t>PLAFON ANGGARAN</t>
  </si>
  <si>
    <t>I</t>
  </si>
  <si>
    <t>Urusan Pemerintahan Wajib yang Berkaitan Dengan Pelayanan Dasar</t>
  </si>
  <si>
    <t xml:space="preserve">Dinas Pendidikan dan Kebudayaan </t>
  </si>
  <si>
    <t xml:space="preserve">Dinas Kesehatan </t>
  </si>
  <si>
    <t>3.</t>
  </si>
  <si>
    <t>Dinas Pekerjaan Umum dan Perumahan Rakyat</t>
  </si>
  <si>
    <t>4.</t>
  </si>
  <si>
    <t xml:space="preserve">Satuan Polisi Pamong Praja </t>
  </si>
  <si>
    <t>5.</t>
  </si>
  <si>
    <t xml:space="preserve">Badan Penanggulangan Bencana Daerah </t>
  </si>
  <si>
    <t>6.</t>
  </si>
  <si>
    <t xml:space="preserve">Dinas Sosial </t>
  </si>
  <si>
    <t>II</t>
  </si>
  <si>
    <t>Urusan Pemerintah Wajib yang Tidak Bekaitan Dengan Pelayanan Dasar</t>
  </si>
  <si>
    <t>7.</t>
  </si>
  <si>
    <t xml:space="preserve">Dinas Pemberdayaan Perempuan, Perlindungan Anak, Pengendalian Penduduk dan Keluarga Berencana </t>
  </si>
  <si>
    <t>8.</t>
  </si>
  <si>
    <t xml:space="preserve">Dinas Lingkungan Hidup </t>
  </si>
  <si>
    <t>9.</t>
  </si>
  <si>
    <t xml:space="preserve">Dinas Kependudukan dan Pencatatan Sipil </t>
  </si>
  <si>
    <t>10.</t>
  </si>
  <si>
    <t xml:space="preserve">Dinas Pemberdayaan Masyarakat dan Desa </t>
  </si>
  <si>
    <t>11.</t>
  </si>
  <si>
    <t>Dinas Perhubungan</t>
  </si>
  <si>
    <t>12.</t>
  </si>
  <si>
    <t xml:space="preserve">Dinas Komunikasi dan Informatika </t>
  </si>
  <si>
    <t>13.</t>
  </si>
  <si>
    <t xml:space="preserve">Dinas Penanaman Modal dan Pelayanan Terpadu Satu Pintu </t>
  </si>
  <si>
    <t>14.</t>
  </si>
  <si>
    <t xml:space="preserve">Dinas Kearsipan dan Perpustakaan </t>
  </si>
  <si>
    <t>III</t>
  </si>
  <si>
    <t>Urusan Pemerintahan Pilihan</t>
  </si>
  <si>
    <t>15.</t>
  </si>
  <si>
    <t xml:space="preserve">Dinas Pariwisata, Pemuda dan Olahraga </t>
  </si>
  <si>
    <t>16.</t>
  </si>
  <si>
    <t xml:space="preserve">Dinas Pertanian Pangan,dan Perikanan </t>
  </si>
  <si>
    <t>17.</t>
  </si>
  <si>
    <t xml:space="preserve">Dinas Perdagangan, Tenaga Kerja, Koperasi dan UKM </t>
  </si>
  <si>
    <t>IV</t>
  </si>
  <si>
    <t>Unsur Pendukung</t>
  </si>
  <si>
    <t>18.</t>
  </si>
  <si>
    <t xml:space="preserve"> Sekretariat Daerah </t>
  </si>
  <si>
    <t>19.</t>
  </si>
  <si>
    <t xml:space="preserve"> Sekretariat DPRD </t>
  </si>
  <si>
    <t>V</t>
  </si>
  <si>
    <t>Unsur Penunjang</t>
  </si>
  <si>
    <t>20.</t>
  </si>
  <si>
    <t xml:space="preserve">Badan Perencanaan, Penelitian dan Pengembangan </t>
  </si>
  <si>
    <t>21.</t>
  </si>
  <si>
    <t xml:space="preserve">Badan Keuangan Daerah </t>
  </si>
  <si>
    <t>22.</t>
  </si>
  <si>
    <t xml:space="preserve">Badan Kepegawaian dan Pengembangan Sumber Daya Manusia </t>
  </si>
  <si>
    <t>VI</t>
  </si>
  <si>
    <t>Unsur Pengawasan</t>
  </si>
  <si>
    <t>23.</t>
  </si>
  <si>
    <t xml:space="preserve"> Inspektorat Daerah</t>
  </si>
  <si>
    <t>VII</t>
  </si>
  <si>
    <t>Unsur Kewilayahan</t>
  </si>
  <si>
    <t>24.</t>
  </si>
  <si>
    <t xml:space="preserve"> Kecamatan Jatipuro </t>
  </si>
  <si>
    <t>25.</t>
  </si>
  <si>
    <t xml:space="preserve"> Kecamatan Jatiyoso </t>
  </si>
  <si>
    <t>26.</t>
  </si>
  <si>
    <t xml:space="preserve"> Kecamatan Jumantono </t>
  </si>
  <si>
    <t>27.</t>
  </si>
  <si>
    <t xml:space="preserve"> Kecamatan Jumapolo </t>
  </si>
  <si>
    <t>28.</t>
  </si>
  <si>
    <t xml:space="preserve"> Kecamatan Matesih </t>
  </si>
  <si>
    <t>29.</t>
  </si>
  <si>
    <t xml:space="preserve"> Kecamatan Tawangmangu </t>
  </si>
  <si>
    <t>30.</t>
  </si>
  <si>
    <t xml:space="preserve"> Kecamatan Ngargoyoso </t>
  </si>
  <si>
    <t>31.</t>
  </si>
  <si>
    <t xml:space="preserve"> Kecamatan Karangpandan </t>
  </si>
  <si>
    <t>32.</t>
  </si>
  <si>
    <t xml:space="preserve"> Kecamatan Karanganyar </t>
  </si>
  <si>
    <t>33.</t>
  </si>
  <si>
    <t xml:space="preserve"> Kecamatan Tasikmadu </t>
  </si>
  <si>
    <t>34.</t>
  </si>
  <si>
    <t xml:space="preserve"> Kecamatan Jaten </t>
  </si>
  <si>
    <t>35.</t>
  </si>
  <si>
    <t xml:space="preserve"> Kecamatan Colomadu </t>
  </si>
  <si>
    <t>36.</t>
  </si>
  <si>
    <t xml:space="preserve"> Kecamatan Gondangrejo </t>
  </si>
  <si>
    <t>37.</t>
  </si>
  <si>
    <t xml:space="preserve"> Kecamatan Mojogedang </t>
  </si>
  <si>
    <t>38.</t>
  </si>
  <si>
    <t xml:space="preserve"> Kecamatan Kebakkramat </t>
  </si>
  <si>
    <t>39.</t>
  </si>
  <si>
    <t xml:space="preserve"> Kecamatan Kerjo </t>
  </si>
  <si>
    <t>40.</t>
  </si>
  <si>
    <t xml:space="preserve"> Kecamatan Jenawi </t>
  </si>
  <si>
    <t>VIII</t>
  </si>
  <si>
    <t>Unsur Pemerintahan Umum</t>
  </si>
  <si>
    <t>41.</t>
  </si>
  <si>
    <t xml:space="preserve">Badan Kesatuan Bangsa dan Politik </t>
  </si>
  <si>
    <t xml:space="preserve"> Jumlah </t>
  </si>
  <si>
    <t>URAIAN</t>
  </si>
  <si>
    <t>(Rp)</t>
  </si>
  <si>
    <t>Belanja Operasi</t>
  </si>
  <si>
    <t>Belanja Pegawai</t>
  </si>
  <si>
    <t>Belanja Barang-Jasa</t>
  </si>
  <si>
    <t>Belanja Bunga</t>
  </si>
  <si>
    <t>Belanja Hibah</t>
  </si>
  <si>
    <t>Belanja Bantuan Sosial</t>
  </si>
  <si>
    <t>Belanja Modal</t>
  </si>
  <si>
    <t>Belanja Modal Tanah</t>
  </si>
  <si>
    <t>Belanja Modal Peralatan dan Mesin</t>
  </si>
  <si>
    <t>Belanja Modal Gedung dan Bangunan</t>
  </si>
  <si>
    <t>Belanja Modal Jalan, Irigasi dan Jaringan</t>
  </si>
  <si>
    <t>Belanja Modal Aset Tetap Lainnya</t>
  </si>
  <si>
    <t>Belanja Tak Terduga</t>
  </si>
  <si>
    <t>Belanja Transfer</t>
  </si>
  <si>
    <t>Belanja Bagi Hasil</t>
  </si>
  <si>
    <t>Belanja Bantuan Keuangan</t>
  </si>
  <si>
    <t>TOTAL</t>
  </si>
  <si>
    <t>PEMBIAYAAN</t>
  </si>
  <si>
    <t>6.1</t>
  </si>
  <si>
    <t>PENERIMAAN PEMBIAYAAN</t>
  </si>
  <si>
    <t>6.1.01.</t>
  </si>
  <si>
    <t>Sisa Lebih Perhitungan Anggaran (SiLPA) Tahun Anggaran sebelumnya</t>
  </si>
  <si>
    <t>6.1.02.</t>
  </si>
  <si>
    <t>Pencairan Dana Cadangan</t>
  </si>
  <si>
    <t>6.1.03.</t>
  </si>
  <si>
    <t>Hasil Penjualan Kekayaan Daerah Yang di Pisahkan</t>
  </si>
  <si>
    <t>6.1.04.</t>
  </si>
  <si>
    <t>Penerimaan Pinjaman Daerah</t>
  </si>
  <si>
    <t>6.1.05.</t>
  </si>
  <si>
    <t>Penerimaan Kembali Pemberian Pinjaman Daerah</t>
  </si>
  <si>
    <t>6.1.06.</t>
  </si>
  <si>
    <t>Penerimaan Pembiayaan Lainnya Sesuai dengan ketentuan Peraturan Perundang-Undangan</t>
  </si>
  <si>
    <t>Jumlah Penerimaan Pembiayaan</t>
  </si>
  <si>
    <t>6.2</t>
  </si>
  <si>
    <t>PENGELUARAN PEMBIAYAAN</t>
  </si>
  <si>
    <t>6.2.01</t>
  </si>
  <si>
    <t>Pembentukan Dana Cadangan</t>
  </si>
  <si>
    <t>6.2.02</t>
  </si>
  <si>
    <t>Penyertaan Modal Daerah</t>
  </si>
  <si>
    <t>6.2.03</t>
  </si>
  <si>
    <t>Pembayaran Cicilan Pokok Utang yang Jatuh Tempo</t>
  </si>
  <si>
    <t>6.2.04</t>
  </si>
  <si>
    <t>Pemberian Pinjaman Daerah</t>
  </si>
  <si>
    <t>6.2.05</t>
  </si>
  <si>
    <t>Pengeluaran Pembiayaan Lainnya Sesuai dengan ketentuan Peraturan Perundang-Undangan</t>
  </si>
  <si>
    <t>Jumlah Pengeluaran Pembiayaan</t>
  </si>
  <si>
    <t>Pembiayaan Netto</t>
  </si>
  <si>
    <r>
      <t xml:space="preserve">Tabel 5.1 </t>
    </r>
    <r>
      <rPr>
        <sz val="11"/>
        <rFont val="Bookman Old Style"/>
        <family val="1"/>
      </rPr>
      <t>Palfon Anggaran Sementara Berdasarkan Jenis Belanja</t>
    </r>
  </si>
  <si>
    <r>
      <t xml:space="preserve">Tabel 4.1 </t>
    </r>
    <r>
      <rPr>
        <sz val="11"/>
        <rFont val="Bookman Old Style"/>
        <family val="1"/>
      </rPr>
      <t>Plafon Anggaran Sementara Berdasarkan Jenis Belanja</t>
    </r>
  </si>
  <si>
    <r>
      <t>Tabel 2.1.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Bookman Old Style"/>
        <family val="1"/>
      </rPr>
      <t>Proyeksi Pendapatan Daerah Tahun 2023</t>
    </r>
  </si>
  <si>
    <t xml:space="preserve"> Sumber: BKD, 2023.</t>
  </si>
  <si>
    <t>Belanja Modal Aset Lainnya</t>
  </si>
  <si>
    <r>
      <t xml:space="preserve">Tabel 3.1.     </t>
    </r>
    <r>
      <rPr>
        <sz val="12"/>
        <rFont val="Calibri"/>
        <family val="2"/>
      </rPr>
      <t xml:space="preserve">Prioritas Plafon Anggaran Sementara Belanja Menurut Perangkat Daerah Tahun 2024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</si>
</sst>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sz val="11"/>
      <name val="Calibri"/>
      <family val="2"/>
      <charset val="1"/>
      <scheme val="minor"/>
    </font>
    <font>
      <sz val="10"/>
      <name val="Bookman Old Style"/>
      <family val="1"/>
    </font>
    <font>
      <b/>
      <sz val="10"/>
      <name val="Bookman Old Style"/>
      <family val="1"/>
    </font>
    <font>
      <b/>
      <sz val="12"/>
      <name val="Bookman Old Style"/>
      <family val="1"/>
    </font>
    <font>
      <sz val="12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2"/>
      <color rgb="FF000000"/>
      <name val="Bookman Old Style"/>
      <family val="1"/>
    </font>
    <font>
      <b/>
      <i/>
      <sz val="12"/>
      <color rgb="FF000000"/>
      <name val="Bookman Old Style"/>
      <family val="1"/>
    </font>
    <font>
      <sz val="12"/>
      <color rgb="FF000000"/>
      <name val="Bookman Old Style"/>
      <family val="1"/>
    </font>
    <font>
      <sz val="12"/>
      <name val="Bookman Old Style"/>
      <family val="1"/>
    </font>
    <font>
      <sz val="12"/>
      <color rgb="FFFF0000"/>
      <name val="Bookman Old Style"/>
      <family val="1"/>
    </font>
    <font>
      <b/>
      <sz val="12"/>
      <color rgb="FFFF0000"/>
      <name val="Bookman Old Style"/>
      <family val="1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11"/>
      <color theme="1"/>
      <name val="Calibri"/>
      <family val="2"/>
      <charset val="1"/>
      <scheme val="minor"/>
    </font>
    <font>
      <sz val="14"/>
      <name val="Calibri"/>
      <family val="2"/>
      <charset val="1"/>
      <scheme val="minor"/>
    </font>
    <font>
      <sz val="16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EDF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indent="13"/>
    </xf>
    <xf numFmtId="0" fontId="5" fillId="0" borderId="0" xfId="0" applyFont="1"/>
    <xf numFmtId="0" fontId="4" fillId="5" borderId="9" xfId="0" applyFont="1" applyFill="1" applyBorder="1" applyAlignment="1">
      <alignment vertical="top" wrapText="1"/>
    </xf>
    <xf numFmtId="0" fontId="4" fillId="5" borderId="11" xfId="0" applyFont="1" applyFill="1" applyBorder="1" applyAlignment="1">
      <alignment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left" vertical="top" wrapText="1" indent="1"/>
    </xf>
    <xf numFmtId="4" fontId="6" fillId="0" borderId="12" xfId="0" applyNumberFormat="1" applyFont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4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right" vertical="top" wrapText="1"/>
    </xf>
    <xf numFmtId="4" fontId="7" fillId="0" borderId="12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3" fontId="8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3" fontId="14" fillId="0" borderId="4" xfId="0" applyNumberFormat="1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6" fillId="0" borderId="4" xfId="0" applyFont="1" applyBorder="1" applyAlignment="1">
      <alignment horizontal="right" wrapText="1"/>
    </xf>
    <xf numFmtId="3" fontId="8" fillId="3" borderId="4" xfId="0" applyNumberFormat="1" applyFont="1" applyFill="1" applyBorder="1" applyAlignment="1">
      <alignment horizontal="right" wrapText="1"/>
    </xf>
    <xf numFmtId="0" fontId="16" fillId="3" borderId="1" xfId="0" applyFont="1" applyFill="1" applyBorder="1" applyAlignment="1">
      <alignment wrapText="1"/>
    </xf>
    <xf numFmtId="0" fontId="16" fillId="0" borderId="7" xfId="0" applyFont="1" applyBorder="1" applyAlignment="1">
      <alignment wrapText="1"/>
    </xf>
    <xf numFmtId="0" fontId="17" fillId="0" borderId="5" xfId="0" applyFont="1" applyBorder="1"/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/>
    <xf numFmtId="0" fontId="18" fillId="0" borderId="4" xfId="0" applyFont="1" applyBorder="1"/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wrapText="1"/>
    </xf>
    <xf numFmtId="0" fontId="18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wrapText="1"/>
    </xf>
    <xf numFmtId="0" fontId="18" fillId="0" borderId="3" xfId="0" applyFont="1" applyBorder="1"/>
    <xf numFmtId="0" fontId="19" fillId="0" borderId="0" xfId="0" applyFont="1"/>
    <xf numFmtId="0" fontId="18" fillId="0" borderId="0" xfId="0" applyFont="1"/>
    <xf numFmtId="3" fontId="18" fillId="0" borderId="4" xfId="0" applyNumberFormat="1" applyFont="1" applyBorder="1" applyAlignment="1">
      <alignment horizontal="right"/>
    </xf>
    <xf numFmtId="164" fontId="18" fillId="0" borderId="0" xfId="1" applyNumberFormat="1" applyFont="1"/>
    <xf numFmtId="164" fontId="18" fillId="6" borderId="0" xfId="0" applyNumberFormat="1" applyFont="1" applyFill="1"/>
    <xf numFmtId="3" fontId="4" fillId="0" borderId="12" xfId="0" applyNumberFormat="1" applyFont="1" applyBorder="1" applyAlignment="1">
      <alignment horizontal="right" vertical="top" wrapText="1"/>
    </xf>
    <xf numFmtId="3" fontId="7" fillId="0" borderId="12" xfId="0" applyNumberFormat="1" applyFont="1" applyBorder="1" applyAlignment="1">
      <alignment horizontal="right" vertical="top" wrapText="1"/>
    </xf>
    <xf numFmtId="164" fontId="21" fillId="0" borderId="0" xfId="1" applyNumberFormat="1" applyFont="1"/>
    <xf numFmtId="43" fontId="22" fillId="6" borderId="0" xfId="1" applyFont="1" applyFill="1"/>
    <xf numFmtId="0" fontId="12" fillId="3" borderId="6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8" fillId="0" borderId="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8" xfId="0" applyFont="1" applyBorder="1" applyAlignment="1">
      <alignment wrapText="1"/>
    </xf>
    <xf numFmtId="0" fontId="18" fillId="0" borderId="3" xfId="0" applyFont="1" applyBorder="1" applyAlignment="1">
      <alignment wrapText="1"/>
    </xf>
    <xf numFmtId="3" fontId="18" fillId="0" borderId="8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E16"/>
  <sheetViews>
    <sheetView workbookViewId="0">
      <selection activeCell="C13" sqref="C13"/>
    </sheetView>
  </sheetViews>
  <sheetFormatPr defaultRowHeight="15.75" x14ac:dyDescent="0.25"/>
  <cols>
    <col min="1" max="1" width="8.7109375" style="27"/>
    <col min="2" max="2" width="36.5703125" style="27" customWidth="1"/>
    <col min="3" max="3" width="25" style="27" customWidth="1"/>
    <col min="4" max="4" width="15.42578125" style="27" customWidth="1"/>
    <col min="5" max="5" width="22.42578125" style="27" customWidth="1"/>
  </cols>
  <sheetData>
    <row r="2" spans="1:5" x14ac:dyDescent="0.25">
      <c r="B2" s="28"/>
      <c r="C2" s="1" t="s">
        <v>176</v>
      </c>
    </row>
    <row r="3" spans="1:5" ht="16.5" thickBot="1" x14ac:dyDescent="0.3">
      <c r="C3" s="2"/>
    </row>
    <row r="4" spans="1:5" ht="32.25" thickBot="1" x14ac:dyDescent="0.3">
      <c r="A4" s="29" t="s">
        <v>0</v>
      </c>
      <c r="B4" s="30" t="s">
        <v>1</v>
      </c>
      <c r="C4" s="30" t="s">
        <v>2</v>
      </c>
      <c r="D4" s="30" t="s">
        <v>3</v>
      </c>
      <c r="E4" s="3"/>
    </row>
    <row r="5" spans="1:5" ht="16.5" thickBot="1" x14ac:dyDescent="0.3">
      <c r="A5" s="31">
        <v>1</v>
      </c>
      <c r="B5" s="32">
        <v>2</v>
      </c>
      <c r="C5" s="33">
        <v>3</v>
      </c>
      <c r="D5" s="33">
        <v>4</v>
      </c>
      <c r="E5" s="3"/>
    </row>
    <row r="6" spans="1:5" ht="30" customHeight="1" thickBot="1" x14ac:dyDescent="0.3">
      <c r="A6" s="34" t="s">
        <v>4</v>
      </c>
      <c r="B6" s="35" t="s">
        <v>5</v>
      </c>
      <c r="C6" s="36">
        <f>SUM(C7:C10)</f>
        <v>401898055070</v>
      </c>
      <c r="D6" s="37"/>
      <c r="E6" s="3"/>
    </row>
    <row r="7" spans="1:5" ht="30" customHeight="1" thickBot="1" x14ac:dyDescent="0.3">
      <c r="A7" s="38" t="s">
        <v>6</v>
      </c>
      <c r="B7" s="39" t="s">
        <v>7</v>
      </c>
      <c r="C7" s="40">
        <v>205700930000</v>
      </c>
      <c r="D7" s="41"/>
      <c r="E7" s="3"/>
    </row>
    <row r="8" spans="1:5" ht="30" customHeight="1" thickBot="1" x14ac:dyDescent="0.3">
      <c r="A8" s="38" t="s">
        <v>8</v>
      </c>
      <c r="B8" s="39" t="s">
        <v>9</v>
      </c>
      <c r="C8" s="40">
        <v>8141660800</v>
      </c>
      <c r="D8" s="41"/>
      <c r="E8" s="3"/>
    </row>
    <row r="9" spans="1:5" ht="30" customHeight="1" thickBot="1" x14ac:dyDescent="0.3">
      <c r="A9" s="38" t="s">
        <v>10</v>
      </c>
      <c r="B9" s="39" t="s">
        <v>11</v>
      </c>
      <c r="C9" s="40">
        <v>20353183570</v>
      </c>
      <c r="D9" s="41"/>
      <c r="E9" s="3"/>
    </row>
    <row r="10" spans="1:5" ht="30" customHeight="1" thickBot="1" x14ac:dyDescent="0.3">
      <c r="A10" s="38" t="s">
        <v>12</v>
      </c>
      <c r="B10" s="39" t="s">
        <v>13</v>
      </c>
      <c r="C10" s="40">
        <v>167702280700</v>
      </c>
      <c r="D10" s="41"/>
      <c r="E10" s="3"/>
    </row>
    <row r="11" spans="1:5" ht="30" customHeight="1" thickBot="1" x14ac:dyDescent="0.3">
      <c r="A11" s="34" t="s">
        <v>14</v>
      </c>
      <c r="B11" s="35" t="s">
        <v>15</v>
      </c>
      <c r="C11" s="36">
        <f>SUM(C12:C13)</f>
        <v>1763791758590</v>
      </c>
      <c r="D11" s="42"/>
      <c r="E11" s="3"/>
    </row>
    <row r="12" spans="1:5" ht="30" customHeight="1" thickBot="1" x14ac:dyDescent="0.3">
      <c r="A12" s="38" t="s">
        <v>16</v>
      </c>
      <c r="B12" s="39" t="s">
        <v>17</v>
      </c>
      <c r="C12" s="40">
        <v>1612245189000</v>
      </c>
      <c r="D12" s="41"/>
      <c r="E12" s="3"/>
    </row>
    <row r="13" spans="1:5" ht="30" customHeight="1" thickBot="1" x14ac:dyDescent="0.3">
      <c r="A13" s="38" t="s">
        <v>18</v>
      </c>
      <c r="B13" s="39" t="s">
        <v>19</v>
      </c>
      <c r="C13" s="40">
        <v>151546569590</v>
      </c>
      <c r="D13" s="41"/>
      <c r="E13" s="3"/>
    </row>
    <row r="14" spans="1:5" ht="30" customHeight="1" thickBot="1" x14ac:dyDescent="0.3">
      <c r="A14" s="34" t="s">
        <v>20</v>
      </c>
      <c r="B14" s="35" t="s">
        <v>21</v>
      </c>
      <c r="C14" s="36">
        <f>C15</f>
        <v>0</v>
      </c>
      <c r="D14" s="42"/>
      <c r="E14" s="3"/>
    </row>
    <row r="15" spans="1:5" ht="30" customHeight="1" thickBot="1" x14ac:dyDescent="0.3">
      <c r="A15" s="38" t="s">
        <v>22</v>
      </c>
      <c r="B15" s="39" t="s">
        <v>23</v>
      </c>
      <c r="C15" s="40">
        <v>0</v>
      </c>
      <c r="D15" s="41"/>
      <c r="E15" s="3"/>
    </row>
    <row r="16" spans="1:5" ht="30" customHeight="1" thickBot="1" x14ac:dyDescent="0.3">
      <c r="A16" s="67" t="s">
        <v>24</v>
      </c>
      <c r="B16" s="68"/>
      <c r="C16" s="43">
        <f>C6+C11+C14</f>
        <v>2165689813660</v>
      </c>
      <c r="D16" s="44"/>
      <c r="E16" s="45"/>
    </row>
  </sheetData>
  <mergeCells count="1">
    <mergeCell ref="A16:B16"/>
  </mergeCells>
  <printOptions horizontalCentered="1"/>
  <pageMargins left="1.299212598425197" right="0.70866141732283472" top="0.74803149606299213" bottom="0.74803149606299213" header="0.31496062992125984" footer="0.31496062992125984"/>
  <pageSetup paperSize="25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3:C58"/>
  <sheetViews>
    <sheetView tabSelected="1" view="pageBreakPreview" zoomScale="90" zoomScaleSheetLayoutView="90" workbookViewId="0">
      <selection activeCell="A4" sqref="A4"/>
    </sheetView>
  </sheetViews>
  <sheetFormatPr defaultColWidth="9.140625" defaultRowHeight="15.75" x14ac:dyDescent="0.25"/>
  <cols>
    <col min="1" max="1" width="12.5703125" style="59" customWidth="1"/>
    <col min="2" max="2" width="66.7109375" style="59" customWidth="1"/>
    <col min="3" max="3" width="45.7109375" style="59" customWidth="1"/>
    <col min="4" max="16384" width="9.140625" style="5"/>
  </cols>
  <sheetData>
    <row r="3" spans="1:3" ht="16.5" thickBot="1" x14ac:dyDescent="0.3">
      <c r="A3" s="46" t="s">
        <v>179</v>
      </c>
      <c r="B3" s="46"/>
      <c r="C3" s="46"/>
    </row>
    <row r="4" spans="1:3" ht="16.5" thickBot="1" x14ac:dyDescent="0.3">
      <c r="A4" s="47" t="s">
        <v>25</v>
      </c>
      <c r="B4" s="48" t="s">
        <v>26</v>
      </c>
      <c r="C4" s="48" t="s">
        <v>27</v>
      </c>
    </row>
    <row r="5" spans="1:3" ht="24.95" customHeight="1" thickBot="1" x14ac:dyDescent="0.3">
      <c r="A5" s="49" t="s">
        <v>28</v>
      </c>
      <c r="B5" s="50" t="s">
        <v>29</v>
      </c>
      <c r="C5" s="51"/>
    </row>
    <row r="6" spans="1:3" ht="24.95" customHeight="1" thickBot="1" x14ac:dyDescent="0.3">
      <c r="A6" s="52">
        <v>1</v>
      </c>
      <c r="B6" s="53" t="s">
        <v>30</v>
      </c>
      <c r="C6" s="60">
        <v>767699362500</v>
      </c>
    </row>
    <row r="7" spans="1:3" ht="24.95" customHeight="1" thickBot="1" x14ac:dyDescent="0.3">
      <c r="A7" s="52">
        <v>2</v>
      </c>
      <c r="B7" s="53" t="s">
        <v>31</v>
      </c>
      <c r="C7" s="60">
        <v>376957219590</v>
      </c>
    </row>
    <row r="8" spans="1:3" ht="24.95" customHeight="1" thickBot="1" x14ac:dyDescent="0.3">
      <c r="A8" s="54" t="s">
        <v>32</v>
      </c>
      <c r="B8" s="53" t="s">
        <v>33</v>
      </c>
      <c r="C8" s="60">
        <v>92979148543</v>
      </c>
    </row>
    <row r="9" spans="1:3" ht="24.95" customHeight="1" thickBot="1" x14ac:dyDescent="0.3">
      <c r="A9" s="54" t="s">
        <v>34</v>
      </c>
      <c r="B9" s="53" t="s">
        <v>35</v>
      </c>
      <c r="C9" s="60">
        <v>13851236300</v>
      </c>
    </row>
    <row r="10" spans="1:3" ht="24.95" customHeight="1" thickBot="1" x14ac:dyDescent="0.3">
      <c r="A10" s="54" t="s">
        <v>36</v>
      </c>
      <c r="B10" s="53" t="s">
        <v>37</v>
      </c>
      <c r="C10" s="60">
        <v>6021594000</v>
      </c>
    </row>
    <row r="11" spans="1:3" ht="24.95" customHeight="1" thickBot="1" x14ac:dyDescent="0.3">
      <c r="A11" s="54" t="s">
        <v>38</v>
      </c>
      <c r="B11" s="53" t="s">
        <v>39</v>
      </c>
      <c r="C11" s="60">
        <v>11146414600</v>
      </c>
    </row>
    <row r="12" spans="1:3" ht="24.95" customHeight="1" thickBot="1" x14ac:dyDescent="0.3">
      <c r="A12" s="55" t="s">
        <v>40</v>
      </c>
      <c r="B12" s="56" t="s">
        <v>41</v>
      </c>
      <c r="C12" s="60"/>
    </row>
    <row r="13" spans="1:3" ht="24.95" customHeight="1" thickBot="1" x14ac:dyDescent="0.3">
      <c r="A13" s="54" t="s">
        <v>42</v>
      </c>
      <c r="B13" s="53" t="s">
        <v>43</v>
      </c>
      <c r="C13" s="60">
        <v>16018833700</v>
      </c>
    </row>
    <row r="14" spans="1:3" ht="24.95" customHeight="1" thickBot="1" x14ac:dyDescent="0.3">
      <c r="A14" s="54" t="s">
        <v>44</v>
      </c>
      <c r="B14" s="53" t="s">
        <v>45</v>
      </c>
      <c r="C14" s="60">
        <v>15440846000</v>
      </c>
    </row>
    <row r="15" spans="1:3" ht="24.95" customHeight="1" thickBot="1" x14ac:dyDescent="0.3">
      <c r="A15" s="54" t="s">
        <v>46</v>
      </c>
      <c r="B15" s="53" t="s">
        <v>47</v>
      </c>
      <c r="C15" s="60">
        <v>9334908500</v>
      </c>
    </row>
    <row r="16" spans="1:3" ht="24.95" customHeight="1" thickBot="1" x14ac:dyDescent="0.3">
      <c r="A16" s="54" t="s">
        <v>48</v>
      </c>
      <c r="B16" s="53" t="s">
        <v>49</v>
      </c>
      <c r="C16" s="60">
        <v>17791242000</v>
      </c>
    </row>
    <row r="17" spans="1:3" ht="24.95" customHeight="1" thickBot="1" x14ac:dyDescent="0.3">
      <c r="A17" s="54" t="s">
        <v>50</v>
      </c>
      <c r="B17" s="53" t="s">
        <v>51</v>
      </c>
      <c r="C17" s="60">
        <v>11250479250</v>
      </c>
    </row>
    <row r="18" spans="1:3" ht="24.95" customHeight="1" thickBot="1" x14ac:dyDescent="0.3">
      <c r="A18" s="54" t="s">
        <v>52</v>
      </c>
      <c r="B18" s="53" t="s">
        <v>53</v>
      </c>
      <c r="C18" s="60">
        <v>9419502000</v>
      </c>
    </row>
    <row r="19" spans="1:3" ht="24.95" customHeight="1" thickBot="1" x14ac:dyDescent="0.3">
      <c r="A19" s="54" t="s">
        <v>54</v>
      </c>
      <c r="B19" s="53" t="s">
        <v>55</v>
      </c>
      <c r="C19" s="60">
        <v>9357897782</v>
      </c>
    </row>
    <row r="20" spans="1:3" ht="24.95" customHeight="1" thickBot="1" x14ac:dyDescent="0.3">
      <c r="A20" s="54" t="s">
        <v>56</v>
      </c>
      <c r="B20" s="53" t="s">
        <v>57</v>
      </c>
      <c r="C20" s="60">
        <v>5999386500</v>
      </c>
    </row>
    <row r="21" spans="1:3" ht="24.95" customHeight="1" thickBot="1" x14ac:dyDescent="0.3">
      <c r="A21" s="55" t="s">
        <v>58</v>
      </c>
      <c r="B21" s="56" t="s">
        <v>59</v>
      </c>
      <c r="C21" s="60"/>
    </row>
    <row r="22" spans="1:3" ht="24.95" customHeight="1" thickBot="1" x14ac:dyDescent="0.3">
      <c r="A22" s="54" t="s">
        <v>60</v>
      </c>
      <c r="B22" s="53" t="s">
        <v>61</v>
      </c>
      <c r="C22" s="60">
        <v>17701334850</v>
      </c>
    </row>
    <row r="23" spans="1:3" ht="24.95" customHeight="1" thickBot="1" x14ac:dyDescent="0.3">
      <c r="A23" s="54" t="s">
        <v>62</v>
      </c>
      <c r="B23" s="53" t="s">
        <v>63</v>
      </c>
      <c r="C23" s="60">
        <v>38017379000</v>
      </c>
    </row>
    <row r="24" spans="1:3" ht="24.95" customHeight="1" thickBot="1" x14ac:dyDescent="0.3">
      <c r="A24" s="54" t="s">
        <v>64</v>
      </c>
      <c r="B24" s="53" t="s">
        <v>65</v>
      </c>
      <c r="C24" s="60">
        <v>24939739500</v>
      </c>
    </row>
    <row r="25" spans="1:3" ht="24.95" customHeight="1" thickBot="1" x14ac:dyDescent="0.3">
      <c r="A25" s="55" t="s">
        <v>66</v>
      </c>
      <c r="B25" s="56" t="s">
        <v>67</v>
      </c>
      <c r="C25" s="60"/>
    </row>
    <row r="26" spans="1:3" ht="24.95" customHeight="1" thickBot="1" x14ac:dyDescent="0.3">
      <c r="A26" s="54" t="s">
        <v>68</v>
      </c>
      <c r="B26" s="53" t="s">
        <v>69</v>
      </c>
      <c r="C26" s="60">
        <v>37570671700</v>
      </c>
    </row>
    <row r="27" spans="1:3" ht="24.95" customHeight="1" thickBot="1" x14ac:dyDescent="0.3">
      <c r="A27" s="54" t="s">
        <v>70</v>
      </c>
      <c r="B27" s="53" t="s">
        <v>71</v>
      </c>
      <c r="C27" s="60">
        <v>53870355079</v>
      </c>
    </row>
    <row r="28" spans="1:3" ht="24.95" customHeight="1" thickBot="1" x14ac:dyDescent="0.3">
      <c r="A28" s="49" t="s">
        <v>72</v>
      </c>
      <c r="B28" s="56" t="s">
        <v>73</v>
      </c>
      <c r="C28" s="60"/>
    </row>
    <row r="29" spans="1:3" ht="24.95" customHeight="1" thickBot="1" x14ac:dyDescent="0.3">
      <c r="A29" s="54" t="s">
        <v>74</v>
      </c>
      <c r="B29" s="53" t="s">
        <v>75</v>
      </c>
      <c r="C29" s="60">
        <v>7813568400</v>
      </c>
    </row>
    <row r="30" spans="1:3" ht="24.95" customHeight="1" x14ac:dyDescent="0.25">
      <c r="A30" s="69" t="s">
        <v>76</v>
      </c>
      <c r="B30" s="71" t="s">
        <v>77</v>
      </c>
      <c r="C30" s="73">
        <v>520549590679</v>
      </c>
    </row>
    <row r="31" spans="1:3" ht="24.95" customHeight="1" thickBot="1" x14ac:dyDescent="0.3">
      <c r="A31" s="70"/>
      <c r="B31" s="72"/>
      <c r="C31" s="74"/>
    </row>
    <row r="32" spans="1:3" ht="24.95" customHeight="1" thickBot="1" x14ac:dyDescent="0.3">
      <c r="A32" s="54" t="s">
        <v>78</v>
      </c>
      <c r="B32" s="53" t="s">
        <v>79</v>
      </c>
      <c r="C32" s="60">
        <v>46541071480</v>
      </c>
    </row>
    <row r="33" spans="1:3" ht="24.95" customHeight="1" thickBot="1" x14ac:dyDescent="0.3">
      <c r="A33" s="49" t="s">
        <v>80</v>
      </c>
      <c r="B33" s="56" t="s">
        <v>81</v>
      </c>
      <c r="C33" s="60"/>
    </row>
    <row r="34" spans="1:3" ht="24.95" customHeight="1" thickBot="1" x14ac:dyDescent="0.3">
      <c r="A34" s="54" t="s">
        <v>82</v>
      </c>
      <c r="B34" s="53" t="s">
        <v>83</v>
      </c>
      <c r="C34" s="60">
        <v>10382253000</v>
      </c>
    </row>
    <row r="35" spans="1:3" ht="24.95" customHeight="1" thickBot="1" x14ac:dyDescent="0.3">
      <c r="A35" s="49" t="s">
        <v>84</v>
      </c>
      <c r="B35" s="56" t="s">
        <v>85</v>
      </c>
      <c r="C35" s="60"/>
    </row>
    <row r="36" spans="1:3" ht="24.95" customHeight="1" thickBot="1" x14ac:dyDescent="0.3">
      <c r="A36" s="54" t="s">
        <v>86</v>
      </c>
      <c r="B36" s="53" t="s">
        <v>87</v>
      </c>
      <c r="C36" s="60">
        <v>2716525000</v>
      </c>
    </row>
    <row r="37" spans="1:3" ht="24.95" customHeight="1" thickBot="1" x14ac:dyDescent="0.3">
      <c r="A37" s="54" t="s">
        <v>88</v>
      </c>
      <c r="B37" s="53" t="s">
        <v>89</v>
      </c>
      <c r="C37" s="60">
        <v>2549187300</v>
      </c>
    </row>
    <row r="38" spans="1:3" ht="24.95" customHeight="1" thickBot="1" x14ac:dyDescent="0.3">
      <c r="A38" s="54" t="s">
        <v>90</v>
      </c>
      <c r="B38" s="53" t="s">
        <v>91</v>
      </c>
      <c r="C38" s="60">
        <v>2968411324</v>
      </c>
    </row>
    <row r="39" spans="1:3" ht="24.95" customHeight="1" thickBot="1" x14ac:dyDescent="0.3">
      <c r="A39" s="54" t="s">
        <v>92</v>
      </c>
      <c r="B39" s="53" t="s">
        <v>93</v>
      </c>
      <c r="C39" s="60">
        <v>2453226000</v>
      </c>
    </row>
    <row r="40" spans="1:3" ht="24.95" customHeight="1" thickBot="1" x14ac:dyDescent="0.3">
      <c r="A40" s="54" t="s">
        <v>94</v>
      </c>
      <c r="B40" s="53" t="s">
        <v>95</v>
      </c>
      <c r="C40" s="60">
        <v>2948344000</v>
      </c>
    </row>
    <row r="41" spans="1:3" ht="24.95" customHeight="1" thickBot="1" x14ac:dyDescent="0.3">
      <c r="A41" s="54" t="s">
        <v>96</v>
      </c>
      <c r="B41" s="53" t="s">
        <v>97</v>
      </c>
      <c r="C41" s="60">
        <v>8309789600</v>
      </c>
    </row>
    <row r="42" spans="1:3" ht="24.95" customHeight="1" thickBot="1" x14ac:dyDescent="0.3">
      <c r="A42" s="54" t="s">
        <v>98</v>
      </c>
      <c r="B42" s="53" t="s">
        <v>99</v>
      </c>
      <c r="C42" s="60">
        <v>2656661200</v>
      </c>
    </row>
    <row r="43" spans="1:3" ht="24.95" customHeight="1" thickBot="1" x14ac:dyDescent="0.3">
      <c r="A43" s="54" t="s">
        <v>100</v>
      </c>
      <c r="B43" s="53" t="s">
        <v>101</v>
      </c>
      <c r="C43" s="60">
        <v>2434486808</v>
      </c>
    </row>
    <row r="44" spans="1:3" ht="24.95" customHeight="1" thickBot="1" x14ac:dyDescent="0.3">
      <c r="A44" s="54" t="s">
        <v>102</v>
      </c>
      <c r="B44" s="53" t="s">
        <v>103</v>
      </c>
      <c r="C44" s="60">
        <v>30054425379</v>
      </c>
    </row>
    <row r="45" spans="1:3" ht="24.95" customHeight="1" thickBot="1" x14ac:dyDescent="0.3">
      <c r="A45" s="54" t="s">
        <v>104</v>
      </c>
      <c r="B45" s="53" t="s">
        <v>105</v>
      </c>
      <c r="C45" s="60">
        <v>2737630116</v>
      </c>
    </row>
    <row r="46" spans="1:3" ht="24.95" customHeight="1" thickBot="1" x14ac:dyDescent="0.3">
      <c r="A46" s="54" t="s">
        <v>106</v>
      </c>
      <c r="B46" s="53" t="s">
        <v>107</v>
      </c>
      <c r="C46" s="60">
        <v>2907825200</v>
      </c>
    </row>
    <row r="47" spans="1:3" ht="24.95" customHeight="1" thickBot="1" x14ac:dyDescent="0.3">
      <c r="A47" s="54" t="s">
        <v>108</v>
      </c>
      <c r="B47" s="53" t="s">
        <v>109</v>
      </c>
      <c r="C47" s="60">
        <v>3401180000</v>
      </c>
    </row>
    <row r="48" spans="1:3" ht="24.95" customHeight="1" thickBot="1" x14ac:dyDescent="0.3">
      <c r="A48" s="54" t="s">
        <v>110</v>
      </c>
      <c r="B48" s="53" t="s">
        <v>111</v>
      </c>
      <c r="C48" s="60">
        <v>3125111000</v>
      </c>
    </row>
    <row r="49" spans="1:3" ht="24.95" customHeight="1" thickBot="1" x14ac:dyDescent="0.3">
      <c r="A49" s="54" t="s">
        <v>112</v>
      </c>
      <c r="B49" s="53" t="s">
        <v>113</v>
      </c>
      <c r="C49" s="60">
        <v>2752608000</v>
      </c>
    </row>
    <row r="50" spans="1:3" ht="24.95" customHeight="1" thickBot="1" x14ac:dyDescent="0.3">
      <c r="A50" s="54" t="s">
        <v>114</v>
      </c>
      <c r="B50" s="53" t="s">
        <v>115</v>
      </c>
      <c r="C50" s="60">
        <v>2801039000</v>
      </c>
    </row>
    <row r="51" spans="1:3" ht="24.95" customHeight="1" thickBot="1" x14ac:dyDescent="0.3">
      <c r="A51" s="54" t="s">
        <v>116</v>
      </c>
      <c r="B51" s="53" t="s">
        <v>117</v>
      </c>
      <c r="C51" s="60">
        <v>2753614000</v>
      </c>
    </row>
    <row r="52" spans="1:3" ht="24.95" customHeight="1" thickBot="1" x14ac:dyDescent="0.3">
      <c r="A52" s="54" t="s">
        <v>118</v>
      </c>
      <c r="B52" s="53" t="s">
        <v>119</v>
      </c>
      <c r="C52" s="60">
        <v>2458080000</v>
      </c>
    </row>
    <row r="53" spans="1:3" ht="24.95" customHeight="1" thickBot="1" x14ac:dyDescent="0.3">
      <c r="A53" s="49" t="s">
        <v>120</v>
      </c>
      <c r="B53" s="56" t="s">
        <v>121</v>
      </c>
      <c r="C53" s="60"/>
    </row>
    <row r="54" spans="1:3" ht="24.95" customHeight="1" thickBot="1" x14ac:dyDescent="0.3">
      <c r="A54" s="54" t="s">
        <v>122</v>
      </c>
      <c r="B54" s="53" t="s">
        <v>123</v>
      </c>
      <c r="C54" s="60">
        <v>14095344120</v>
      </c>
    </row>
    <row r="55" spans="1:3" ht="24.95" customHeight="1" thickBot="1" x14ac:dyDescent="0.3">
      <c r="A55" s="57"/>
      <c r="B55" s="53" t="s">
        <v>124</v>
      </c>
      <c r="C55" s="60">
        <f>SUM(C6:C54)</f>
        <v>2214777523000</v>
      </c>
    </row>
    <row r="56" spans="1:3" x14ac:dyDescent="0.25">
      <c r="A56" s="58" t="s">
        <v>177</v>
      </c>
    </row>
    <row r="57" spans="1:3" x14ac:dyDescent="0.25">
      <c r="C57" s="62">
        <f>C58-C55</f>
        <v>-90599770000</v>
      </c>
    </row>
    <row r="58" spans="1:3" x14ac:dyDescent="0.25">
      <c r="C58" s="61">
        <v>2124177753000</v>
      </c>
    </row>
  </sheetData>
  <mergeCells count="3">
    <mergeCell ref="A30:A31"/>
    <mergeCell ref="B30:B31"/>
    <mergeCell ref="C30:C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2" orientation="portrait" horizontalDpi="180" verticalDpi="180" r:id="rId1"/>
  <rowBreaks count="1" manualBreakCount="1">
    <brk id="41" max="16383" man="1"/>
  </rowBreaks>
  <colBreaks count="1" manualBreakCount="1">
    <brk id="3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C28"/>
  <sheetViews>
    <sheetView view="pageBreakPreview" zoomScale="80" zoomScaleSheetLayoutView="80" workbookViewId="0">
      <selection activeCell="C24" sqref="C24"/>
    </sheetView>
  </sheetViews>
  <sheetFormatPr defaultColWidth="9.140625" defaultRowHeight="15" x14ac:dyDescent="0.25"/>
  <cols>
    <col min="1" max="1" width="8.5703125" style="5" customWidth="1"/>
    <col min="2" max="2" width="29.85546875" style="5" customWidth="1"/>
    <col min="3" max="3" width="59.140625" style="5" customWidth="1"/>
    <col min="4" max="16384" width="9.140625" style="5"/>
  </cols>
  <sheetData>
    <row r="1" spans="1:3" x14ac:dyDescent="0.25">
      <c r="C1" s="24"/>
    </row>
    <row r="2" spans="1:3" x14ac:dyDescent="0.25">
      <c r="B2" s="25" t="s">
        <v>175</v>
      </c>
    </row>
    <row r="3" spans="1:3" ht="15.75" thickBot="1" x14ac:dyDescent="0.3">
      <c r="A3" s="25"/>
    </row>
    <row r="4" spans="1:3" ht="16.5" customHeight="1" x14ac:dyDescent="0.25">
      <c r="A4" s="6"/>
      <c r="B4" s="7"/>
      <c r="C4" s="8" t="s">
        <v>27</v>
      </c>
    </row>
    <row r="5" spans="1:3" ht="15.75" thickBot="1" x14ac:dyDescent="0.3">
      <c r="A5" s="9" t="s">
        <v>25</v>
      </c>
      <c r="B5" s="10" t="s">
        <v>125</v>
      </c>
      <c r="C5" s="10" t="s">
        <v>126</v>
      </c>
    </row>
    <row r="6" spans="1:3" ht="15.75" thickBot="1" x14ac:dyDescent="0.3">
      <c r="A6" s="11">
        <v>-1</v>
      </c>
      <c r="B6" s="12">
        <v>-2</v>
      </c>
      <c r="C6" s="12">
        <v>-3</v>
      </c>
    </row>
    <row r="7" spans="1:3" ht="30" customHeight="1" thickBot="1" x14ac:dyDescent="0.3">
      <c r="A7" s="11">
        <v>1</v>
      </c>
      <c r="B7" s="16" t="s">
        <v>127</v>
      </c>
      <c r="C7" s="63">
        <f>SUM(C8:C12)</f>
        <v>1680850205580</v>
      </c>
    </row>
    <row r="8" spans="1:3" ht="30" customHeight="1" thickBot="1" x14ac:dyDescent="0.3">
      <c r="A8" s="11"/>
      <c r="B8" s="16" t="s">
        <v>128</v>
      </c>
      <c r="C8" s="63">
        <v>1033299710047</v>
      </c>
    </row>
    <row r="9" spans="1:3" ht="30" customHeight="1" thickBot="1" x14ac:dyDescent="0.3">
      <c r="A9" s="11"/>
      <c r="B9" s="16" t="s">
        <v>129</v>
      </c>
      <c r="C9" s="63">
        <v>523839971413</v>
      </c>
    </row>
    <row r="10" spans="1:3" ht="30" customHeight="1" thickBot="1" x14ac:dyDescent="0.3">
      <c r="A10" s="11"/>
      <c r="B10" s="16" t="s">
        <v>130</v>
      </c>
      <c r="C10" s="63">
        <v>0</v>
      </c>
    </row>
    <row r="11" spans="1:3" ht="30" customHeight="1" thickBot="1" x14ac:dyDescent="0.3">
      <c r="A11" s="11"/>
      <c r="B11" s="16" t="s">
        <v>131</v>
      </c>
      <c r="C11" s="63">
        <v>123087318120</v>
      </c>
    </row>
    <row r="12" spans="1:3" ht="30" customHeight="1" thickBot="1" x14ac:dyDescent="0.3">
      <c r="A12" s="11"/>
      <c r="B12" s="16" t="s">
        <v>132</v>
      </c>
      <c r="C12" s="63">
        <v>623206000</v>
      </c>
    </row>
    <row r="13" spans="1:3" ht="30" customHeight="1" thickBot="1" x14ac:dyDescent="0.3">
      <c r="A13" s="11">
        <v>2</v>
      </c>
      <c r="B13" s="16" t="s">
        <v>133</v>
      </c>
      <c r="C13" s="63">
        <f>SUM(C14:C19)</f>
        <v>167075974919</v>
      </c>
    </row>
    <row r="14" spans="1:3" ht="30" customHeight="1" thickBot="1" x14ac:dyDescent="0.3">
      <c r="A14" s="13"/>
      <c r="B14" s="16" t="s">
        <v>134</v>
      </c>
      <c r="C14" s="63">
        <v>0</v>
      </c>
    </row>
    <row r="15" spans="1:3" ht="30" customHeight="1" thickBot="1" x14ac:dyDescent="0.3">
      <c r="A15" s="13"/>
      <c r="B15" s="16" t="s">
        <v>135</v>
      </c>
      <c r="C15" s="63">
        <v>45428286619</v>
      </c>
    </row>
    <row r="16" spans="1:3" ht="30" customHeight="1" thickBot="1" x14ac:dyDescent="0.3">
      <c r="A16" s="13"/>
      <c r="B16" s="16" t="s">
        <v>136</v>
      </c>
      <c r="C16" s="63">
        <v>51817854000</v>
      </c>
    </row>
    <row r="17" spans="1:3" ht="30" customHeight="1" thickBot="1" x14ac:dyDescent="0.3">
      <c r="A17" s="13"/>
      <c r="B17" s="16" t="s">
        <v>137</v>
      </c>
      <c r="C17" s="63">
        <v>48475330000</v>
      </c>
    </row>
    <row r="18" spans="1:3" ht="30" customHeight="1" thickBot="1" x14ac:dyDescent="0.3">
      <c r="A18" s="13"/>
      <c r="B18" s="16" t="s">
        <v>138</v>
      </c>
      <c r="C18" s="63">
        <v>21259841800</v>
      </c>
    </row>
    <row r="19" spans="1:3" ht="30" customHeight="1" thickBot="1" x14ac:dyDescent="0.3">
      <c r="A19" s="13"/>
      <c r="B19" s="16" t="s">
        <v>178</v>
      </c>
      <c r="C19" s="63">
        <v>94662500</v>
      </c>
    </row>
    <row r="20" spans="1:3" ht="30" customHeight="1" thickBot="1" x14ac:dyDescent="0.3">
      <c r="A20" s="11">
        <v>3</v>
      </c>
      <c r="B20" s="16" t="s">
        <v>139</v>
      </c>
      <c r="C20" s="63">
        <v>3000000000</v>
      </c>
    </row>
    <row r="21" spans="1:3" ht="30" customHeight="1" thickBot="1" x14ac:dyDescent="0.3">
      <c r="A21" s="11">
        <v>4</v>
      </c>
      <c r="B21" s="16" t="s">
        <v>140</v>
      </c>
      <c r="C21" s="63">
        <v>361763633161</v>
      </c>
    </row>
    <row r="22" spans="1:3" ht="30" customHeight="1" thickBot="1" x14ac:dyDescent="0.3">
      <c r="A22" s="11"/>
      <c r="B22" s="16" t="s">
        <v>141</v>
      </c>
      <c r="C22" s="63">
        <v>21424915480</v>
      </c>
    </row>
    <row r="23" spans="1:3" ht="30" customHeight="1" thickBot="1" x14ac:dyDescent="0.3">
      <c r="A23" s="11"/>
      <c r="B23" s="16" t="s">
        <v>142</v>
      </c>
      <c r="C23" s="63">
        <v>340338717681</v>
      </c>
    </row>
    <row r="24" spans="1:3" ht="30" customHeight="1" thickBot="1" x14ac:dyDescent="0.3">
      <c r="A24" s="13"/>
      <c r="B24" s="14" t="s">
        <v>143</v>
      </c>
      <c r="C24" s="64">
        <f>C21+C20+C13+C7</f>
        <v>2212689813660</v>
      </c>
    </row>
    <row r="25" spans="1:3" x14ac:dyDescent="0.25">
      <c r="A25" s="26"/>
    </row>
    <row r="27" spans="1:3" ht="21" x14ac:dyDescent="0.35">
      <c r="C27" s="66">
        <f>C28-C24</f>
        <v>-88512060660</v>
      </c>
    </row>
    <row r="28" spans="1:3" ht="18.75" x14ac:dyDescent="0.3">
      <c r="C28" s="65">
        <v>2124177753000</v>
      </c>
    </row>
  </sheetData>
  <printOptions horizontalCentered="1"/>
  <pageMargins left="1.1023622047244095" right="0.70866141732283472" top="0.74803149606299213" bottom="0.74803149606299213" header="0.31496062992125984" footer="0.31496062992125984"/>
  <pageSetup paperSize="258" scale="82" orientation="portrait" r:id="rId1"/>
  <colBreaks count="1" manualBreakCount="1">
    <brk id="4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3:C27"/>
  <sheetViews>
    <sheetView view="pageBreakPreview" topLeftCell="A9" zoomScaleSheetLayoutView="100" workbookViewId="0">
      <selection activeCell="C27" sqref="C27"/>
    </sheetView>
  </sheetViews>
  <sheetFormatPr defaultColWidth="9.140625" defaultRowHeight="15" x14ac:dyDescent="0.25"/>
  <cols>
    <col min="1" max="1" width="9.140625" style="5"/>
    <col min="2" max="2" width="40.42578125" style="5" customWidth="1"/>
    <col min="3" max="3" width="21.7109375" style="5" customWidth="1"/>
    <col min="4" max="16384" width="9.140625" style="5"/>
  </cols>
  <sheetData>
    <row r="3" spans="1:3" ht="15.75" thickBot="1" x14ac:dyDescent="0.3">
      <c r="A3" s="4" t="s">
        <v>174</v>
      </c>
    </row>
    <row r="4" spans="1:3" ht="30" customHeight="1" x14ac:dyDescent="0.25">
      <c r="A4" s="6"/>
      <c r="B4" s="7"/>
      <c r="C4" s="8" t="s">
        <v>27</v>
      </c>
    </row>
    <row r="5" spans="1:3" ht="15.75" thickBot="1" x14ac:dyDescent="0.3">
      <c r="A5" s="9" t="s">
        <v>25</v>
      </c>
      <c r="B5" s="10" t="s">
        <v>125</v>
      </c>
      <c r="C5" s="10" t="s">
        <v>126</v>
      </c>
    </row>
    <row r="6" spans="1:3" ht="15.75" thickBot="1" x14ac:dyDescent="0.3">
      <c r="A6" s="11">
        <v>-1</v>
      </c>
      <c r="B6" s="12">
        <v>-2</v>
      </c>
      <c r="C6" s="12">
        <v>-3</v>
      </c>
    </row>
    <row r="7" spans="1:3" ht="30" customHeight="1" thickBot="1" x14ac:dyDescent="0.3">
      <c r="A7" s="13"/>
      <c r="B7" s="14" t="s">
        <v>144</v>
      </c>
      <c r="C7" s="15"/>
    </row>
    <row r="8" spans="1:3" ht="30" customHeight="1" thickBot="1" x14ac:dyDescent="0.3">
      <c r="A8" s="11" t="s">
        <v>145</v>
      </c>
      <c r="B8" s="14" t="s">
        <v>146</v>
      </c>
      <c r="C8" s="15"/>
    </row>
    <row r="9" spans="1:3" ht="30" customHeight="1" thickBot="1" x14ac:dyDescent="0.3">
      <c r="A9" s="11" t="s">
        <v>147</v>
      </c>
      <c r="B9" s="16" t="s">
        <v>148</v>
      </c>
      <c r="C9" s="17">
        <v>55000000000</v>
      </c>
    </row>
    <row r="10" spans="1:3" ht="30" customHeight="1" thickBot="1" x14ac:dyDescent="0.3">
      <c r="A10" s="11" t="s">
        <v>149</v>
      </c>
      <c r="B10" s="16" t="s">
        <v>150</v>
      </c>
      <c r="C10" s="18">
        <v>0</v>
      </c>
    </row>
    <row r="11" spans="1:3" ht="30" customHeight="1" thickBot="1" x14ac:dyDescent="0.3">
      <c r="A11" s="11" t="s">
        <v>151</v>
      </c>
      <c r="B11" s="16" t="s">
        <v>152</v>
      </c>
      <c r="C11" s="18">
        <v>0</v>
      </c>
    </row>
    <row r="12" spans="1:3" ht="30" customHeight="1" thickBot="1" x14ac:dyDescent="0.3">
      <c r="A12" s="11" t="s">
        <v>153</v>
      </c>
      <c r="B12" s="16" t="s">
        <v>154</v>
      </c>
      <c r="C12" s="18">
        <v>0</v>
      </c>
    </row>
    <row r="13" spans="1:3" ht="30" customHeight="1" thickBot="1" x14ac:dyDescent="0.3">
      <c r="A13" s="11" t="s">
        <v>155</v>
      </c>
      <c r="B13" s="16" t="s">
        <v>156</v>
      </c>
      <c r="C13" s="18">
        <v>0</v>
      </c>
    </row>
    <row r="14" spans="1:3" ht="30" customHeight="1" thickBot="1" x14ac:dyDescent="0.3">
      <c r="A14" s="11" t="s">
        <v>157</v>
      </c>
      <c r="B14" s="16" t="s">
        <v>158</v>
      </c>
      <c r="C14" s="18">
        <v>0</v>
      </c>
    </row>
    <row r="15" spans="1:3" ht="30" customHeight="1" thickBot="1" x14ac:dyDescent="0.3">
      <c r="A15" s="13"/>
      <c r="B15" s="19"/>
      <c r="C15" s="15"/>
    </row>
    <row r="16" spans="1:3" ht="30" customHeight="1" thickBot="1" x14ac:dyDescent="0.3">
      <c r="A16" s="13"/>
      <c r="B16" s="20" t="s">
        <v>159</v>
      </c>
      <c r="C16" s="21">
        <f>SUM(C9:C14)</f>
        <v>55000000000</v>
      </c>
    </row>
    <row r="17" spans="1:3" ht="30" customHeight="1" thickBot="1" x14ac:dyDescent="0.3">
      <c r="A17" s="13"/>
      <c r="B17" s="19"/>
      <c r="C17" s="15"/>
    </row>
    <row r="18" spans="1:3" ht="30" customHeight="1" thickBot="1" x14ac:dyDescent="0.3">
      <c r="A18" s="22" t="s">
        <v>160</v>
      </c>
      <c r="B18" s="14" t="s">
        <v>161</v>
      </c>
      <c r="C18" s="23"/>
    </row>
    <row r="19" spans="1:3" ht="30" customHeight="1" thickBot="1" x14ac:dyDescent="0.3">
      <c r="A19" s="11" t="s">
        <v>162</v>
      </c>
      <c r="B19" s="16" t="s">
        <v>163</v>
      </c>
      <c r="C19" s="18">
        <v>0</v>
      </c>
    </row>
    <row r="20" spans="1:3" ht="30" customHeight="1" thickBot="1" x14ac:dyDescent="0.3">
      <c r="A20" s="11" t="s">
        <v>164</v>
      </c>
      <c r="B20" s="16" t="s">
        <v>165</v>
      </c>
      <c r="C20" s="17">
        <v>8000000000</v>
      </c>
    </row>
    <row r="21" spans="1:3" ht="30" customHeight="1" thickBot="1" x14ac:dyDescent="0.3">
      <c r="A21" s="11" t="s">
        <v>166</v>
      </c>
      <c r="B21" s="16" t="s">
        <v>167</v>
      </c>
      <c r="C21" s="17">
        <v>0</v>
      </c>
    </row>
    <row r="22" spans="1:3" ht="30" customHeight="1" thickBot="1" x14ac:dyDescent="0.3">
      <c r="A22" s="11" t="s">
        <v>168</v>
      </c>
      <c r="B22" s="16" t="s">
        <v>169</v>
      </c>
      <c r="C22" s="18">
        <v>0</v>
      </c>
    </row>
    <row r="23" spans="1:3" ht="30" customHeight="1" thickBot="1" x14ac:dyDescent="0.3">
      <c r="A23" s="11" t="s">
        <v>170</v>
      </c>
      <c r="B23" s="16" t="s">
        <v>171</v>
      </c>
      <c r="C23" s="18">
        <v>0</v>
      </c>
    </row>
    <row r="24" spans="1:3" ht="30" customHeight="1" thickBot="1" x14ac:dyDescent="0.3">
      <c r="A24" s="13"/>
      <c r="B24" s="19"/>
      <c r="C24" s="15"/>
    </row>
    <row r="25" spans="1:3" ht="30" customHeight="1" thickBot="1" x14ac:dyDescent="0.3">
      <c r="A25" s="13"/>
      <c r="B25" s="20" t="s">
        <v>172</v>
      </c>
      <c r="C25" s="21">
        <f>SUM(C19:C23)</f>
        <v>8000000000</v>
      </c>
    </row>
    <row r="26" spans="1:3" ht="30" customHeight="1" thickBot="1" x14ac:dyDescent="0.3">
      <c r="A26" s="13"/>
      <c r="B26" s="19"/>
      <c r="C26" s="15"/>
    </row>
    <row r="27" spans="1:3" ht="30" customHeight="1" thickBot="1" x14ac:dyDescent="0.3">
      <c r="A27" s="13"/>
      <c r="B27" s="20" t="s">
        <v>173</v>
      </c>
      <c r="C27" s="21">
        <f>(C16-C25)</f>
        <v>47000000000</v>
      </c>
    </row>
  </sheetData>
  <printOptions horizontalCentered="1"/>
  <pageMargins left="0.70866141732283472" right="0.70866141732283472" top="0.15748031496062992" bottom="0.55118110236220474" header="0.31496062992125984" footer="0.31496062992125984"/>
  <pageSetup paperSize="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Tabel 2.1</vt:lpstr>
      <vt:lpstr>Tabel 3.1</vt:lpstr>
      <vt:lpstr>Tabel 4.1</vt:lpstr>
      <vt:lpstr>Tabel 5.1</vt:lpstr>
      <vt:lpstr>Sheet5</vt:lpstr>
      <vt:lpstr>'Tabel 2.1'!_Hlk13483476</vt:lpstr>
      <vt:lpstr>'Tabel 2.1'!Print_Area</vt:lpstr>
      <vt:lpstr>'Tabel 3.1'!Print_Area</vt:lpstr>
      <vt:lpstr>'Tabel 4.1'!Print_Area</vt:lpstr>
      <vt:lpstr>'Tabel 5.1'!Print_Area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yoga</dc:creator>
  <cp:lastModifiedBy>BKD 2023_11</cp:lastModifiedBy>
  <cp:lastPrinted>2023-10-02T02:34:58Z</cp:lastPrinted>
  <dcterms:created xsi:type="dcterms:W3CDTF">2022-04-04T06:09:12Z</dcterms:created>
  <dcterms:modified xsi:type="dcterms:W3CDTF">2023-10-02T02:35:45Z</dcterms:modified>
</cp:coreProperties>
</file>