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Videos\Bahan PPID\"/>
    </mc:Choice>
  </mc:AlternateContent>
  <xr:revisionPtr revIDLastSave="0" documentId="13_ncr:1_{726C8572-3E00-42CB-A8C8-8C91E3BEADC6}" xr6:coauthVersionLast="47" xr6:coauthVersionMax="47" xr10:uidLastSave="{00000000-0000-0000-0000-000000000000}"/>
  <bookViews>
    <workbookView xWindow="-108" yWindow="-108" windowWidth="23256" windowHeight="12456" xr2:uid="{6C4737BE-68A1-4D36-B403-F4CA6B7BFBAD}"/>
  </bookViews>
  <sheets>
    <sheet name="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E80" i="2" s="1"/>
  <c r="E73" i="2"/>
  <c r="E72" i="2" s="1"/>
  <c r="E69" i="2"/>
  <c r="E68" i="2" s="1"/>
  <c r="E65" i="2"/>
  <c r="E61" i="2" s="1"/>
  <c r="E62" i="2"/>
  <c r="E56" i="2"/>
  <c r="E55" i="2"/>
  <c r="E47" i="2"/>
  <c r="E37" i="2"/>
  <c r="E22" i="2"/>
  <c r="E18" i="2"/>
  <c r="E15" i="2"/>
  <c r="E10" i="2"/>
  <c r="E54" i="2" l="1"/>
  <c r="E9" i="2"/>
  <c r="E86" i="2" l="1"/>
  <c r="E8" i="2"/>
</calcChain>
</file>

<file path=xl/sharedStrings.xml><?xml version="1.0" encoding="utf-8"?>
<sst xmlns="http://schemas.openxmlformats.org/spreadsheetml/2006/main" count="141" uniqueCount="90">
  <si>
    <t>KECAMATAN COLOMADU KABUPATEN KARANGANYAR</t>
  </si>
  <si>
    <t>DANA    : DAU</t>
  </si>
  <si>
    <t>BULAN   : Januari 2026</t>
  </si>
  <si>
    <t>NO</t>
  </si>
  <si>
    <t>KODE REKENING / NAMA KEGIATAN</t>
  </si>
  <si>
    <t xml:space="preserve"> DANA (RP)DPA KONTRAK  (Rp.) </t>
  </si>
  <si>
    <t>7.01</t>
  </si>
  <si>
    <t>KECAMATAN COLOMADU</t>
  </si>
  <si>
    <t>PROGAM PENUNJANG URUSAN PEMERINTAH DAERAH KABUPATEN/KOTA</t>
  </si>
  <si>
    <t>Perencanaan, Penganggaran, dan Evaluasi Kinerja Perangkat Daerah</t>
  </si>
  <si>
    <t>7-01.01.2.01.0001</t>
  </si>
  <si>
    <t>Penyusunan Dokumen Perencanaan Perangfkat Daerah</t>
  </si>
  <si>
    <t>7-01.01.2.01.0006</t>
  </si>
  <si>
    <t>Koordinasi dan Penyusunan Laporan Capaian Kinerja dan Ikhtisar Realisasi Kinerja SKPD</t>
  </si>
  <si>
    <t>Administrasi Keuangan Perangkat Daerah</t>
  </si>
  <si>
    <t>7.01.01.2.02.0001</t>
  </si>
  <si>
    <t>Penyediaan Gaji dan Tunjangan ASN</t>
  </si>
  <si>
    <t>Administrasi Kepegawaian  Perangkat Daerah</t>
  </si>
  <si>
    <t>01.01.2.05.0009</t>
  </si>
  <si>
    <t xml:space="preserve">Pendidikan dan Pelatihan Pegawai Berdasarkan Tugas </t>
  </si>
  <si>
    <t>dan Fungsi</t>
  </si>
  <si>
    <t>Administrasi Umum Perangkat Daerah</t>
  </si>
  <si>
    <t>7.01.01.2.06.0001</t>
  </si>
  <si>
    <t>Penyediaan komponen instalasi listrik/penerangan bangunan kantor</t>
  </si>
  <si>
    <t>7.01.01.2.06.0002</t>
  </si>
  <si>
    <t>Penyediaan Peralatan dan Perlengkapan kantor</t>
  </si>
  <si>
    <t>7.01.01.2.06.0004</t>
  </si>
  <si>
    <t>Penyediaan Bahan Logistik Kantor</t>
  </si>
  <si>
    <t>7.01.01.2.06.0005</t>
  </si>
  <si>
    <t>Penyediaan Barang Cetakan dan Penggadaan</t>
  </si>
  <si>
    <t>7.01.01.2.06.0006</t>
  </si>
  <si>
    <t>Penyediaan Bahan Bacaan dan Peraturan Perundang-undangan</t>
  </si>
  <si>
    <t>7.01.01.2.06.0009</t>
  </si>
  <si>
    <t>Penyelenggaraan Rapat Koordinasi dan Konsultasi SKPD</t>
  </si>
  <si>
    <t>7.01.01.2.06.0010</t>
  </si>
  <si>
    <t>Penatausahaan Arsip Dinamis pada SKPD</t>
  </si>
  <si>
    <t>Pengadaan Barang Milik Daerah Penunjang Urusan Pemerintah Daerah</t>
  </si>
  <si>
    <t>7.01.01.2.07.0006</t>
  </si>
  <si>
    <t>Pengadaan Peralatan dan Mesin Lainnya</t>
  </si>
  <si>
    <t>Penyediaan Jasa Penunjang Urusan Pemerintahan Daerah</t>
  </si>
  <si>
    <t>7.01.01.2.08.0001</t>
  </si>
  <si>
    <t>Penyediaan Jasa Surat Menyurat</t>
  </si>
  <si>
    <t>7.01.01.2.08.0002</t>
  </si>
  <si>
    <t>Penyediaan Jasa Komunikasi,Sumber Daya Air dan Listrik</t>
  </si>
  <si>
    <t>7.01.01.2.08.0004</t>
  </si>
  <si>
    <t>Penyediaan Jasa Pelayanan Umum Kantor</t>
  </si>
  <si>
    <t>Pemeliharaan Barang Milik Daerah Penunjang Urusan Pemerintahan Daerah</t>
  </si>
  <si>
    <t>7.01.01.2.09.0001</t>
  </si>
  <si>
    <t>Penyediaan Jasa Pemeliharaan, Biaya Pemeliharaan, dan Pajak Kendaraan Perorangan Dinas atau Kendaraan Dinas Jabatan</t>
  </si>
  <si>
    <t>7.01.01.2.09.0006</t>
  </si>
  <si>
    <t>Pemeliharaan Peralatan dan Mesin Lainnya</t>
  </si>
  <si>
    <t>7.01.01.2.09.0009</t>
  </si>
  <si>
    <t xml:space="preserve">Pemeliharaan/Rehabilitasi Gedung Kantor dan Bangunan Lainnya </t>
  </si>
  <si>
    <t>KEWILAYAHAN</t>
  </si>
  <si>
    <t>PROGRAM PENYELENGGARAAN PEMERINTAHAN DAN PELAYANAN PUBLIK</t>
  </si>
  <si>
    <t>Penyelenggaraan Urusan Pemerintahan yang Tidak Dilaksanakan oleh Unit Kerja Perangkat Daerah yang Ada di Kecamatan</t>
  </si>
  <si>
    <t>7.01.02.2.02.0002</t>
  </si>
  <si>
    <t>Fasilitasi Percepatan Pencapaian Standar Pelayanan Minimal di Wilayah Kecamatan</t>
  </si>
  <si>
    <t>7.01.02.2.02.0003</t>
  </si>
  <si>
    <t>Peningkatan Efektifitas Pelaksanaan Pelayanan kepada Masyarakat di Wilayah Kecamatan</t>
  </si>
  <si>
    <t>PROGRAM PEMBERDAYAAN MASYARAKAT DESA DAN KELURAHAN</t>
  </si>
  <si>
    <t>Koordinasi Kegiatan Pemberdayaan Desa</t>
  </si>
  <si>
    <t>7.01.03.2.02.0001</t>
  </si>
  <si>
    <t>Peningkatan Partisipasi Masyarakat dalam Forum Musyawarah Perencanaan Pembangunan di Kelurahan</t>
  </si>
  <si>
    <t>Pemberdayaan Lembaga Kemasyarakatan Tingkat Kecamatan</t>
  </si>
  <si>
    <t>7.01.03.2.03.0001</t>
  </si>
  <si>
    <t>Penyelenggaraan Lembaga Kemasyarakatan</t>
  </si>
  <si>
    <t>PROGRAM KOORDINASI KETENTRAMAN DAN KETERTIBAN UMUM</t>
  </si>
  <si>
    <t>Koordinasi Upaya Penyelenggaraan Ketenteraman dan Ketertiban Umum</t>
  </si>
  <si>
    <t>7.01.04.2.01.0001</t>
  </si>
  <si>
    <t xml:space="preserve">Sinergitas Dengan Kepolisian Negara Republik Indonesia, TNI, dan Intansi Vertikal di Wilayah Kecamatan                             </t>
  </si>
  <si>
    <t>PROGRAM PENYELENGGARAAN URUSAN PEMERINTAHAN UMUM</t>
  </si>
  <si>
    <t>Penyelenggaraan Urusan Pemerintahan Umum Sesuai Penugasan Kepala Daerah</t>
  </si>
  <si>
    <t>7.01.05.2.01.0001</t>
  </si>
  <si>
    <t>Pembinaan Wawasan Kebangasaan dan Ketahanan Nasional dalam Rangka Memantapkan Pengamalan Pancasila, Pelaksanaan UUD Th. 1945, Pelestarian Bhineka Tunggal Ika serta Pemertahanan dan Pemeliharaan Keutuhan Negara Kesatuan RI</t>
  </si>
  <si>
    <t>7.01.05.2.01.0004</t>
  </si>
  <si>
    <t>Pembinaan Kerukunan Antar Suku dan Intra Suku, Umat Beragama, Ras, dan Golongan lainnya Guna Mewujudkan Stabilitas Keamanan Lokal, Regional, dan Nasional</t>
  </si>
  <si>
    <t>01.05.2.01.0008</t>
  </si>
  <si>
    <t>Pelaksanaan TugasForum Komunikasi Pimpinan di Kecamatan</t>
  </si>
  <si>
    <t>PROGRAM PEMBINAAN DAN PENGAWASAN PEMERINTAHAN DESA</t>
  </si>
  <si>
    <t>Fasilitasi, Rekomendasi dan Koordinasi pembinaan dan pengawasan pemerintahan Desa</t>
  </si>
  <si>
    <t>7.01.06.2.01.0002</t>
  </si>
  <si>
    <t>Fasilitasi Administrasi Tata Pemerintahan Desa</t>
  </si>
  <si>
    <t>7.01.06.2.01.0003</t>
  </si>
  <si>
    <t>Fasilitasi Pengelolaan Keuangan Desa dan Pendaya Gunaan Aset Desa</t>
  </si>
  <si>
    <t>JUMLAH/RATA-RATA</t>
  </si>
  <si>
    <t>APBD KAB. KARANGANYAR</t>
  </si>
  <si>
    <t>SUMBER DANA</t>
  </si>
  <si>
    <t>SUMBER DAN BESARAN ANGGARAN</t>
  </si>
  <si>
    <t>TAHUN ANGGARAN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</si>
</sst>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(* #,##0.00_);_(* \(#,##0.00\);_(* &quot;-&quot;??_);_(@_)"/>
    <numFmt numFmtId="166" formatCode="_([$Rp-421]* #,##0_);_([$Rp-421]* \(#,##0\);_([$Rp-421]* &quot;-&quot;??_);_(@_)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166" fontId="6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166" fontId="10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166" fontId="4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37" fontId="4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37" fontId="10" fillId="0" borderId="3" xfId="0" applyNumberFormat="1" applyFont="1" applyBorder="1" applyAlignment="1">
      <alignment vertical="top"/>
    </xf>
    <xf numFmtId="37" fontId="4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37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37" fontId="4" fillId="0" borderId="3" xfId="0" applyNumberFormat="1" applyFont="1" applyBorder="1" applyAlignment="1">
      <alignment vertical="top" wrapText="1"/>
    </xf>
    <xf numFmtId="37" fontId="4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 wrapText="1"/>
    </xf>
    <xf numFmtId="37" fontId="10" fillId="0" borderId="3" xfId="0" applyNumberFormat="1" applyFont="1" applyBorder="1" applyAlignment="1">
      <alignment horizontal="right" vertical="top"/>
    </xf>
    <xf numFmtId="0" fontId="11" fillId="0" borderId="3" xfId="0" applyFont="1" applyBorder="1" applyAlignment="1">
      <alignment horizontal="left" vertical="top" wrapText="1"/>
    </xf>
    <xf numFmtId="37" fontId="12" fillId="0" borderId="3" xfId="0" applyNumberFormat="1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7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6" fontId="4" fillId="0" borderId="0" xfId="0" applyNumberFormat="1" applyFont="1"/>
    <xf numFmtId="37" fontId="4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166" fontId="13" fillId="0" borderId="0" xfId="0" applyNumberFormat="1" applyFont="1"/>
    <xf numFmtId="167" fontId="7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FF4D-D793-4C5D-95F8-46BB2A899DEA}">
  <dimension ref="B1:E105"/>
  <sheetViews>
    <sheetView tabSelected="1" workbookViewId="0">
      <selection activeCell="D8" sqref="D8"/>
    </sheetView>
  </sheetViews>
  <sheetFormatPr defaultRowHeight="14.4" x14ac:dyDescent="0.3"/>
  <cols>
    <col min="1" max="1" width="5.21875" customWidth="1"/>
    <col min="2" max="2" width="6.5546875" style="36" customWidth="1"/>
    <col min="3" max="3" width="49.21875" customWidth="1"/>
    <col min="4" max="4" width="27" customWidth="1"/>
    <col min="5" max="5" width="19.21875" style="37" customWidth="1"/>
    <col min="245" max="245" width="5.21875" customWidth="1"/>
    <col min="246" max="246" width="6.5546875" customWidth="1"/>
    <col min="247" max="247" width="49.21875" customWidth="1"/>
    <col min="248" max="248" width="19.21875" customWidth="1"/>
    <col min="249" max="260" width="11.5546875" bestFit="1" customWidth="1"/>
    <col min="261" max="261" width="12.6640625" bestFit="1" customWidth="1"/>
    <col min="501" max="501" width="5.21875" customWidth="1"/>
    <col min="502" max="502" width="6.5546875" customWidth="1"/>
    <col min="503" max="503" width="49.21875" customWidth="1"/>
    <col min="504" max="504" width="19.21875" customWidth="1"/>
    <col min="505" max="516" width="11.5546875" bestFit="1" customWidth="1"/>
    <col min="517" max="517" width="12.6640625" bestFit="1" customWidth="1"/>
    <col min="757" max="757" width="5.21875" customWidth="1"/>
    <col min="758" max="758" width="6.5546875" customWidth="1"/>
    <col min="759" max="759" width="49.21875" customWidth="1"/>
    <col min="760" max="760" width="19.21875" customWidth="1"/>
    <col min="761" max="772" width="11.5546875" bestFit="1" customWidth="1"/>
    <col min="773" max="773" width="12.6640625" bestFit="1" customWidth="1"/>
    <col min="1013" max="1013" width="5.21875" customWidth="1"/>
    <col min="1014" max="1014" width="6.5546875" customWidth="1"/>
    <col min="1015" max="1015" width="49.21875" customWidth="1"/>
    <col min="1016" max="1016" width="19.21875" customWidth="1"/>
    <col min="1017" max="1028" width="11.5546875" bestFit="1" customWidth="1"/>
    <col min="1029" max="1029" width="12.6640625" bestFit="1" customWidth="1"/>
    <col min="1269" max="1269" width="5.21875" customWidth="1"/>
    <col min="1270" max="1270" width="6.5546875" customWidth="1"/>
    <col min="1271" max="1271" width="49.21875" customWidth="1"/>
    <col min="1272" max="1272" width="19.21875" customWidth="1"/>
    <col min="1273" max="1284" width="11.5546875" bestFit="1" customWidth="1"/>
    <col min="1285" max="1285" width="12.6640625" bestFit="1" customWidth="1"/>
    <col min="1525" max="1525" width="5.21875" customWidth="1"/>
    <col min="1526" max="1526" width="6.5546875" customWidth="1"/>
    <col min="1527" max="1527" width="49.21875" customWidth="1"/>
    <col min="1528" max="1528" width="19.21875" customWidth="1"/>
    <col min="1529" max="1540" width="11.5546875" bestFit="1" customWidth="1"/>
    <col min="1541" max="1541" width="12.6640625" bestFit="1" customWidth="1"/>
    <col min="1781" max="1781" width="5.21875" customWidth="1"/>
    <col min="1782" max="1782" width="6.5546875" customWidth="1"/>
    <col min="1783" max="1783" width="49.21875" customWidth="1"/>
    <col min="1784" max="1784" width="19.21875" customWidth="1"/>
    <col min="1785" max="1796" width="11.5546875" bestFit="1" customWidth="1"/>
    <col min="1797" max="1797" width="12.6640625" bestFit="1" customWidth="1"/>
    <col min="2037" max="2037" width="5.21875" customWidth="1"/>
    <col min="2038" max="2038" width="6.5546875" customWidth="1"/>
    <col min="2039" max="2039" width="49.21875" customWidth="1"/>
    <col min="2040" max="2040" width="19.21875" customWidth="1"/>
    <col min="2041" max="2052" width="11.5546875" bestFit="1" customWidth="1"/>
    <col min="2053" max="2053" width="12.6640625" bestFit="1" customWidth="1"/>
    <col min="2293" max="2293" width="5.21875" customWidth="1"/>
    <col min="2294" max="2294" width="6.5546875" customWidth="1"/>
    <col min="2295" max="2295" width="49.21875" customWidth="1"/>
    <col min="2296" max="2296" width="19.21875" customWidth="1"/>
    <col min="2297" max="2308" width="11.5546875" bestFit="1" customWidth="1"/>
    <col min="2309" max="2309" width="12.6640625" bestFit="1" customWidth="1"/>
    <col min="2549" max="2549" width="5.21875" customWidth="1"/>
    <col min="2550" max="2550" width="6.5546875" customWidth="1"/>
    <col min="2551" max="2551" width="49.21875" customWidth="1"/>
    <col min="2552" max="2552" width="19.21875" customWidth="1"/>
    <col min="2553" max="2564" width="11.5546875" bestFit="1" customWidth="1"/>
    <col min="2565" max="2565" width="12.6640625" bestFit="1" customWidth="1"/>
    <col min="2805" max="2805" width="5.21875" customWidth="1"/>
    <col min="2806" max="2806" width="6.5546875" customWidth="1"/>
    <col min="2807" max="2807" width="49.21875" customWidth="1"/>
    <col min="2808" max="2808" width="19.21875" customWidth="1"/>
    <col min="2809" max="2820" width="11.5546875" bestFit="1" customWidth="1"/>
    <col min="2821" max="2821" width="12.6640625" bestFit="1" customWidth="1"/>
    <col min="3061" max="3061" width="5.21875" customWidth="1"/>
    <col min="3062" max="3062" width="6.5546875" customWidth="1"/>
    <col min="3063" max="3063" width="49.21875" customWidth="1"/>
    <col min="3064" max="3064" width="19.21875" customWidth="1"/>
    <col min="3065" max="3076" width="11.5546875" bestFit="1" customWidth="1"/>
    <col min="3077" max="3077" width="12.6640625" bestFit="1" customWidth="1"/>
    <col min="3317" max="3317" width="5.21875" customWidth="1"/>
    <col min="3318" max="3318" width="6.5546875" customWidth="1"/>
    <col min="3319" max="3319" width="49.21875" customWidth="1"/>
    <col min="3320" max="3320" width="19.21875" customWidth="1"/>
    <col min="3321" max="3332" width="11.5546875" bestFit="1" customWidth="1"/>
    <col min="3333" max="3333" width="12.6640625" bestFit="1" customWidth="1"/>
    <col min="3573" max="3573" width="5.21875" customWidth="1"/>
    <col min="3574" max="3574" width="6.5546875" customWidth="1"/>
    <col min="3575" max="3575" width="49.21875" customWidth="1"/>
    <col min="3576" max="3576" width="19.21875" customWidth="1"/>
    <col min="3577" max="3588" width="11.5546875" bestFit="1" customWidth="1"/>
    <col min="3589" max="3589" width="12.6640625" bestFit="1" customWidth="1"/>
    <col min="3829" max="3829" width="5.21875" customWidth="1"/>
    <col min="3830" max="3830" width="6.5546875" customWidth="1"/>
    <col min="3831" max="3831" width="49.21875" customWidth="1"/>
    <col min="3832" max="3832" width="19.21875" customWidth="1"/>
    <col min="3833" max="3844" width="11.5546875" bestFit="1" customWidth="1"/>
    <col min="3845" max="3845" width="12.6640625" bestFit="1" customWidth="1"/>
    <col min="4085" max="4085" width="5.21875" customWidth="1"/>
    <col min="4086" max="4086" width="6.5546875" customWidth="1"/>
    <col min="4087" max="4087" width="49.21875" customWidth="1"/>
    <col min="4088" max="4088" width="19.21875" customWidth="1"/>
    <col min="4089" max="4100" width="11.5546875" bestFit="1" customWidth="1"/>
    <col min="4101" max="4101" width="12.6640625" bestFit="1" customWidth="1"/>
    <col min="4341" max="4341" width="5.21875" customWidth="1"/>
    <col min="4342" max="4342" width="6.5546875" customWidth="1"/>
    <col min="4343" max="4343" width="49.21875" customWidth="1"/>
    <col min="4344" max="4344" width="19.21875" customWidth="1"/>
    <col min="4345" max="4356" width="11.5546875" bestFit="1" customWidth="1"/>
    <col min="4357" max="4357" width="12.6640625" bestFit="1" customWidth="1"/>
    <col min="4597" max="4597" width="5.21875" customWidth="1"/>
    <col min="4598" max="4598" width="6.5546875" customWidth="1"/>
    <col min="4599" max="4599" width="49.21875" customWidth="1"/>
    <col min="4600" max="4600" width="19.21875" customWidth="1"/>
    <col min="4601" max="4612" width="11.5546875" bestFit="1" customWidth="1"/>
    <col min="4613" max="4613" width="12.6640625" bestFit="1" customWidth="1"/>
    <col min="4853" max="4853" width="5.21875" customWidth="1"/>
    <col min="4854" max="4854" width="6.5546875" customWidth="1"/>
    <col min="4855" max="4855" width="49.21875" customWidth="1"/>
    <col min="4856" max="4856" width="19.21875" customWidth="1"/>
    <col min="4857" max="4868" width="11.5546875" bestFit="1" customWidth="1"/>
    <col min="4869" max="4869" width="12.6640625" bestFit="1" customWidth="1"/>
    <col min="5109" max="5109" width="5.21875" customWidth="1"/>
    <col min="5110" max="5110" width="6.5546875" customWidth="1"/>
    <col min="5111" max="5111" width="49.21875" customWidth="1"/>
    <col min="5112" max="5112" width="19.21875" customWidth="1"/>
    <col min="5113" max="5124" width="11.5546875" bestFit="1" customWidth="1"/>
    <col min="5125" max="5125" width="12.6640625" bestFit="1" customWidth="1"/>
    <col min="5365" max="5365" width="5.21875" customWidth="1"/>
    <col min="5366" max="5366" width="6.5546875" customWidth="1"/>
    <col min="5367" max="5367" width="49.21875" customWidth="1"/>
    <col min="5368" max="5368" width="19.21875" customWidth="1"/>
    <col min="5369" max="5380" width="11.5546875" bestFit="1" customWidth="1"/>
    <col min="5381" max="5381" width="12.6640625" bestFit="1" customWidth="1"/>
    <col min="5621" max="5621" width="5.21875" customWidth="1"/>
    <col min="5622" max="5622" width="6.5546875" customWidth="1"/>
    <col min="5623" max="5623" width="49.21875" customWidth="1"/>
    <col min="5624" max="5624" width="19.21875" customWidth="1"/>
    <col min="5625" max="5636" width="11.5546875" bestFit="1" customWidth="1"/>
    <col min="5637" max="5637" width="12.6640625" bestFit="1" customWidth="1"/>
    <col min="5877" max="5877" width="5.21875" customWidth="1"/>
    <col min="5878" max="5878" width="6.5546875" customWidth="1"/>
    <col min="5879" max="5879" width="49.21875" customWidth="1"/>
    <col min="5880" max="5880" width="19.21875" customWidth="1"/>
    <col min="5881" max="5892" width="11.5546875" bestFit="1" customWidth="1"/>
    <col min="5893" max="5893" width="12.6640625" bestFit="1" customWidth="1"/>
    <col min="6133" max="6133" width="5.21875" customWidth="1"/>
    <col min="6134" max="6134" width="6.5546875" customWidth="1"/>
    <col min="6135" max="6135" width="49.21875" customWidth="1"/>
    <col min="6136" max="6136" width="19.21875" customWidth="1"/>
    <col min="6137" max="6148" width="11.5546875" bestFit="1" customWidth="1"/>
    <col min="6149" max="6149" width="12.6640625" bestFit="1" customWidth="1"/>
    <col min="6389" max="6389" width="5.21875" customWidth="1"/>
    <col min="6390" max="6390" width="6.5546875" customWidth="1"/>
    <col min="6391" max="6391" width="49.21875" customWidth="1"/>
    <col min="6392" max="6392" width="19.21875" customWidth="1"/>
    <col min="6393" max="6404" width="11.5546875" bestFit="1" customWidth="1"/>
    <col min="6405" max="6405" width="12.6640625" bestFit="1" customWidth="1"/>
    <col min="6645" max="6645" width="5.21875" customWidth="1"/>
    <col min="6646" max="6646" width="6.5546875" customWidth="1"/>
    <col min="6647" max="6647" width="49.21875" customWidth="1"/>
    <col min="6648" max="6648" width="19.21875" customWidth="1"/>
    <col min="6649" max="6660" width="11.5546875" bestFit="1" customWidth="1"/>
    <col min="6661" max="6661" width="12.6640625" bestFit="1" customWidth="1"/>
    <col min="6901" max="6901" width="5.21875" customWidth="1"/>
    <col min="6902" max="6902" width="6.5546875" customWidth="1"/>
    <col min="6903" max="6903" width="49.21875" customWidth="1"/>
    <col min="6904" max="6904" width="19.21875" customWidth="1"/>
    <col min="6905" max="6916" width="11.5546875" bestFit="1" customWidth="1"/>
    <col min="6917" max="6917" width="12.6640625" bestFit="1" customWidth="1"/>
    <col min="7157" max="7157" width="5.21875" customWidth="1"/>
    <col min="7158" max="7158" width="6.5546875" customWidth="1"/>
    <col min="7159" max="7159" width="49.21875" customWidth="1"/>
    <col min="7160" max="7160" width="19.21875" customWidth="1"/>
    <col min="7161" max="7172" width="11.5546875" bestFit="1" customWidth="1"/>
    <col min="7173" max="7173" width="12.6640625" bestFit="1" customWidth="1"/>
    <col min="7413" max="7413" width="5.21875" customWidth="1"/>
    <col min="7414" max="7414" width="6.5546875" customWidth="1"/>
    <col min="7415" max="7415" width="49.21875" customWidth="1"/>
    <col min="7416" max="7416" width="19.21875" customWidth="1"/>
    <col min="7417" max="7428" width="11.5546875" bestFit="1" customWidth="1"/>
    <col min="7429" max="7429" width="12.6640625" bestFit="1" customWidth="1"/>
    <col min="7669" max="7669" width="5.21875" customWidth="1"/>
    <col min="7670" max="7670" width="6.5546875" customWidth="1"/>
    <col min="7671" max="7671" width="49.21875" customWidth="1"/>
    <col min="7672" max="7672" width="19.21875" customWidth="1"/>
    <col min="7673" max="7684" width="11.5546875" bestFit="1" customWidth="1"/>
    <col min="7685" max="7685" width="12.6640625" bestFit="1" customWidth="1"/>
    <col min="7925" max="7925" width="5.21875" customWidth="1"/>
    <col min="7926" max="7926" width="6.5546875" customWidth="1"/>
    <col min="7927" max="7927" width="49.21875" customWidth="1"/>
    <col min="7928" max="7928" width="19.21875" customWidth="1"/>
    <col min="7929" max="7940" width="11.5546875" bestFit="1" customWidth="1"/>
    <col min="7941" max="7941" width="12.6640625" bestFit="1" customWidth="1"/>
    <col min="8181" max="8181" width="5.21875" customWidth="1"/>
    <col min="8182" max="8182" width="6.5546875" customWidth="1"/>
    <col min="8183" max="8183" width="49.21875" customWidth="1"/>
    <col min="8184" max="8184" width="19.21875" customWidth="1"/>
    <col min="8185" max="8196" width="11.5546875" bestFit="1" customWidth="1"/>
    <col min="8197" max="8197" width="12.6640625" bestFit="1" customWidth="1"/>
    <col min="8437" max="8437" width="5.21875" customWidth="1"/>
    <col min="8438" max="8438" width="6.5546875" customWidth="1"/>
    <col min="8439" max="8439" width="49.21875" customWidth="1"/>
    <col min="8440" max="8440" width="19.21875" customWidth="1"/>
    <col min="8441" max="8452" width="11.5546875" bestFit="1" customWidth="1"/>
    <col min="8453" max="8453" width="12.6640625" bestFit="1" customWidth="1"/>
    <col min="8693" max="8693" width="5.21875" customWidth="1"/>
    <col min="8694" max="8694" width="6.5546875" customWidth="1"/>
    <col min="8695" max="8695" width="49.21875" customWidth="1"/>
    <col min="8696" max="8696" width="19.21875" customWidth="1"/>
    <col min="8697" max="8708" width="11.5546875" bestFit="1" customWidth="1"/>
    <col min="8709" max="8709" width="12.6640625" bestFit="1" customWidth="1"/>
    <col min="8949" max="8949" width="5.21875" customWidth="1"/>
    <col min="8950" max="8950" width="6.5546875" customWidth="1"/>
    <col min="8951" max="8951" width="49.21875" customWidth="1"/>
    <col min="8952" max="8952" width="19.21875" customWidth="1"/>
    <col min="8953" max="8964" width="11.5546875" bestFit="1" customWidth="1"/>
    <col min="8965" max="8965" width="12.6640625" bestFit="1" customWidth="1"/>
    <col min="9205" max="9205" width="5.21875" customWidth="1"/>
    <col min="9206" max="9206" width="6.5546875" customWidth="1"/>
    <col min="9207" max="9207" width="49.21875" customWidth="1"/>
    <col min="9208" max="9208" width="19.21875" customWidth="1"/>
    <col min="9209" max="9220" width="11.5546875" bestFit="1" customWidth="1"/>
    <col min="9221" max="9221" width="12.6640625" bestFit="1" customWidth="1"/>
    <col min="9461" max="9461" width="5.21875" customWidth="1"/>
    <col min="9462" max="9462" width="6.5546875" customWidth="1"/>
    <col min="9463" max="9463" width="49.21875" customWidth="1"/>
    <col min="9464" max="9464" width="19.21875" customWidth="1"/>
    <col min="9465" max="9476" width="11.5546875" bestFit="1" customWidth="1"/>
    <col min="9477" max="9477" width="12.6640625" bestFit="1" customWidth="1"/>
    <col min="9717" max="9717" width="5.21875" customWidth="1"/>
    <col min="9718" max="9718" width="6.5546875" customWidth="1"/>
    <col min="9719" max="9719" width="49.21875" customWidth="1"/>
    <col min="9720" max="9720" width="19.21875" customWidth="1"/>
    <col min="9721" max="9732" width="11.5546875" bestFit="1" customWidth="1"/>
    <col min="9733" max="9733" width="12.6640625" bestFit="1" customWidth="1"/>
    <col min="9973" max="9973" width="5.21875" customWidth="1"/>
    <col min="9974" max="9974" width="6.5546875" customWidth="1"/>
    <col min="9975" max="9975" width="49.21875" customWidth="1"/>
    <col min="9976" max="9976" width="19.21875" customWidth="1"/>
    <col min="9977" max="9988" width="11.5546875" bestFit="1" customWidth="1"/>
    <col min="9989" max="9989" width="12.6640625" bestFit="1" customWidth="1"/>
    <col min="10229" max="10229" width="5.21875" customWidth="1"/>
    <col min="10230" max="10230" width="6.5546875" customWidth="1"/>
    <col min="10231" max="10231" width="49.21875" customWidth="1"/>
    <col min="10232" max="10232" width="19.21875" customWidth="1"/>
    <col min="10233" max="10244" width="11.5546875" bestFit="1" customWidth="1"/>
    <col min="10245" max="10245" width="12.6640625" bestFit="1" customWidth="1"/>
    <col min="10485" max="10485" width="5.21875" customWidth="1"/>
    <col min="10486" max="10486" width="6.5546875" customWidth="1"/>
    <col min="10487" max="10487" width="49.21875" customWidth="1"/>
    <col min="10488" max="10488" width="19.21875" customWidth="1"/>
    <col min="10489" max="10500" width="11.5546875" bestFit="1" customWidth="1"/>
    <col min="10501" max="10501" width="12.6640625" bestFit="1" customWidth="1"/>
    <col min="10741" max="10741" width="5.21875" customWidth="1"/>
    <col min="10742" max="10742" width="6.5546875" customWidth="1"/>
    <col min="10743" max="10743" width="49.21875" customWidth="1"/>
    <col min="10744" max="10744" width="19.21875" customWidth="1"/>
    <col min="10745" max="10756" width="11.5546875" bestFit="1" customWidth="1"/>
    <col min="10757" max="10757" width="12.6640625" bestFit="1" customWidth="1"/>
    <col min="10997" max="10997" width="5.21875" customWidth="1"/>
    <col min="10998" max="10998" width="6.5546875" customWidth="1"/>
    <col min="10999" max="10999" width="49.21875" customWidth="1"/>
    <col min="11000" max="11000" width="19.21875" customWidth="1"/>
    <col min="11001" max="11012" width="11.5546875" bestFit="1" customWidth="1"/>
    <col min="11013" max="11013" width="12.6640625" bestFit="1" customWidth="1"/>
    <col min="11253" max="11253" width="5.21875" customWidth="1"/>
    <col min="11254" max="11254" width="6.5546875" customWidth="1"/>
    <col min="11255" max="11255" width="49.21875" customWidth="1"/>
    <col min="11256" max="11256" width="19.21875" customWidth="1"/>
    <col min="11257" max="11268" width="11.5546875" bestFit="1" customWidth="1"/>
    <col min="11269" max="11269" width="12.6640625" bestFit="1" customWidth="1"/>
    <col min="11509" max="11509" width="5.21875" customWidth="1"/>
    <col min="11510" max="11510" width="6.5546875" customWidth="1"/>
    <col min="11511" max="11511" width="49.21875" customWidth="1"/>
    <col min="11512" max="11512" width="19.21875" customWidth="1"/>
    <col min="11513" max="11524" width="11.5546875" bestFit="1" customWidth="1"/>
    <col min="11525" max="11525" width="12.6640625" bestFit="1" customWidth="1"/>
    <col min="11765" max="11765" width="5.21875" customWidth="1"/>
    <col min="11766" max="11766" width="6.5546875" customWidth="1"/>
    <col min="11767" max="11767" width="49.21875" customWidth="1"/>
    <col min="11768" max="11768" width="19.21875" customWidth="1"/>
    <col min="11769" max="11780" width="11.5546875" bestFit="1" customWidth="1"/>
    <col min="11781" max="11781" width="12.6640625" bestFit="1" customWidth="1"/>
    <col min="12021" max="12021" width="5.21875" customWidth="1"/>
    <col min="12022" max="12022" width="6.5546875" customWidth="1"/>
    <col min="12023" max="12023" width="49.21875" customWidth="1"/>
    <col min="12024" max="12024" width="19.21875" customWidth="1"/>
    <col min="12025" max="12036" width="11.5546875" bestFit="1" customWidth="1"/>
    <col min="12037" max="12037" width="12.6640625" bestFit="1" customWidth="1"/>
    <col min="12277" max="12277" width="5.21875" customWidth="1"/>
    <col min="12278" max="12278" width="6.5546875" customWidth="1"/>
    <col min="12279" max="12279" width="49.21875" customWidth="1"/>
    <col min="12280" max="12280" width="19.21875" customWidth="1"/>
    <col min="12281" max="12292" width="11.5546875" bestFit="1" customWidth="1"/>
    <col min="12293" max="12293" width="12.6640625" bestFit="1" customWidth="1"/>
    <col min="12533" max="12533" width="5.21875" customWidth="1"/>
    <col min="12534" max="12534" width="6.5546875" customWidth="1"/>
    <col min="12535" max="12535" width="49.21875" customWidth="1"/>
    <col min="12536" max="12536" width="19.21875" customWidth="1"/>
    <col min="12537" max="12548" width="11.5546875" bestFit="1" customWidth="1"/>
    <col min="12549" max="12549" width="12.6640625" bestFit="1" customWidth="1"/>
    <col min="12789" max="12789" width="5.21875" customWidth="1"/>
    <col min="12790" max="12790" width="6.5546875" customWidth="1"/>
    <col min="12791" max="12791" width="49.21875" customWidth="1"/>
    <col min="12792" max="12792" width="19.21875" customWidth="1"/>
    <col min="12793" max="12804" width="11.5546875" bestFit="1" customWidth="1"/>
    <col min="12805" max="12805" width="12.6640625" bestFit="1" customWidth="1"/>
    <col min="13045" max="13045" width="5.21875" customWidth="1"/>
    <col min="13046" max="13046" width="6.5546875" customWidth="1"/>
    <col min="13047" max="13047" width="49.21875" customWidth="1"/>
    <col min="13048" max="13048" width="19.21875" customWidth="1"/>
    <col min="13049" max="13060" width="11.5546875" bestFit="1" customWidth="1"/>
    <col min="13061" max="13061" width="12.6640625" bestFit="1" customWidth="1"/>
    <col min="13301" max="13301" width="5.21875" customWidth="1"/>
    <col min="13302" max="13302" width="6.5546875" customWidth="1"/>
    <col min="13303" max="13303" width="49.21875" customWidth="1"/>
    <col min="13304" max="13304" width="19.21875" customWidth="1"/>
    <col min="13305" max="13316" width="11.5546875" bestFit="1" customWidth="1"/>
    <col min="13317" max="13317" width="12.6640625" bestFit="1" customWidth="1"/>
    <col min="13557" max="13557" width="5.21875" customWidth="1"/>
    <col min="13558" max="13558" width="6.5546875" customWidth="1"/>
    <col min="13559" max="13559" width="49.21875" customWidth="1"/>
    <col min="13560" max="13560" width="19.21875" customWidth="1"/>
    <col min="13561" max="13572" width="11.5546875" bestFit="1" customWidth="1"/>
    <col min="13573" max="13573" width="12.6640625" bestFit="1" customWidth="1"/>
    <col min="13813" max="13813" width="5.21875" customWidth="1"/>
    <col min="13814" max="13814" width="6.5546875" customWidth="1"/>
    <col min="13815" max="13815" width="49.21875" customWidth="1"/>
    <col min="13816" max="13816" width="19.21875" customWidth="1"/>
    <col min="13817" max="13828" width="11.5546875" bestFit="1" customWidth="1"/>
    <col min="13829" max="13829" width="12.6640625" bestFit="1" customWidth="1"/>
    <col min="14069" max="14069" width="5.21875" customWidth="1"/>
    <col min="14070" max="14070" width="6.5546875" customWidth="1"/>
    <col min="14071" max="14071" width="49.21875" customWidth="1"/>
    <col min="14072" max="14072" width="19.21875" customWidth="1"/>
    <col min="14073" max="14084" width="11.5546875" bestFit="1" customWidth="1"/>
    <col min="14085" max="14085" width="12.6640625" bestFit="1" customWidth="1"/>
    <col min="14325" max="14325" width="5.21875" customWidth="1"/>
    <col min="14326" max="14326" width="6.5546875" customWidth="1"/>
    <col min="14327" max="14327" width="49.21875" customWidth="1"/>
    <col min="14328" max="14328" width="19.21875" customWidth="1"/>
    <col min="14329" max="14340" width="11.5546875" bestFit="1" customWidth="1"/>
    <col min="14341" max="14341" width="12.6640625" bestFit="1" customWidth="1"/>
    <col min="14581" max="14581" width="5.21875" customWidth="1"/>
    <col min="14582" max="14582" width="6.5546875" customWidth="1"/>
    <col min="14583" max="14583" width="49.21875" customWidth="1"/>
    <col min="14584" max="14584" width="19.21875" customWidth="1"/>
    <col min="14585" max="14596" width="11.5546875" bestFit="1" customWidth="1"/>
    <col min="14597" max="14597" width="12.6640625" bestFit="1" customWidth="1"/>
    <col min="14837" max="14837" width="5.21875" customWidth="1"/>
    <col min="14838" max="14838" width="6.5546875" customWidth="1"/>
    <col min="14839" max="14839" width="49.21875" customWidth="1"/>
    <col min="14840" max="14840" width="19.21875" customWidth="1"/>
    <col min="14841" max="14852" width="11.5546875" bestFit="1" customWidth="1"/>
    <col min="14853" max="14853" width="12.6640625" bestFit="1" customWidth="1"/>
    <col min="15093" max="15093" width="5.21875" customWidth="1"/>
    <col min="15094" max="15094" width="6.5546875" customWidth="1"/>
    <col min="15095" max="15095" width="49.21875" customWidth="1"/>
    <col min="15096" max="15096" width="19.21875" customWidth="1"/>
    <col min="15097" max="15108" width="11.5546875" bestFit="1" customWidth="1"/>
    <col min="15109" max="15109" width="12.6640625" bestFit="1" customWidth="1"/>
    <col min="15349" max="15349" width="5.21875" customWidth="1"/>
    <col min="15350" max="15350" width="6.5546875" customWidth="1"/>
    <col min="15351" max="15351" width="49.21875" customWidth="1"/>
    <col min="15352" max="15352" width="19.21875" customWidth="1"/>
    <col min="15353" max="15364" width="11.5546875" bestFit="1" customWidth="1"/>
    <col min="15365" max="15365" width="12.6640625" bestFit="1" customWidth="1"/>
    <col min="15605" max="15605" width="5.21875" customWidth="1"/>
    <col min="15606" max="15606" width="6.5546875" customWidth="1"/>
    <col min="15607" max="15607" width="49.21875" customWidth="1"/>
    <col min="15608" max="15608" width="19.21875" customWidth="1"/>
    <col min="15609" max="15620" width="11.5546875" bestFit="1" customWidth="1"/>
    <col min="15621" max="15621" width="12.6640625" bestFit="1" customWidth="1"/>
    <col min="15861" max="15861" width="5.21875" customWidth="1"/>
    <col min="15862" max="15862" width="6.5546875" customWidth="1"/>
    <col min="15863" max="15863" width="49.21875" customWidth="1"/>
    <col min="15864" max="15864" width="19.21875" customWidth="1"/>
    <col min="15865" max="15876" width="11.5546875" bestFit="1" customWidth="1"/>
    <col min="15877" max="15877" width="12.6640625" bestFit="1" customWidth="1"/>
    <col min="16117" max="16117" width="5.21875" customWidth="1"/>
    <col min="16118" max="16118" width="6.5546875" customWidth="1"/>
    <col min="16119" max="16119" width="49.21875" customWidth="1"/>
    <col min="16120" max="16120" width="19.21875" customWidth="1"/>
    <col min="16121" max="16132" width="11.5546875" bestFit="1" customWidth="1"/>
    <col min="16133" max="16133" width="12.6640625" bestFit="1" customWidth="1"/>
  </cols>
  <sheetData>
    <row r="1" spans="2:5" ht="18" x14ac:dyDescent="0.35">
      <c r="B1" s="50" t="s">
        <v>88</v>
      </c>
      <c r="C1" s="50"/>
      <c r="D1" s="50"/>
      <c r="E1" s="50"/>
    </row>
    <row r="2" spans="2:5" ht="18" x14ac:dyDescent="0.35">
      <c r="B2" s="50" t="s">
        <v>0</v>
      </c>
      <c r="C2" s="50"/>
      <c r="D2" s="50"/>
      <c r="E2" s="50"/>
    </row>
    <row r="3" spans="2:5" ht="18" x14ac:dyDescent="0.35">
      <c r="B3" s="50" t="s">
        <v>89</v>
      </c>
      <c r="C3" s="50"/>
      <c r="D3" s="50"/>
      <c r="E3" s="50"/>
    </row>
    <row r="4" spans="2:5" x14ac:dyDescent="0.3">
      <c r="B4" s="40" t="s">
        <v>1</v>
      </c>
      <c r="C4" s="40"/>
      <c r="D4" s="39"/>
      <c r="E4" s="1"/>
    </row>
    <row r="5" spans="2:5" ht="15" thickBot="1" x14ac:dyDescent="0.35">
      <c r="B5" s="40" t="s">
        <v>2</v>
      </c>
      <c r="C5" s="40"/>
      <c r="D5" s="39"/>
      <c r="E5" s="1"/>
    </row>
    <row r="6" spans="2:5" ht="15" customHeight="1" x14ac:dyDescent="0.3">
      <c r="B6" s="41" t="s">
        <v>3</v>
      </c>
      <c r="C6" s="43" t="s">
        <v>4</v>
      </c>
      <c r="D6" s="47" t="s">
        <v>87</v>
      </c>
      <c r="E6" s="45" t="s">
        <v>5</v>
      </c>
    </row>
    <row r="7" spans="2:5" ht="28.95" customHeight="1" thickBot="1" x14ac:dyDescent="0.35">
      <c r="B7" s="42"/>
      <c r="C7" s="44"/>
      <c r="D7" s="48"/>
      <c r="E7" s="46"/>
    </row>
    <row r="8" spans="2:5" ht="28.95" customHeight="1" x14ac:dyDescent="0.3">
      <c r="B8" s="2" t="s">
        <v>6</v>
      </c>
      <c r="C8" s="3" t="s">
        <v>7</v>
      </c>
      <c r="D8" s="49" t="s">
        <v>86</v>
      </c>
      <c r="E8" s="4">
        <f>SUM(E9+E54)</f>
        <v>2809361800</v>
      </c>
    </row>
    <row r="9" spans="2:5" ht="36.75" customHeight="1" x14ac:dyDescent="0.3">
      <c r="B9" s="5"/>
      <c r="C9" s="6" t="s">
        <v>8</v>
      </c>
      <c r="D9" s="49" t="s">
        <v>86</v>
      </c>
      <c r="E9" s="7">
        <f>SUM(E10+E15+E18+E22+E37+E47)</f>
        <v>2681589200</v>
      </c>
    </row>
    <row r="10" spans="2:5" ht="32.25" customHeight="1" x14ac:dyDescent="0.3">
      <c r="B10" s="5"/>
      <c r="C10" s="8" t="s">
        <v>9</v>
      </c>
      <c r="D10" s="49" t="s">
        <v>86</v>
      </c>
      <c r="E10" s="9">
        <f>E12+E14</f>
        <v>2038900</v>
      </c>
    </row>
    <row r="11" spans="2:5" ht="15.75" customHeight="1" x14ac:dyDescent="0.3">
      <c r="B11" s="10">
        <v>1</v>
      </c>
      <c r="C11" s="11" t="s">
        <v>10</v>
      </c>
      <c r="D11" s="49"/>
      <c r="E11" s="12"/>
    </row>
    <row r="12" spans="2:5" ht="30.75" customHeight="1" x14ac:dyDescent="0.3">
      <c r="B12" s="10"/>
      <c r="C12" s="13" t="s">
        <v>11</v>
      </c>
      <c r="D12" s="49" t="s">
        <v>86</v>
      </c>
      <c r="E12" s="14">
        <v>1012700</v>
      </c>
    </row>
    <row r="13" spans="2:5" ht="30.75" customHeight="1" x14ac:dyDescent="0.3">
      <c r="B13" s="10">
        <v>2</v>
      </c>
      <c r="C13" s="11" t="s">
        <v>12</v>
      </c>
      <c r="D13" s="49"/>
      <c r="E13" s="14"/>
    </row>
    <row r="14" spans="2:5" ht="30.75" customHeight="1" x14ac:dyDescent="0.3">
      <c r="B14" s="10"/>
      <c r="C14" s="13" t="s">
        <v>13</v>
      </c>
      <c r="D14" s="49" t="s">
        <v>86</v>
      </c>
      <c r="E14" s="14">
        <v>1026200</v>
      </c>
    </row>
    <row r="15" spans="2:5" ht="23.25" customHeight="1" x14ac:dyDescent="0.3">
      <c r="B15" s="10"/>
      <c r="C15" s="15" t="s">
        <v>14</v>
      </c>
      <c r="D15" s="49" t="s">
        <v>86</v>
      </c>
      <c r="E15" s="16">
        <f>E17</f>
        <v>2003161800</v>
      </c>
    </row>
    <row r="16" spans="2:5" ht="15.75" customHeight="1" x14ac:dyDescent="0.3">
      <c r="B16" s="10">
        <v>3</v>
      </c>
      <c r="C16" s="13" t="s">
        <v>15</v>
      </c>
      <c r="D16" s="49"/>
      <c r="E16" s="17"/>
    </row>
    <row r="17" spans="2:5" ht="21.75" customHeight="1" x14ac:dyDescent="0.3">
      <c r="B17" s="10"/>
      <c r="C17" s="18" t="s">
        <v>16</v>
      </c>
      <c r="D17" s="49" t="s">
        <v>86</v>
      </c>
      <c r="E17" s="14">
        <v>2003161800</v>
      </c>
    </row>
    <row r="18" spans="2:5" ht="21.75" customHeight="1" x14ac:dyDescent="0.3">
      <c r="B18" s="10"/>
      <c r="C18" s="19" t="s">
        <v>17</v>
      </c>
      <c r="D18" s="49" t="s">
        <v>86</v>
      </c>
      <c r="E18" s="20">
        <f>E20</f>
        <v>44360000</v>
      </c>
    </row>
    <row r="19" spans="2:5" ht="21.75" customHeight="1" x14ac:dyDescent="0.3">
      <c r="B19" s="10">
        <v>4</v>
      </c>
      <c r="C19" s="18" t="s">
        <v>18</v>
      </c>
      <c r="D19" s="49"/>
      <c r="E19" s="14"/>
    </row>
    <row r="20" spans="2:5" ht="21.75" customHeight="1" x14ac:dyDescent="0.3">
      <c r="B20" s="10"/>
      <c r="C20" s="18" t="s">
        <v>19</v>
      </c>
      <c r="D20" s="49" t="s">
        <v>86</v>
      </c>
      <c r="E20" s="14">
        <v>44360000</v>
      </c>
    </row>
    <row r="21" spans="2:5" ht="21.75" customHeight="1" x14ac:dyDescent="0.3">
      <c r="B21" s="10"/>
      <c r="C21" s="18" t="s">
        <v>20</v>
      </c>
      <c r="D21" s="49"/>
      <c r="E21" s="14"/>
    </row>
    <row r="22" spans="2:5" ht="21.75" customHeight="1" x14ac:dyDescent="0.3">
      <c r="B22" s="10"/>
      <c r="C22" s="19" t="s">
        <v>21</v>
      </c>
      <c r="D22" s="49" t="s">
        <v>86</v>
      </c>
      <c r="E22" s="16">
        <f>SUM(E24:E36)</f>
        <v>39041700</v>
      </c>
    </row>
    <row r="23" spans="2:5" ht="17.25" customHeight="1" x14ac:dyDescent="0.3">
      <c r="B23" s="10">
        <v>5</v>
      </c>
      <c r="C23" s="13" t="s">
        <v>22</v>
      </c>
      <c r="D23" s="49"/>
      <c r="E23" s="14"/>
    </row>
    <row r="24" spans="2:5" ht="30.75" customHeight="1" x14ac:dyDescent="0.3">
      <c r="B24" s="10"/>
      <c r="C24" s="21" t="s">
        <v>23</v>
      </c>
      <c r="D24" s="49" t="s">
        <v>86</v>
      </c>
      <c r="E24" s="14">
        <v>4389300</v>
      </c>
    </row>
    <row r="25" spans="2:5" ht="15.75" customHeight="1" x14ac:dyDescent="0.3">
      <c r="B25" s="10">
        <v>6</v>
      </c>
      <c r="C25" s="13" t="s">
        <v>24</v>
      </c>
      <c r="D25" s="49"/>
      <c r="E25" s="14"/>
    </row>
    <row r="26" spans="2:5" ht="20.25" customHeight="1" x14ac:dyDescent="0.3">
      <c r="B26" s="10"/>
      <c r="C26" s="18" t="s">
        <v>25</v>
      </c>
      <c r="D26" s="49" t="s">
        <v>86</v>
      </c>
      <c r="E26" s="14">
        <v>7830200</v>
      </c>
    </row>
    <row r="27" spans="2:5" ht="18" customHeight="1" x14ac:dyDescent="0.3">
      <c r="B27" s="10">
        <v>7</v>
      </c>
      <c r="C27" s="13" t="s">
        <v>26</v>
      </c>
      <c r="D27" s="49"/>
      <c r="E27" s="14"/>
    </row>
    <row r="28" spans="2:5" ht="16.5" customHeight="1" x14ac:dyDescent="0.3">
      <c r="B28" s="10"/>
      <c r="C28" s="21" t="s">
        <v>27</v>
      </c>
      <c r="D28" s="49" t="s">
        <v>86</v>
      </c>
      <c r="E28" s="14">
        <v>8870000</v>
      </c>
    </row>
    <row r="29" spans="2:5" ht="12.75" customHeight="1" x14ac:dyDescent="0.3">
      <c r="B29" s="10">
        <v>8</v>
      </c>
      <c r="C29" s="13" t="s">
        <v>28</v>
      </c>
      <c r="D29" s="49"/>
      <c r="E29" s="14"/>
    </row>
    <row r="30" spans="2:5" ht="18" customHeight="1" x14ac:dyDescent="0.3">
      <c r="B30" s="10"/>
      <c r="C30" s="21" t="s">
        <v>29</v>
      </c>
      <c r="D30" s="49" t="s">
        <v>86</v>
      </c>
      <c r="E30" s="14">
        <v>1647200</v>
      </c>
    </row>
    <row r="31" spans="2:5" ht="14.25" customHeight="1" x14ac:dyDescent="0.3">
      <c r="B31" s="10">
        <v>9</v>
      </c>
      <c r="C31" s="13" t="s">
        <v>30</v>
      </c>
      <c r="D31" s="49"/>
      <c r="E31" s="14"/>
    </row>
    <row r="32" spans="2:5" ht="30.75" customHeight="1" x14ac:dyDescent="0.3">
      <c r="B32" s="10"/>
      <c r="C32" s="21" t="s">
        <v>31</v>
      </c>
      <c r="D32" s="49" t="s">
        <v>86</v>
      </c>
      <c r="E32" s="22">
        <v>1500000</v>
      </c>
    </row>
    <row r="33" spans="2:5" ht="18" customHeight="1" x14ac:dyDescent="0.3">
      <c r="B33" s="10">
        <v>10</v>
      </c>
      <c r="C33" s="13" t="s">
        <v>32</v>
      </c>
      <c r="D33" s="49"/>
      <c r="E33" s="14"/>
    </row>
    <row r="34" spans="2:5" ht="30.75" customHeight="1" x14ac:dyDescent="0.3">
      <c r="B34" s="10"/>
      <c r="C34" s="21" t="s">
        <v>33</v>
      </c>
      <c r="D34" s="49" t="s">
        <v>86</v>
      </c>
      <c r="E34" s="14">
        <v>13800000</v>
      </c>
    </row>
    <row r="35" spans="2:5" ht="15" customHeight="1" x14ac:dyDescent="0.3">
      <c r="B35" s="10">
        <v>11</v>
      </c>
      <c r="C35" s="13" t="s">
        <v>34</v>
      </c>
      <c r="D35" s="49"/>
      <c r="E35" s="14"/>
    </row>
    <row r="36" spans="2:5" ht="21" customHeight="1" x14ac:dyDescent="0.3">
      <c r="B36" s="10"/>
      <c r="C36" s="18" t="s">
        <v>35</v>
      </c>
      <c r="D36" s="49" t="s">
        <v>86</v>
      </c>
      <c r="E36" s="23">
        <v>1005000</v>
      </c>
    </row>
    <row r="37" spans="2:5" ht="29.25" customHeight="1" x14ac:dyDescent="0.3">
      <c r="B37" s="10"/>
      <c r="C37" s="24" t="s">
        <v>36</v>
      </c>
      <c r="D37" s="49" t="s">
        <v>86</v>
      </c>
      <c r="E37" s="25">
        <f>SUM(E39:E46)</f>
        <v>556612400</v>
      </c>
    </row>
    <row r="38" spans="2:5" ht="29.25" customHeight="1" x14ac:dyDescent="0.3">
      <c r="B38" s="10">
        <v>12</v>
      </c>
      <c r="C38" s="24" t="s">
        <v>37</v>
      </c>
      <c r="D38" s="49" t="s">
        <v>86</v>
      </c>
      <c r="E38" s="25"/>
    </row>
    <row r="39" spans="2:5" ht="29.25" customHeight="1" x14ac:dyDescent="0.3">
      <c r="B39" s="10"/>
      <c r="C39" s="24" t="s">
        <v>38</v>
      </c>
      <c r="D39" s="49" t="s">
        <v>86</v>
      </c>
      <c r="E39" s="25">
        <v>10000000</v>
      </c>
    </row>
    <row r="40" spans="2:5" ht="29.25" customHeight="1" x14ac:dyDescent="0.3">
      <c r="B40" s="10"/>
      <c r="C40" s="24" t="s">
        <v>39</v>
      </c>
      <c r="D40" s="49"/>
      <c r="E40" s="25"/>
    </row>
    <row r="41" spans="2:5" ht="14.25" customHeight="1" x14ac:dyDescent="0.3">
      <c r="B41" s="10">
        <v>13</v>
      </c>
      <c r="C41" s="13" t="s">
        <v>40</v>
      </c>
      <c r="D41" s="49"/>
      <c r="E41" s="14"/>
    </row>
    <row r="42" spans="2:5" ht="30.75" customHeight="1" x14ac:dyDescent="0.3">
      <c r="B42" s="10"/>
      <c r="C42" s="18" t="s">
        <v>41</v>
      </c>
      <c r="D42" s="49" t="s">
        <v>86</v>
      </c>
      <c r="E42" s="14">
        <v>2000000</v>
      </c>
    </row>
    <row r="43" spans="2:5" ht="18" customHeight="1" x14ac:dyDescent="0.3">
      <c r="B43" s="10">
        <v>14</v>
      </c>
      <c r="C43" s="13" t="s">
        <v>42</v>
      </c>
      <c r="D43" s="49"/>
      <c r="E43" s="14"/>
    </row>
    <row r="44" spans="2:5" ht="30.75" customHeight="1" x14ac:dyDescent="0.3">
      <c r="B44" s="10"/>
      <c r="C44" s="21" t="s">
        <v>43</v>
      </c>
      <c r="D44" s="49" t="s">
        <v>86</v>
      </c>
      <c r="E44" s="14">
        <v>55500000</v>
      </c>
    </row>
    <row r="45" spans="2:5" ht="15" customHeight="1" x14ac:dyDescent="0.3">
      <c r="B45" s="10">
        <v>15</v>
      </c>
      <c r="C45" s="13" t="s">
        <v>44</v>
      </c>
      <c r="D45" s="49"/>
      <c r="E45" s="14"/>
    </row>
    <row r="46" spans="2:5" ht="30.75" customHeight="1" x14ac:dyDescent="0.3">
      <c r="B46" s="10"/>
      <c r="C46" s="21" t="s">
        <v>45</v>
      </c>
      <c r="D46" s="49" t="s">
        <v>86</v>
      </c>
      <c r="E46" s="14">
        <v>489112400</v>
      </c>
    </row>
    <row r="47" spans="2:5" ht="30.75" customHeight="1" x14ac:dyDescent="0.3">
      <c r="B47" s="10"/>
      <c r="C47" s="24" t="s">
        <v>46</v>
      </c>
      <c r="D47" s="49" t="s">
        <v>86</v>
      </c>
      <c r="E47" s="16">
        <f>SUM(E49:E53)</f>
        <v>36374400</v>
      </c>
    </row>
    <row r="48" spans="2:5" ht="16.5" customHeight="1" x14ac:dyDescent="0.3">
      <c r="B48" s="10">
        <v>16</v>
      </c>
      <c r="C48" s="13" t="s">
        <v>47</v>
      </c>
      <c r="D48" s="49"/>
      <c r="E48" s="14"/>
    </row>
    <row r="49" spans="2:5" ht="51" customHeight="1" x14ac:dyDescent="0.3">
      <c r="B49" s="10"/>
      <c r="C49" s="21" t="s">
        <v>48</v>
      </c>
      <c r="D49" s="49" t="s">
        <v>86</v>
      </c>
      <c r="E49" s="14">
        <v>26887000</v>
      </c>
    </row>
    <row r="50" spans="2:5" ht="15.75" customHeight="1" x14ac:dyDescent="0.3">
      <c r="B50" s="10">
        <v>17</v>
      </c>
      <c r="C50" s="13" t="s">
        <v>49</v>
      </c>
      <c r="D50" s="49"/>
      <c r="E50" s="14"/>
    </row>
    <row r="51" spans="2:5" ht="30.75" customHeight="1" x14ac:dyDescent="0.3">
      <c r="B51" s="10"/>
      <c r="C51" s="18" t="s">
        <v>50</v>
      </c>
      <c r="D51" s="49" t="s">
        <v>86</v>
      </c>
      <c r="E51" s="14">
        <v>7820000</v>
      </c>
    </row>
    <row r="52" spans="2:5" ht="15.75" customHeight="1" x14ac:dyDescent="0.3">
      <c r="B52" s="10">
        <v>18</v>
      </c>
      <c r="C52" s="13" t="s">
        <v>51</v>
      </c>
      <c r="D52" s="49"/>
      <c r="E52" s="14"/>
    </row>
    <row r="53" spans="2:5" ht="36.75" customHeight="1" x14ac:dyDescent="0.3">
      <c r="B53" s="10"/>
      <c r="C53" s="21" t="s">
        <v>52</v>
      </c>
      <c r="D53" s="49" t="s">
        <v>86</v>
      </c>
      <c r="E53" s="14">
        <v>1667400</v>
      </c>
    </row>
    <row r="54" spans="2:5" ht="36.75" customHeight="1" x14ac:dyDescent="0.3">
      <c r="B54" s="10"/>
      <c r="C54" s="26" t="s">
        <v>53</v>
      </c>
      <c r="D54" s="49" t="s">
        <v>86</v>
      </c>
      <c r="E54" s="16">
        <f>SUM(E55+E61+E68+E72+E80)</f>
        <v>127772600</v>
      </c>
    </row>
    <row r="55" spans="2:5" ht="36.75" customHeight="1" x14ac:dyDescent="0.3">
      <c r="B55" s="10"/>
      <c r="C55" s="24" t="s">
        <v>54</v>
      </c>
      <c r="D55" s="49" t="s">
        <v>86</v>
      </c>
      <c r="E55" s="27">
        <f>E56</f>
        <v>5501000</v>
      </c>
    </row>
    <row r="56" spans="2:5" ht="45.75" customHeight="1" x14ac:dyDescent="0.3">
      <c r="B56" s="10"/>
      <c r="C56" s="24" t="s">
        <v>55</v>
      </c>
      <c r="D56" s="49" t="s">
        <v>86</v>
      </c>
      <c r="E56" s="14">
        <f>SUM(E58:E60)</f>
        <v>5501000</v>
      </c>
    </row>
    <row r="57" spans="2:5" ht="15" customHeight="1" x14ac:dyDescent="0.3">
      <c r="B57" s="10">
        <v>19</v>
      </c>
      <c r="C57" s="13" t="s">
        <v>56</v>
      </c>
      <c r="D57" s="49"/>
      <c r="E57" s="14"/>
    </row>
    <row r="58" spans="2:5" ht="30.75" customHeight="1" x14ac:dyDescent="0.3">
      <c r="B58" s="10"/>
      <c r="C58" s="21" t="s">
        <v>57</v>
      </c>
      <c r="D58" s="49" t="s">
        <v>86</v>
      </c>
      <c r="E58" s="14">
        <v>2480500</v>
      </c>
    </row>
    <row r="59" spans="2:5" ht="15" customHeight="1" x14ac:dyDescent="0.3">
      <c r="B59" s="10">
        <v>20</v>
      </c>
      <c r="C59" s="13" t="s">
        <v>58</v>
      </c>
      <c r="D59" s="49" t="s">
        <v>86</v>
      </c>
      <c r="E59" s="14"/>
    </row>
    <row r="60" spans="2:5" ht="36.75" customHeight="1" x14ac:dyDescent="0.3">
      <c r="B60" s="10"/>
      <c r="C60" s="21" t="s">
        <v>59</v>
      </c>
      <c r="D60" s="49" t="s">
        <v>86</v>
      </c>
      <c r="E60" s="14">
        <v>3020500</v>
      </c>
    </row>
    <row r="61" spans="2:5" ht="29.25" customHeight="1" x14ac:dyDescent="0.3">
      <c r="B61" s="10"/>
      <c r="C61" s="24" t="s">
        <v>60</v>
      </c>
      <c r="D61" s="49" t="s">
        <v>86</v>
      </c>
      <c r="E61" s="16">
        <f>SUM(E64+E65)</f>
        <v>17200000</v>
      </c>
    </row>
    <row r="62" spans="2:5" ht="17.25" customHeight="1" x14ac:dyDescent="0.3">
      <c r="B62" s="10"/>
      <c r="C62" s="24" t="s">
        <v>61</v>
      </c>
      <c r="D62" s="49" t="s">
        <v>86</v>
      </c>
      <c r="E62" s="20">
        <f>E64</f>
        <v>7200000</v>
      </c>
    </row>
    <row r="63" spans="2:5" ht="14.25" customHeight="1" x14ac:dyDescent="0.3">
      <c r="B63" s="10">
        <v>21</v>
      </c>
      <c r="C63" s="13" t="s">
        <v>62</v>
      </c>
      <c r="D63" s="49" t="s">
        <v>86</v>
      </c>
      <c r="E63" s="14"/>
    </row>
    <row r="64" spans="2:5" ht="42" customHeight="1" x14ac:dyDescent="0.3">
      <c r="B64" s="10"/>
      <c r="C64" s="21" t="s">
        <v>63</v>
      </c>
      <c r="D64" s="49" t="s">
        <v>86</v>
      </c>
      <c r="E64" s="14">
        <v>7200000</v>
      </c>
    </row>
    <row r="65" spans="2:5" ht="28.5" customHeight="1" x14ac:dyDescent="0.3">
      <c r="B65" s="10"/>
      <c r="C65" s="24" t="s">
        <v>64</v>
      </c>
      <c r="D65" s="49" t="s">
        <v>86</v>
      </c>
      <c r="E65" s="20">
        <f>E67</f>
        <v>10000000</v>
      </c>
    </row>
    <row r="66" spans="2:5" ht="18" customHeight="1" x14ac:dyDescent="0.3">
      <c r="B66" s="10">
        <v>22</v>
      </c>
      <c r="C66" s="13" t="s">
        <v>65</v>
      </c>
      <c r="D66" s="49"/>
      <c r="E66" s="14"/>
    </row>
    <row r="67" spans="2:5" ht="30.75" customHeight="1" x14ac:dyDescent="0.3">
      <c r="B67" s="10"/>
      <c r="C67" s="21" t="s">
        <v>66</v>
      </c>
      <c r="D67" s="49" t="s">
        <v>86</v>
      </c>
      <c r="E67" s="14">
        <v>10000000</v>
      </c>
    </row>
    <row r="68" spans="2:5" ht="30.75" customHeight="1" x14ac:dyDescent="0.3">
      <c r="B68" s="10"/>
      <c r="C68" s="24" t="s">
        <v>67</v>
      </c>
      <c r="D68" s="49" t="s">
        <v>86</v>
      </c>
      <c r="E68" s="16">
        <f>E69</f>
        <v>8752200</v>
      </c>
    </row>
    <row r="69" spans="2:5" ht="30.75" customHeight="1" x14ac:dyDescent="0.3">
      <c r="B69" s="10"/>
      <c r="C69" s="24" t="s">
        <v>68</v>
      </c>
      <c r="D69" s="49" t="s">
        <v>86</v>
      </c>
      <c r="E69" s="14">
        <f>E71</f>
        <v>8752200</v>
      </c>
    </row>
    <row r="70" spans="2:5" ht="15" customHeight="1" x14ac:dyDescent="0.3">
      <c r="B70" s="10">
        <v>23</v>
      </c>
      <c r="C70" s="13" t="s">
        <v>69</v>
      </c>
      <c r="D70" s="49"/>
      <c r="E70" s="14"/>
    </row>
    <row r="71" spans="2:5" ht="45.75" customHeight="1" x14ac:dyDescent="0.3">
      <c r="B71" s="10"/>
      <c r="C71" s="21" t="s">
        <v>70</v>
      </c>
      <c r="D71" s="49" t="s">
        <v>86</v>
      </c>
      <c r="E71" s="14">
        <v>8752200</v>
      </c>
    </row>
    <row r="72" spans="2:5" ht="32.25" customHeight="1" x14ac:dyDescent="0.3">
      <c r="B72" s="10"/>
      <c r="C72" s="24" t="s">
        <v>71</v>
      </c>
      <c r="D72" s="49" t="s">
        <v>86</v>
      </c>
      <c r="E72" s="16">
        <f>E73</f>
        <v>78815000</v>
      </c>
    </row>
    <row r="73" spans="2:5" ht="32.25" customHeight="1" x14ac:dyDescent="0.3">
      <c r="B73" s="10"/>
      <c r="C73" s="24" t="s">
        <v>72</v>
      </c>
      <c r="D73" s="49" t="s">
        <v>86</v>
      </c>
      <c r="E73" s="14">
        <f>SUM(E75:E79)</f>
        <v>78815000</v>
      </c>
    </row>
    <row r="74" spans="2:5" ht="15.75" customHeight="1" x14ac:dyDescent="0.3">
      <c r="B74" s="10">
        <v>24</v>
      </c>
      <c r="C74" s="13" t="s">
        <v>73</v>
      </c>
      <c r="D74" s="49"/>
      <c r="E74" s="14"/>
    </row>
    <row r="75" spans="2:5" ht="87" customHeight="1" x14ac:dyDescent="0.3">
      <c r="B75" s="10"/>
      <c r="C75" s="21" t="s">
        <v>74</v>
      </c>
      <c r="D75" s="49" t="s">
        <v>86</v>
      </c>
      <c r="E75" s="14">
        <v>55215000</v>
      </c>
    </row>
    <row r="76" spans="2:5" ht="12.75" customHeight="1" x14ac:dyDescent="0.3">
      <c r="B76" s="10">
        <v>25</v>
      </c>
      <c r="C76" s="13" t="s">
        <v>75</v>
      </c>
      <c r="D76" s="49"/>
      <c r="E76" s="14"/>
    </row>
    <row r="77" spans="2:5" ht="56.25" customHeight="1" x14ac:dyDescent="0.3">
      <c r="B77" s="10"/>
      <c r="C77" s="21" t="s">
        <v>76</v>
      </c>
      <c r="D77" s="49" t="s">
        <v>86</v>
      </c>
      <c r="E77" s="14">
        <v>2000000</v>
      </c>
    </row>
    <row r="78" spans="2:5" ht="29.25" customHeight="1" x14ac:dyDescent="0.3">
      <c r="B78" s="10"/>
      <c r="C78" s="21" t="s">
        <v>77</v>
      </c>
      <c r="D78" s="49"/>
      <c r="E78" s="14"/>
    </row>
    <row r="79" spans="2:5" ht="33" customHeight="1" x14ac:dyDescent="0.3">
      <c r="B79" s="10"/>
      <c r="C79" s="21" t="s">
        <v>78</v>
      </c>
      <c r="D79" s="49" t="s">
        <v>86</v>
      </c>
      <c r="E79" s="14">
        <v>21600000</v>
      </c>
    </row>
    <row r="80" spans="2:5" ht="29.25" customHeight="1" x14ac:dyDescent="0.3">
      <c r="B80" s="10"/>
      <c r="C80" s="24" t="s">
        <v>79</v>
      </c>
      <c r="D80" s="49" t="s">
        <v>86</v>
      </c>
      <c r="E80" s="16">
        <f>E81</f>
        <v>17504400</v>
      </c>
    </row>
    <row r="81" spans="2:5" ht="29.25" customHeight="1" x14ac:dyDescent="0.3">
      <c r="B81" s="10"/>
      <c r="C81" s="24" t="s">
        <v>80</v>
      </c>
      <c r="D81" s="49" t="s">
        <v>86</v>
      </c>
      <c r="E81" s="14">
        <f>SUM(E83:E85)</f>
        <v>17504400</v>
      </c>
    </row>
    <row r="82" spans="2:5" ht="15.75" customHeight="1" x14ac:dyDescent="0.3">
      <c r="B82" s="10">
        <v>26</v>
      </c>
      <c r="C82" s="13" t="s">
        <v>81</v>
      </c>
      <c r="D82" s="49"/>
      <c r="E82" s="14"/>
    </row>
    <row r="83" spans="2:5" ht="30.75" customHeight="1" x14ac:dyDescent="0.3">
      <c r="B83" s="10"/>
      <c r="C83" s="21" t="s">
        <v>82</v>
      </c>
      <c r="D83" s="49" t="s">
        <v>86</v>
      </c>
      <c r="E83" s="14">
        <v>8752200</v>
      </c>
    </row>
    <row r="84" spans="2:5" ht="17.25" customHeight="1" x14ac:dyDescent="0.3">
      <c r="B84" s="10">
        <v>27</v>
      </c>
      <c r="C84" s="13" t="s">
        <v>83</v>
      </c>
      <c r="D84" s="49"/>
      <c r="E84" s="14"/>
    </row>
    <row r="85" spans="2:5" ht="30.75" customHeight="1" x14ac:dyDescent="0.3">
      <c r="B85" s="10"/>
      <c r="C85" s="21" t="s">
        <v>84</v>
      </c>
      <c r="D85" s="49" t="s">
        <v>86</v>
      </c>
      <c r="E85" s="14">
        <v>8752200</v>
      </c>
    </row>
    <row r="86" spans="2:5" ht="16.5" customHeight="1" thickBot="1" x14ac:dyDescent="0.35">
      <c r="B86" s="28"/>
      <c r="C86" s="29" t="s">
        <v>85</v>
      </c>
      <c r="D86" s="49" t="s">
        <v>86</v>
      </c>
      <c r="E86" s="30">
        <f>SUM(E9+E54)</f>
        <v>2809361800</v>
      </c>
    </row>
    <row r="87" spans="2:5" ht="16.5" customHeight="1" x14ac:dyDescent="0.3">
      <c r="B87" s="31"/>
      <c r="C87" s="32"/>
      <c r="D87" s="32"/>
      <c r="E87" s="33"/>
    </row>
    <row r="88" spans="2:5" ht="12.75" customHeight="1" x14ac:dyDescent="0.3">
      <c r="B88" s="32"/>
      <c r="C88" s="32"/>
      <c r="D88" s="32"/>
      <c r="E88" s="34"/>
    </row>
    <row r="89" spans="2:5" ht="15.75" customHeight="1" x14ac:dyDescent="0.3">
      <c r="B89" s="32"/>
      <c r="C89" s="32"/>
      <c r="D89" s="32"/>
      <c r="E89" s="34"/>
    </row>
    <row r="90" spans="2:5" x14ac:dyDescent="0.3">
      <c r="B90" s="32"/>
      <c r="C90" s="32"/>
      <c r="D90" s="32"/>
      <c r="E90" s="35"/>
    </row>
    <row r="91" spans="2:5" x14ac:dyDescent="0.3">
      <c r="B91" s="32"/>
      <c r="C91" s="32"/>
      <c r="D91" s="32"/>
      <c r="E91" s="35"/>
    </row>
    <row r="92" spans="2:5" x14ac:dyDescent="0.3">
      <c r="B92" s="32"/>
      <c r="C92" s="32"/>
      <c r="D92" s="32"/>
      <c r="E92" s="35"/>
    </row>
    <row r="93" spans="2:5" x14ac:dyDescent="0.3">
      <c r="B93" s="32"/>
      <c r="C93" s="32"/>
      <c r="D93" s="32"/>
      <c r="E93" s="35"/>
    </row>
    <row r="94" spans="2:5" x14ac:dyDescent="0.3">
      <c r="B94" s="32"/>
      <c r="C94" s="32"/>
      <c r="D94" s="32"/>
      <c r="E94" s="35"/>
    </row>
    <row r="95" spans="2:5" x14ac:dyDescent="0.3">
      <c r="B95" s="31"/>
      <c r="C95" s="32"/>
      <c r="D95" s="32"/>
      <c r="E95" s="33"/>
    </row>
    <row r="97" spans="2:5" ht="15" customHeight="1" x14ac:dyDescent="0.3"/>
    <row r="99" spans="2:5" s="38" customFormat="1" x14ac:dyDescent="0.3">
      <c r="B99" s="36"/>
      <c r="C99"/>
      <c r="D99"/>
      <c r="E99" s="37"/>
    </row>
    <row r="100" spans="2:5" s="38" customFormat="1" x14ac:dyDescent="0.3">
      <c r="B100" s="36"/>
      <c r="C100"/>
      <c r="D100"/>
      <c r="E100" s="37"/>
    </row>
    <row r="101" spans="2:5" s="38" customFormat="1" x14ac:dyDescent="0.3">
      <c r="B101" s="36"/>
      <c r="C101"/>
      <c r="D101"/>
      <c r="E101" s="37"/>
    </row>
    <row r="102" spans="2:5" s="38" customFormat="1" x14ac:dyDescent="0.3">
      <c r="B102" s="36"/>
      <c r="C102"/>
      <c r="D102"/>
      <c r="E102" s="37"/>
    </row>
    <row r="103" spans="2:5" s="38" customFormat="1" x14ac:dyDescent="0.3">
      <c r="B103" s="36"/>
      <c r="C103"/>
      <c r="D103"/>
      <c r="E103" s="37"/>
    </row>
    <row r="104" spans="2:5" s="38" customFormat="1" x14ac:dyDescent="0.3">
      <c r="B104" s="36"/>
      <c r="C104"/>
      <c r="D104"/>
      <c r="E104" s="37"/>
    </row>
    <row r="105" spans="2:5" s="38" customFormat="1" x14ac:dyDescent="0.3">
      <c r="B105" s="36"/>
      <c r="C105"/>
      <c r="D105"/>
      <c r="E105" s="37"/>
    </row>
  </sheetData>
  <mergeCells count="9">
    <mergeCell ref="B2:E2"/>
    <mergeCell ref="B1:E1"/>
    <mergeCell ref="B3:E3"/>
    <mergeCell ref="B4:C4"/>
    <mergeCell ref="B5:C5"/>
    <mergeCell ref="B6:B7"/>
    <mergeCell ref="C6:C7"/>
    <mergeCell ref="E6:E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Kecamatan Colomadu</dc:creator>
  <cp:lastModifiedBy>Lenovo</cp:lastModifiedBy>
  <dcterms:created xsi:type="dcterms:W3CDTF">2026-02-25T02:44:25Z</dcterms:created>
  <dcterms:modified xsi:type="dcterms:W3CDTF">2026-02-25T03:48:15Z</dcterms:modified>
</cp:coreProperties>
</file>