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'Sheet2'!$A$1:$I$49</definedName>
    <definedName name="_xlnm.Print_Area" localSheetId="2">'Sheet3'!$A$1:$N$50</definedName>
    <definedName name="_xlnm.Print_Area" localSheetId="3">'Sheet4'!$A$1:$I$49</definedName>
  </definedNames>
  <calcPr fullCalcOnLoad="1"/>
</workbook>
</file>

<file path=xl/sharedStrings.xml><?xml version="1.0" encoding="utf-8"?>
<sst xmlns="http://schemas.openxmlformats.org/spreadsheetml/2006/main" count="530" uniqueCount="161">
  <si>
    <t>APRIL</t>
  </si>
  <si>
    <t>MEI</t>
  </si>
  <si>
    <t>JUNI</t>
  </si>
  <si>
    <t>JULI</t>
  </si>
  <si>
    <t>REALISASI PERKEMBANGAN PELAKSANAAN PEKERJAAN / KEGIATAN SAMPAI DENGAN BULAN</t>
  </si>
  <si>
    <t>JUMLAH RATA-RATA</t>
  </si>
  <si>
    <t>DI KABUPATEN KARANGANYAR</t>
  </si>
  <si>
    <t>SUMBER DANA</t>
  </si>
  <si>
    <t>TAHUN ANGGARAN</t>
  </si>
  <si>
    <t>: KECAMATAN MATESIH</t>
  </si>
  <si>
    <t>: APBD KAB. KARANGANYAR</t>
  </si>
  <si>
    <t>Keterangan :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</si>
  <si>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</si>
  <si>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</si>
  <si>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</si>
  <si>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</si>
  <si>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</si>
  <si>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</si>
  <si>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</si>
  <si>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</si>
  <si>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</si>
  <si>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</si>
  <si>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</si>
  <si>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</si>
  <si>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</si>
  <si>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</si>
  <si>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</si>
  <si>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</si>
  <si>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</si>
  <si>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</si>
  <si>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</si>
  <si>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</si>
  <si>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</si>
  <si>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</si>
  <si>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</si>
  <si>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</si>
  <si>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</si>
  <si>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</si>
  <si>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</si>
  <si>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</si>
  <si>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</si>
  <si>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</si>
  <si>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</si>
  <si>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</si>
  <si>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</si>
  <si>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</si>
  <si>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</si>
  <si>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</si>
  <si>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</si>
  <si>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</si>
  <si>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</si>
  <si>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</si>
  <si>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ARDIANSYAH, S STP. MM.</t>
  </si>
  <si>
    <t>Pembina</t>
  </si>
  <si>
    <t>NIP. 19790709 199810 1 002</t>
  </si>
  <si>
    <t>: 2021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</si>
  <si>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</si>
  <si>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</si>
  <si>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</si>
  <si>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</si>
  <si>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</si>
  <si>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</si>
  <si>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</si>
  <si>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</si>
  <si>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</si>
  <si>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</si>
  <si>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</si>
  <si>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</si>
  <si>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</si>
  <si>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</si>
  <si>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</si>
  <si>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</si>
  <si>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</si>
  <si>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</si>
  <si>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01.2.07.06</t>
  </si>
  <si>
    <t>Pengadaan Peralatan dan Mesin Lainnya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</si>
  <si>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</si>
  <si>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</si>
  <si>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</si>
  <si>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</si>
  <si>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</si>
  <si>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</si>
  <si>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</si>
  <si>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</si>
  <si>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</si>
  <si>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</si>
  <si>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</si>
  <si>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</si>
  <si>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</si>
  <si>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</si>
  <si>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</si>
  <si>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</si>
  <si>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</si>
  <si>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</si>
  <si>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</si>
  <si>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</si>
  <si>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</si>
  <si>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</si>
  <si>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</si>
  <si>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</si>
  <si>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</si>
  <si>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</si>
  <si>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</si>
  <si>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</si>
  <si>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REALISASI PERKEMBANGAN PELAKSANAAN PEKERJAAN/KEGIATAN TAHUN ANGGARAN 2021</t>
  </si>
  <si>
    <t>REALISASI PENGGUNAAN DANA PEKERJAAN / KEGIATAN TAHUN ANGGARAN 2021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</si>
  <si>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</si>
  <si>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</si>
  <si>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</si>
  <si>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</si>
  <si>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</si>
  <si>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</si>
  <si>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</si>
  <si>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Dana (Rp)</t>
  </si>
  <si>
    <t>OPD</t>
  </si>
  <si>
    <t>PERMASALAHAN</t>
  </si>
  <si>
    <t>KODE REKENING / NAMA KEGIATAN</t>
  </si>
  <si>
    <t>&amp; SUB KEGIATAN</t>
  </si>
  <si>
    <t>REKANAN (CV/PT/Swakl/dll)</t>
  </si>
  <si>
    <r>
      <t xml:space="preserve">A. Persentase </t>
    </r>
    <r>
      <rPr>
        <b/>
        <u val="single"/>
        <sz val="10"/>
        <rFont val="Arial Narrow"/>
        <family val="2"/>
      </rPr>
      <t>Target pelaksaan</t>
    </r>
    <r>
      <rPr>
        <sz val="10"/>
        <rFont val="Arial Narrow"/>
        <family val="2"/>
      </rPr>
      <t xml:space="preserve"> kegiatan </t>
    </r>
    <r>
      <rPr>
        <b/>
        <i/>
        <u val="single"/>
        <sz val="10"/>
        <rFont val="Arial Narrow"/>
        <family val="2"/>
      </rPr>
      <t>(harus sudah diisi sampai akhir tahun)</t>
    </r>
  </si>
  <si>
    <r>
      <t xml:space="preserve">B. Persentase </t>
    </r>
    <r>
      <rPr>
        <b/>
        <u val="single"/>
        <sz val="10"/>
        <rFont val="Arial Narrow"/>
        <family val="2"/>
      </rPr>
      <t>Realisasi Pelaksanaan Kegiatan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(fisik maupun non fisik, diisi komulatif sampai pada bulan yang bersangkutan)</t>
    </r>
  </si>
  <si>
    <r>
      <t>C. Persentase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Target Keuangan</t>
    </r>
    <r>
      <rPr>
        <sz val="10"/>
        <rFont val="Arial Narrow"/>
        <family val="2"/>
      </rPr>
      <t xml:space="preserve"> </t>
    </r>
    <r>
      <rPr>
        <b/>
        <i/>
        <u val="single"/>
        <sz val="10"/>
        <rFont val="Arial Narrow"/>
        <family val="2"/>
      </rPr>
      <t>(harus sudah diisi sampai dengan akhir tahun)</t>
    </r>
  </si>
  <si>
    <r>
      <t xml:space="preserve">D. Persentase </t>
    </r>
    <r>
      <rPr>
        <b/>
        <u val="single"/>
        <sz val="10"/>
        <rFont val="Arial Narrow"/>
        <family val="2"/>
      </rPr>
      <t>SPJ</t>
    </r>
    <r>
      <rPr>
        <sz val="10"/>
        <rFont val="Arial Narrow"/>
        <family val="2"/>
      </rPr>
      <t xml:space="preserve"> dari dana total </t>
    </r>
    <r>
      <rPr>
        <i/>
        <sz val="10"/>
        <rFont val="Arial Narrow"/>
        <family val="2"/>
      </rPr>
      <t>(diisi komulatif sampai pada bulan yang bersangkutan)</t>
    </r>
  </si>
  <si>
    <t>- Jumlah/Rata-Rata harus diisi</t>
  </si>
  <si>
    <t>- Target Kegiatan &amp; Keuangan harus sudah diisi sampai akhir tahun/anggaran</t>
  </si>
  <si>
    <t>Real Keg. %</t>
  </si>
  <si>
    <t>: OKTOBER 2021</t>
  </si>
  <si>
    <t>Matesih, 1 November 2021</t>
  </si>
  <si>
    <t>Oktober</t>
  </si>
  <si>
    <t>08.04</t>
  </si>
  <si>
    <t>GU 10</t>
  </si>
  <si>
    <t>25.01</t>
  </si>
  <si>
    <t>GU 9</t>
  </si>
  <si>
    <t>06.02</t>
  </si>
  <si>
    <t>06.09</t>
  </si>
  <si>
    <t>ADM</t>
  </si>
  <si>
    <t>KBSH</t>
  </si>
  <si>
    <t>SOPIR</t>
  </si>
  <si>
    <t>NRSM</t>
  </si>
  <si>
    <t>SPPD</t>
  </si>
  <si>
    <t>ATK</t>
  </si>
  <si>
    <t>MAMIN</t>
  </si>
  <si>
    <t>08.02</t>
  </si>
  <si>
    <t>TLPN</t>
  </si>
  <si>
    <t>PDAM</t>
  </si>
  <si>
    <t>LSTK</t>
  </si>
  <si>
    <t>06.05</t>
  </si>
  <si>
    <t>PGDN</t>
  </si>
  <si>
    <t>09.01</t>
  </si>
  <si>
    <t>BBM</t>
  </si>
  <si>
    <t>06.07</t>
  </si>
  <si>
    <t>BHN PMBSH</t>
  </si>
  <si>
    <t>06.06</t>
  </si>
  <si>
    <t>KORAN</t>
  </si>
  <si>
    <t>29.04</t>
  </si>
  <si>
    <t>MAMIN FKUB</t>
  </si>
  <si>
    <t>30.02</t>
  </si>
  <si>
    <t>30.17</t>
  </si>
  <si>
    <t>MAMIN MONEV</t>
  </si>
  <si>
    <t>06.01</t>
  </si>
  <si>
    <t>INST LISTK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</si>
</sst>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#,##0;\-&quot;Rp&quot;#,##0"/>
    <numFmt numFmtId="171" formatCode="&quot;Rp&quot;#,##0;[Red]\-&quot;Rp&quot;#,##0"/>
    <numFmt numFmtId="172" formatCode="&quot;Rp&quot;#,##0.00;\-&quot;Rp&quot;#,##0.00"/>
    <numFmt numFmtId="173" formatCode="&quot;Rp&quot;#,##0.00;[Red]\-&quot;Rp&quot;#,##0.00"/>
    <numFmt numFmtId="174" formatCode="_-&quot;Rp&quot;* #,##0_-;\-&quot;Rp&quot;* #,##0_-;_-&quot;Rp&quot;* &quot;-&quot;_-;_-@_-"/>
    <numFmt numFmtId="175" formatCode="_-* #,##0_-;\-* #,##0_-;_-* &quot;-&quot;_-;_-@_-"/>
    <numFmt numFmtId="176" formatCode="_-&quot;Rp&quot;* #,##0.00_-;\-&quot;Rp&quot;* #,##0.00_-;_-&quot;Rp&quot;* &quot;-&quot;??_-;_-@_-"/>
    <numFmt numFmtId="177" formatCode="_-* #,##0.00_-;\-* #,##0.00_-;_-* &quot;-&quot;??_-;_-@_-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1" fontId="3" fillId="0" borderId="12" xfId="0" applyNumberFormat="1" applyFont="1" applyBorder="1" applyAlignment="1">
      <alignment horizontal="right" vertical="justify"/>
    </xf>
    <xf numFmtId="1" fontId="3" fillId="0" borderId="14" xfId="0" applyNumberFormat="1" applyFont="1" applyBorder="1" applyAlignment="1">
      <alignment horizontal="left" vertical="top"/>
    </xf>
    <xf numFmtId="1" fontId="3" fillId="0" borderId="13" xfId="59" applyNumberFormat="1" applyFont="1" applyBorder="1" applyAlignment="1">
      <alignment/>
    </xf>
    <xf numFmtId="1" fontId="3" fillId="0" borderId="15" xfId="59" applyNumberFormat="1" applyFont="1" applyBorder="1" applyAlignment="1">
      <alignment horizontal="left"/>
    </xf>
    <xf numFmtId="1" fontId="16" fillId="0" borderId="13" xfId="59" applyNumberFormat="1" applyFont="1" applyBorder="1" applyAlignment="1">
      <alignment/>
    </xf>
    <xf numFmtId="1" fontId="16" fillId="0" borderId="15" xfId="59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right" vertical="justify"/>
    </xf>
    <xf numFmtId="1" fontId="16" fillId="0" borderId="14" xfId="0" applyNumberFormat="1" applyFont="1" applyBorder="1" applyAlignment="1">
      <alignment horizontal="left" vertical="top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41" fontId="0" fillId="0" borderId="0" xfId="43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view="pageBreakPreview" zoomScale="110" zoomScaleNormal="85" zoomScaleSheetLayoutView="110" zoomScalePageLayoutView="0" workbookViewId="0" topLeftCell="C10">
      <selection activeCell="X57" sqref="X57"/>
    </sheetView>
  </sheetViews>
  <sheetFormatPr defaultColWidth="9.140625" defaultRowHeight="12.75"/>
  <cols>
    <col min="1" max="1" width="2.57421875" style="1" customWidth="1"/>
    <col min="2" max="2" width="65.28125" style="1" customWidth="1"/>
    <col min="3" max="3" width="9.421875" style="1" customWidth="1"/>
    <col min="4" max="4" width="9.8515625" style="1" customWidth="1"/>
    <col min="5" max="18" width="3.7109375" style="1" customWidth="1"/>
    <col min="19" max="28" width="4.28125" style="1" customWidth="1"/>
    <col min="29" max="29" width="1.8515625" style="1" customWidth="1"/>
    <col min="30" max="31" width="3.7109375" style="1" customWidth="1"/>
    <col min="32" max="16384" width="9.140625" style="1" customWidth="1"/>
  </cols>
  <sheetData>
    <row r="1" spans="1:28" ht="12.75">
      <c r="A1" s="142" t="s">
        <v>104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</row>
    <row r="2" spans="1:28" ht="12.75">
      <c r="A2" s="142" t="s">
        <v>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" ht="12.75">
      <c r="A4" s="147" t="s">
        <v>114</v>
      </c>
      <c r="B4" s="147"/>
      <c r="C4" s="32" t="s">
        <v>9</v>
      </c>
      <c r="D4" s="32"/>
    </row>
    <row r="5" spans="1:4" ht="12.75">
      <c r="A5" s="146" t="s">
        <v>7</v>
      </c>
      <c r="B5" s="146"/>
      <c r="C5" s="108" t="s">
        <v>10</v>
      </c>
      <c r="D5" s="108"/>
    </row>
    <row r="6" spans="1:4" ht="12.75">
      <c r="A6" s="147" t="s">
        <v>13</v>
      </c>
      <c r="B6" s="147"/>
      <c r="C6" s="108" t="s">
        <v>126</v>
      </c>
      <c r="D6" s="108"/>
    </row>
    <row r="7" spans="1:2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138" t="s">
        <v>14</v>
      </c>
      <c r="B8" s="47" t="s">
        <v>116</v>
      </c>
      <c r="C8" s="47" t="s">
        <v>113</v>
      </c>
      <c r="D8" s="143" t="s">
        <v>118</v>
      </c>
      <c r="E8" s="148" t="s">
        <v>4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</row>
    <row r="9" spans="1:28" ht="16.5" customHeight="1">
      <c r="A9" s="139"/>
      <c r="B9" s="109" t="s">
        <v>117</v>
      </c>
      <c r="C9" s="85" t="s">
        <v>16</v>
      </c>
      <c r="D9" s="144"/>
      <c r="E9" s="140" t="s">
        <v>39</v>
      </c>
      <c r="F9" s="141"/>
      <c r="G9" s="140" t="s">
        <v>40</v>
      </c>
      <c r="H9" s="141"/>
      <c r="I9" s="140" t="s">
        <v>41</v>
      </c>
      <c r="J9" s="141"/>
      <c r="K9" s="140" t="s">
        <v>0</v>
      </c>
      <c r="L9" s="141"/>
      <c r="M9" s="140" t="s">
        <v>1</v>
      </c>
      <c r="N9" s="141"/>
      <c r="O9" s="140" t="s">
        <v>2</v>
      </c>
      <c r="P9" s="141"/>
      <c r="Q9" s="140" t="s">
        <v>3</v>
      </c>
      <c r="R9" s="141"/>
      <c r="S9" s="140" t="s">
        <v>42</v>
      </c>
      <c r="T9" s="141"/>
      <c r="U9" s="140" t="s">
        <v>43</v>
      </c>
      <c r="V9" s="141"/>
      <c r="W9" s="140" t="s">
        <v>44</v>
      </c>
      <c r="X9" s="141"/>
      <c r="Y9" s="140" t="s">
        <v>45</v>
      </c>
      <c r="Z9" s="141"/>
      <c r="AA9" s="140" t="s">
        <v>46</v>
      </c>
      <c r="AB9" s="141"/>
    </row>
    <row r="10" spans="1:28" ht="13.5">
      <c r="A10" s="19"/>
      <c r="B10" s="19"/>
      <c r="C10" s="74" t="s">
        <v>17</v>
      </c>
      <c r="D10" s="145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35"/>
      <c r="T10" s="35"/>
      <c r="U10" s="2"/>
      <c r="V10" s="3"/>
      <c r="W10" s="2"/>
      <c r="X10" s="3"/>
      <c r="Y10" s="2"/>
      <c r="Z10" s="3"/>
      <c r="AA10" s="2"/>
      <c r="AB10" s="3"/>
    </row>
    <row r="11" spans="1:31" ht="18" customHeight="1">
      <c r="A11" s="12"/>
      <c r="B11" s="87" t="s">
        <v>106</v>
      </c>
      <c r="C11" s="12"/>
      <c r="D11" s="12"/>
      <c r="E11" s="99"/>
      <c r="F11" s="5"/>
      <c r="G11" s="4"/>
      <c r="H11" s="5"/>
      <c r="I11" s="4"/>
      <c r="J11" s="5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E11" s="24"/>
    </row>
    <row r="12" spans="1:28" ht="18" customHeight="1">
      <c r="A12" s="18"/>
      <c r="B12" s="97" t="s">
        <v>103</v>
      </c>
      <c r="C12" s="27">
        <v>271380000</v>
      </c>
      <c r="D12" s="27"/>
      <c r="E12" s="98"/>
      <c r="F12" s="7"/>
      <c r="G12" s="6"/>
      <c r="H12" s="7"/>
      <c r="I12" s="6"/>
      <c r="J12" s="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</row>
    <row r="13" spans="1:28" ht="18" customHeight="1">
      <c r="A13" s="29">
        <v>1</v>
      </c>
      <c r="B13" s="26" t="s">
        <v>58</v>
      </c>
      <c r="C13" s="21"/>
      <c r="D13" s="111"/>
      <c r="E13" s="4">
        <v>8</v>
      </c>
      <c r="F13" s="5">
        <v>8</v>
      </c>
      <c r="G13" s="4">
        <v>16</v>
      </c>
      <c r="H13" s="5">
        <v>16</v>
      </c>
      <c r="I13" s="4">
        <v>25</v>
      </c>
      <c r="J13" s="5">
        <v>25</v>
      </c>
      <c r="K13" s="4">
        <v>33</v>
      </c>
      <c r="L13" s="5">
        <v>33</v>
      </c>
      <c r="M13" s="4">
        <v>42</v>
      </c>
      <c r="N13" s="5">
        <v>42</v>
      </c>
      <c r="O13" s="4">
        <v>50</v>
      </c>
      <c r="P13" s="5">
        <v>50</v>
      </c>
      <c r="Q13" s="4">
        <v>58</v>
      </c>
      <c r="R13" s="5">
        <v>58</v>
      </c>
      <c r="S13" s="4">
        <v>66</v>
      </c>
      <c r="T13" s="127">
        <v>66</v>
      </c>
      <c r="U13" s="125">
        <v>75</v>
      </c>
      <c r="V13" s="5">
        <v>75</v>
      </c>
      <c r="W13" s="4">
        <v>83</v>
      </c>
      <c r="X13" s="5">
        <v>83</v>
      </c>
      <c r="Y13" s="4"/>
      <c r="Z13" s="5"/>
      <c r="AA13" s="4"/>
      <c r="AB13" s="5"/>
    </row>
    <row r="14" spans="1:28" ht="16.5" customHeight="1">
      <c r="A14" s="18"/>
      <c r="B14" s="19" t="s">
        <v>59</v>
      </c>
      <c r="C14" s="20">
        <v>5000000</v>
      </c>
      <c r="D14" s="112"/>
      <c r="E14" s="6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46</v>
      </c>
      <c r="L14" s="7">
        <v>46</v>
      </c>
      <c r="M14" s="6">
        <v>74</v>
      </c>
      <c r="N14" s="7">
        <v>74</v>
      </c>
      <c r="O14" s="6">
        <v>74</v>
      </c>
      <c r="P14" s="7">
        <v>74</v>
      </c>
      <c r="Q14" s="6">
        <v>74</v>
      </c>
      <c r="R14" s="7">
        <v>74</v>
      </c>
      <c r="S14" s="6">
        <v>92</v>
      </c>
      <c r="T14" s="128">
        <v>92</v>
      </c>
      <c r="U14" s="126">
        <v>92</v>
      </c>
      <c r="V14" s="7">
        <v>92</v>
      </c>
      <c r="W14" s="6">
        <v>92</v>
      </c>
      <c r="X14" s="7">
        <v>92</v>
      </c>
      <c r="Y14" s="6"/>
      <c r="Z14" s="7"/>
      <c r="AA14" s="6"/>
      <c r="AB14" s="7"/>
    </row>
    <row r="15" spans="1:28" ht="18" customHeight="1">
      <c r="A15" s="29">
        <v>2</v>
      </c>
      <c r="B15" s="26" t="s">
        <v>60</v>
      </c>
      <c r="C15" s="17"/>
      <c r="D15" s="113"/>
      <c r="E15" s="4">
        <v>8</v>
      </c>
      <c r="F15" s="5">
        <v>8</v>
      </c>
      <c r="G15" s="4">
        <v>16</v>
      </c>
      <c r="H15" s="5">
        <v>16</v>
      </c>
      <c r="I15" s="4">
        <v>25</v>
      </c>
      <c r="J15" s="5">
        <v>25</v>
      </c>
      <c r="K15" s="4">
        <v>33</v>
      </c>
      <c r="L15" s="5">
        <v>33</v>
      </c>
      <c r="M15" s="4">
        <v>42</v>
      </c>
      <c r="N15" s="5">
        <v>42</v>
      </c>
      <c r="O15" s="4">
        <v>50</v>
      </c>
      <c r="P15" s="5">
        <v>50</v>
      </c>
      <c r="Q15" s="4">
        <v>58</v>
      </c>
      <c r="R15" s="5">
        <v>58</v>
      </c>
      <c r="S15" s="4">
        <v>66</v>
      </c>
      <c r="T15" s="127">
        <v>66</v>
      </c>
      <c r="U15" s="125">
        <v>75</v>
      </c>
      <c r="V15" s="5">
        <v>75</v>
      </c>
      <c r="W15" s="4">
        <v>83</v>
      </c>
      <c r="X15" s="5">
        <v>83</v>
      </c>
      <c r="Y15" s="4"/>
      <c r="Z15" s="5"/>
      <c r="AA15" s="4"/>
      <c r="AB15" s="5"/>
    </row>
    <row r="16" spans="1:28" ht="16.5" customHeight="1">
      <c r="A16" s="18"/>
      <c r="B16" s="19" t="s">
        <v>61</v>
      </c>
      <c r="C16" s="20">
        <v>3000000</v>
      </c>
      <c r="D16" s="112"/>
      <c r="E16" s="6">
        <v>0</v>
      </c>
      <c r="F16" s="7">
        <v>0</v>
      </c>
      <c r="G16" s="6">
        <v>26</v>
      </c>
      <c r="H16" s="7">
        <v>26</v>
      </c>
      <c r="I16" s="6">
        <v>26</v>
      </c>
      <c r="J16" s="7">
        <v>26</v>
      </c>
      <c r="K16" s="6">
        <v>26</v>
      </c>
      <c r="L16" s="7">
        <v>26</v>
      </c>
      <c r="M16" s="6">
        <v>26</v>
      </c>
      <c r="N16" s="7">
        <v>26</v>
      </c>
      <c r="O16" s="6">
        <v>60</v>
      </c>
      <c r="P16" s="7">
        <v>60</v>
      </c>
      <c r="Q16" s="6">
        <v>60</v>
      </c>
      <c r="R16" s="7">
        <v>60</v>
      </c>
      <c r="S16" s="6">
        <v>92</v>
      </c>
      <c r="T16" s="128">
        <v>92</v>
      </c>
      <c r="U16" s="126">
        <v>92</v>
      </c>
      <c r="V16" s="7">
        <v>92</v>
      </c>
      <c r="W16" s="6">
        <v>100</v>
      </c>
      <c r="X16" s="7">
        <v>100</v>
      </c>
      <c r="Y16" s="6"/>
      <c r="Z16" s="7"/>
      <c r="AA16" s="6"/>
      <c r="AB16" s="7"/>
    </row>
    <row r="17" spans="1:28" ht="18" customHeight="1">
      <c r="A17" s="16">
        <v>3</v>
      </c>
      <c r="B17" s="17" t="s">
        <v>62</v>
      </c>
      <c r="C17" s="21"/>
      <c r="D17" s="111"/>
      <c r="E17" s="4">
        <v>8</v>
      </c>
      <c r="F17" s="5">
        <v>8</v>
      </c>
      <c r="G17" s="4">
        <v>16</v>
      </c>
      <c r="H17" s="5">
        <v>16</v>
      </c>
      <c r="I17" s="4">
        <v>25</v>
      </c>
      <c r="J17" s="5">
        <v>25</v>
      </c>
      <c r="K17" s="4">
        <v>33</v>
      </c>
      <c r="L17" s="5">
        <v>33</v>
      </c>
      <c r="M17" s="4">
        <v>42</v>
      </c>
      <c r="N17" s="5">
        <v>42</v>
      </c>
      <c r="O17" s="4">
        <v>50</v>
      </c>
      <c r="P17" s="5">
        <v>50</v>
      </c>
      <c r="Q17" s="4">
        <v>58</v>
      </c>
      <c r="R17" s="5">
        <v>58</v>
      </c>
      <c r="S17" s="4">
        <v>66</v>
      </c>
      <c r="T17" s="127">
        <v>66</v>
      </c>
      <c r="U17" s="125">
        <v>75</v>
      </c>
      <c r="V17" s="5">
        <v>75</v>
      </c>
      <c r="W17" s="4">
        <v>83</v>
      </c>
      <c r="X17" s="5">
        <v>83</v>
      </c>
      <c r="Y17" s="4"/>
      <c r="Z17" s="5"/>
      <c r="AA17" s="4"/>
      <c r="AB17" s="5"/>
    </row>
    <row r="18" spans="1:28" ht="16.5" customHeight="1">
      <c r="A18" s="18"/>
      <c r="B18" s="19" t="s">
        <v>63</v>
      </c>
      <c r="C18" s="20">
        <v>18327500</v>
      </c>
      <c r="D18" s="112"/>
      <c r="E18" s="6">
        <v>0</v>
      </c>
      <c r="F18" s="7">
        <v>0</v>
      </c>
      <c r="G18" s="6">
        <v>8</v>
      </c>
      <c r="H18" s="7">
        <v>8</v>
      </c>
      <c r="I18" s="6">
        <v>14</v>
      </c>
      <c r="J18" s="7">
        <v>14</v>
      </c>
      <c r="K18" s="6">
        <v>14</v>
      </c>
      <c r="L18" s="7">
        <v>14</v>
      </c>
      <c r="M18" s="6">
        <v>22</v>
      </c>
      <c r="N18" s="7">
        <v>22</v>
      </c>
      <c r="O18" s="6">
        <v>27</v>
      </c>
      <c r="P18" s="7">
        <v>27</v>
      </c>
      <c r="Q18" s="6">
        <v>37</v>
      </c>
      <c r="R18" s="7">
        <v>37</v>
      </c>
      <c r="S18" s="6">
        <v>43</v>
      </c>
      <c r="T18" s="128">
        <v>43</v>
      </c>
      <c r="U18" s="126">
        <v>48</v>
      </c>
      <c r="V18" s="7">
        <v>48</v>
      </c>
      <c r="W18" s="6">
        <v>70</v>
      </c>
      <c r="X18" s="7">
        <v>70</v>
      </c>
      <c r="Y18" s="6"/>
      <c r="Z18" s="7"/>
      <c r="AA18" s="6"/>
      <c r="AB18" s="7"/>
    </row>
    <row r="19" spans="1:28" ht="18" customHeight="1">
      <c r="A19" s="16">
        <v>4</v>
      </c>
      <c r="B19" s="17" t="s">
        <v>64</v>
      </c>
      <c r="C19" s="21"/>
      <c r="D19" s="111"/>
      <c r="E19" s="4">
        <v>8</v>
      </c>
      <c r="F19" s="5">
        <v>8</v>
      </c>
      <c r="G19" s="4">
        <v>16</v>
      </c>
      <c r="H19" s="5">
        <v>16</v>
      </c>
      <c r="I19" s="4">
        <v>25</v>
      </c>
      <c r="J19" s="5">
        <v>25</v>
      </c>
      <c r="K19" s="4">
        <v>33</v>
      </c>
      <c r="L19" s="5">
        <v>33</v>
      </c>
      <c r="M19" s="4">
        <v>42</v>
      </c>
      <c r="N19" s="5">
        <v>42</v>
      </c>
      <c r="O19" s="4">
        <v>50</v>
      </c>
      <c r="P19" s="5">
        <v>50</v>
      </c>
      <c r="Q19" s="4">
        <v>58</v>
      </c>
      <c r="R19" s="5">
        <v>58</v>
      </c>
      <c r="S19" s="4">
        <v>66</v>
      </c>
      <c r="T19" s="127">
        <v>66</v>
      </c>
      <c r="U19" s="125">
        <v>75</v>
      </c>
      <c r="V19" s="5">
        <v>75</v>
      </c>
      <c r="W19" s="4">
        <v>83</v>
      </c>
      <c r="X19" s="5">
        <v>83</v>
      </c>
      <c r="Y19" s="4"/>
      <c r="Z19" s="5"/>
      <c r="AA19" s="4"/>
      <c r="AB19" s="5"/>
    </row>
    <row r="20" spans="1:28" ht="16.5" customHeight="1">
      <c r="A20" s="18"/>
      <c r="B20" s="19" t="s">
        <v>65</v>
      </c>
      <c r="C20" s="20">
        <v>6000000</v>
      </c>
      <c r="D20" s="112"/>
      <c r="E20" s="6">
        <v>0</v>
      </c>
      <c r="F20" s="7">
        <v>0</v>
      </c>
      <c r="G20" s="6">
        <v>28</v>
      </c>
      <c r="H20" s="7">
        <v>28</v>
      </c>
      <c r="I20" s="6">
        <v>28</v>
      </c>
      <c r="J20" s="7">
        <v>28</v>
      </c>
      <c r="K20" s="6">
        <v>28</v>
      </c>
      <c r="L20" s="7">
        <v>28</v>
      </c>
      <c r="M20" s="6">
        <v>28</v>
      </c>
      <c r="N20" s="7">
        <v>28</v>
      </c>
      <c r="O20" s="6">
        <v>44</v>
      </c>
      <c r="P20" s="7">
        <v>44</v>
      </c>
      <c r="Q20" s="6">
        <v>61</v>
      </c>
      <c r="R20" s="7">
        <v>61</v>
      </c>
      <c r="S20" s="6">
        <v>78</v>
      </c>
      <c r="T20" s="128">
        <v>78</v>
      </c>
      <c r="U20" s="126">
        <v>78</v>
      </c>
      <c r="V20" s="7">
        <v>78</v>
      </c>
      <c r="W20" s="6">
        <v>78</v>
      </c>
      <c r="X20" s="7">
        <v>78</v>
      </c>
      <c r="Y20" s="6"/>
      <c r="Z20" s="7"/>
      <c r="AA20" s="6"/>
      <c r="AB20" s="7"/>
    </row>
    <row r="21" spans="1:28" ht="18" customHeight="1">
      <c r="A21" s="16">
        <v>5</v>
      </c>
      <c r="B21" s="17" t="s">
        <v>66</v>
      </c>
      <c r="C21" s="21"/>
      <c r="D21" s="111"/>
      <c r="E21" s="4">
        <v>8</v>
      </c>
      <c r="F21" s="5">
        <v>8</v>
      </c>
      <c r="G21" s="4">
        <v>16</v>
      </c>
      <c r="H21" s="5">
        <v>16</v>
      </c>
      <c r="I21" s="4">
        <v>25</v>
      </c>
      <c r="J21" s="5">
        <v>25</v>
      </c>
      <c r="K21" s="4">
        <v>33</v>
      </c>
      <c r="L21" s="5">
        <v>33</v>
      </c>
      <c r="M21" s="4">
        <v>42</v>
      </c>
      <c r="N21" s="5">
        <v>42</v>
      </c>
      <c r="O21" s="4">
        <v>50</v>
      </c>
      <c r="P21" s="5">
        <v>50</v>
      </c>
      <c r="Q21" s="4">
        <v>58</v>
      </c>
      <c r="R21" s="5">
        <v>58</v>
      </c>
      <c r="S21" s="4">
        <v>66</v>
      </c>
      <c r="T21" s="127">
        <v>66</v>
      </c>
      <c r="U21" s="125">
        <v>75</v>
      </c>
      <c r="V21" s="5">
        <v>75</v>
      </c>
      <c r="W21" s="4">
        <v>83</v>
      </c>
      <c r="X21" s="5">
        <v>83</v>
      </c>
      <c r="Y21" s="4"/>
      <c r="Z21" s="5"/>
      <c r="AA21" s="4"/>
      <c r="AB21" s="5"/>
    </row>
    <row r="22" spans="1:28" ht="16.5" customHeight="1">
      <c r="A22" s="18"/>
      <c r="B22" s="19" t="s">
        <v>67</v>
      </c>
      <c r="C22" s="20">
        <v>7000000</v>
      </c>
      <c r="D22" s="112"/>
      <c r="E22" s="6">
        <v>0</v>
      </c>
      <c r="F22" s="7">
        <v>0</v>
      </c>
      <c r="G22" s="6">
        <v>0</v>
      </c>
      <c r="H22" s="7">
        <v>0</v>
      </c>
      <c r="I22" s="6">
        <v>14</v>
      </c>
      <c r="J22" s="7">
        <v>14</v>
      </c>
      <c r="K22" s="6">
        <v>14</v>
      </c>
      <c r="L22" s="7">
        <v>14</v>
      </c>
      <c r="M22" s="6">
        <v>14</v>
      </c>
      <c r="N22" s="7">
        <v>14</v>
      </c>
      <c r="O22" s="6">
        <v>41</v>
      </c>
      <c r="P22" s="7">
        <v>41</v>
      </c>
      <c r="Q22" s="6">
        <v>54</v>
      </c>
      <c r="R22" s="7">
        <v>54</v>
      </c>
      <c r="S22" s="6">
        <v>67</v>
      </c>
      <c r="T22" s="128">
        <v>67</v>
      </c>
      <c r="U22" s="126">
        <v>67</v>
      </c>
      <c r="V22" s="7">
        <v>67</v>
      </c>
      <c r="W22" s="6">
        <v>82</v>
      </c>
      <c r="X22" s="7">
        <v>82</v>
      </c>
      <c r="Y22" s="6"/>
      <c r="Z22" s="7"/>
      <c r="AA22" s="6"/>
      <c r="AB22" s="7"/>
    </row>
    <row r="23" spans="1:28" ht="18" customHeight="1">
      <c r="A23" s="16">
        <v>6</v>
      </c>
      <c r="B23" s="17" t="s">
        <v>68</v>
      </c>
      <c r="C23" s="21"/>
      <c r="D23" s="111"/>
      <c r="E23" s="4">
        <v>8</v>
      </c>
      <c r="F23" s="5">
        <v>8</v>
      </c>
      <c r="G23" s="4">
        <v>16</v>
      </c>
      <c r="H23" s="5">
        <v>16</v>
      </c>
      <c r="I23" s="4">
        <v>25</v>
      </c>
      <c r="J23" s="5">
        <v>25</v>
      </c>
      <c r="K23" s="4">
        <v>33</v>
      </c>
      <c r="L23" s="5">
        <v>33</v>
      </c>
      <c r="M23" s="4">
        <v>42</v>
      </c>
      <c r="N23" s="5">
        <v>42</v>
      </c>
      <c r="O23" s="4">
        <v>50</v>
      </c>
      <c r="P23" s="5">
        <v>50</v>
      </c>
      <c r="Q23" s="4">
        <v>58</v>
      </c>
      <c r="R23" s="5">
        <v>58</v>
      </c>
      <c r="S23" s="4">
        <v>66</v>
      </c>
      <c r="T23" s="127">
        <v>66</v>
      </c>
      <c r="U23" s="125">
        <v>75</v>
      </c>
      <c r="V23" s="5">
        <v>75</v>
      </c>
      <c r="W23" s="4">
        <v>83</v>
      </c>
      <c r="X23" s="5">
        <v>83</v>
      </c>
      <c r="Y23" s="4"/>
      <c r="Z23" s="5"/>
      <c r="AA23" s="4"/>
      <c r="AB23" s="5"/>
    </row>
    <row r="24" spans="1:28" ht="16.5" customHeight="1">
      <c r="A24" s="18"/>
      <c r="B24" s="19" t="s">
        <v>69</v>
      </c>
      <c r="C24" s="20">
        <v>1980000</v>
      </c>
      <c r="D24" s="112"/>
      <c r="E24" s="6">
        <v>0</v>
      </c>
      <c r="F24" s="7">
        <v>0</v>
      </c>
      <c r="G24" s="6">
        <v>0</v>
      </c>
      <c r="H24" s="7">
        <v>0</v>
      </c>
      <c r="I24" s="6">
        <v>23</v>
      </c>
      <c r="J24" s="7">
        <v>23</v>
      </c>
      <c r="K24" s="6">
        <v>23</v>
      </c>
      <c r="L24" s="7">
        <v>23</v>
      </c>
      <c r="M24" s="6">
        <v>23</v>
      </c>
      <c r="N24" s="7">
        <v>23</v>
      </c>
      <c r="O24" s="6">
        <v>48</v>
      </c>
      <c r="P24" s="7">
        <v>48</v>
      </c>
      <c r="Q24" s="6">
        <v>48</v>
      </c>
      <c r="R24" s="7">
        <v>48</v>
      </c>
      <c r="S24" s="6">
        <v>48</v>
      </c>
      <c r="T24" s="128">
        <v>48</v>
      </c>
      <c r="U24" s="126">
        <v>48</v>
      </c>
      <c r="V24" s="7">
        <v>48</v>
      </c>
      <c r="W24" s="6">
        <v>81</v>
      </c>
      <c r="X24" s="7">
        <v>81</v>
      </c>
      <c r="Y24" s="6"/>
      <c r="Z24" s="7"/>
      <c r="AA24" s="6"/>
      <c r="AB24" s="7"/>
    </row>
    <row r="25" spans="1:28" ht="18" customHeight="1">
      <c r="A25" s="16">
        <v>7</v>
      </c>
      <c r="B25" s="17" t="s">
        <v>70</v>
      </c>
      <c r="C25" s="21"/>
      <c r="D25" s="111"/>
      <c r="E25" s="14">
        <v>8</v>
      </c>
      <c r="F25" s="15">
        <v>8</v>
      </c>
      <c r="G25" s="14">
        <v>16</v>
      </c>
      <c r="H25" s="15">
        <v>16</v>
      </c>
      <c r="I25" s="4">
        <v>25</v>
      </c>
      <c r="J25" s="5">
        <v>25</v>
      </c>
      <c r="K25" s="4">
        <v>33</v>
      </c>
      <c r="L25" s="5">
        <v>33</v>
      </c>
      <c r="M25" s="4">
        <v>42</v>
      </c>
      <c r="N25" s="5">
        <v>42</v>
      </c>
      <c r="O25" s="4">
        <v>50</v>
      </c>
      <c r="P25" s="5">
        <v>50</v>
      </c>
      <c r="Q25" s="4">
        <v>58</v>
      </c>
      <c r="R25" s="5">
        <v>58</v>
      </c>
      <c r="S25" s="4">
        <v>66</v>
      </c>
      <c r="T25" s="127">
        <v>66</v>
      </c>
      <c r="U25" s="125">
        <v>75</v>
      </c>
      <c r="V25" s="5">
        <v>75</v>
      </c>
      <c r="W25" s="4">
        <v>83</v>
      </c>
      <c r="X25" s="5">
        <v>83</v>
      </c>
      <c r="Y25" s="14"/>
      <c r="Z25" s="15"/>
      <c r="AA25" s="14"/>
      <c r="AB25" s="15"/>
    </row>
    <row r="26" spans="1:28" ht="16.5" customHeight="1">
      <c r="A26" s="18"/>
      <c r="B26" s="19" t="s">
        <v>71</v>
      </c>
      <c r="C26" s="20">
        <v>4800000</v>
      </c>
      <c r="D26" s="112"/>
      <c r="E26" s="6">
        <v>0</v>
      </c>
      <c r="F26" s="7">
        <v>0</v>
      </c>
      <c r="G26" s="6">
        <v>0</v>
      </c>
      <c r="H26" s="7">
        <v>0</v>
      </c>
      <c r="I26" s="6">
        <v>20</v>
      </c>
      <c r="J26" s="7">
        <v>20</v>
      </c>
      <c r="K26" s="6">
        <v>20</v>
      </c>
      <c r="L26" s="7">
        <v>20</v>
      </c>
      <c r="M26" s="6">
        <v>20</v>
      </c>
      <c r="N26" s="7">
        <v>20</v>
      </c>
      <c r="O26" s="6">
        <v>40</v>
      </c>
      <c r="P26" s="7">
        <v>40</v>
      </c>
      <c r="Q26" s="6">
        <v>40</v>
      </c>
      <c r="R26" s="7">
        <v>40</v>
      </c>
      <c r="S26" s="6">
        <v>61</v>
      </c>
      <c r="T26" s="128">
        <v>61</v>
      </c>
      <c r="U26" s="126">
        <v>61</v>
      </c>
      <c r="V26" s="7">
        <v>61</v>
      </c>
      <c r="W26" s="6">
        <v>81</v>
      </c>
      <c r="X26" s="7">
        <v>81</v>
      </c>
      <c r="Y26" s="6"/>
      <c r="Z26" s="7"/>
      <c r="AA26" s="6"/>
      <c r="AB26" s="7"/>
    </row>
    <row r="27" spans="1:28" ht="18" customHeight="1">
      <c r="A27" s="16">
        <v>8</v>
      </c>
      <c r="B27" s="17" t="s">
        <v>72</v>
      </c>
      <c r="C27" s="21"/>
      <c r="D27" s="111"/>
      <c r="E27" s="4">
        <v>8</v>
      </c>
      <c r="F27" s="5">
        <v>8</v>
      </c>
      <c r="G27" s="4">
        <v>16</v>
      </c>
      <c r="H27" s="5">
        <v>16</v>
      </c>
      <c r="I27" s="4">
        <v>25</v>
      </c>
      <c r="J27" s="5">
        <v>25</v>
      </c>
      <c r="K27" s="4">
        <v>33</v>
      </c>
      <c r="L27" s="5">
        <v>33</v>
      </c>
      <c r="M27" s="4">
        <v>42</v>
      </c>
      <c r="N27" s="5">
        <v>42</v>
      </c>
      <c r="O27" s="4">
        <v>50</v>
      </c>
      <c r="P27" s="5">
        <v>50</v>
      </c>
      <c r="Q27" s="4">
        <v>58</v>
      </c>
      <c r="R27" s="5">
        <v>58</v>
      </c>
      <c r="S27" s="4">
        <v>66</v>
      </c>
      <c r="T27" s="127">
        <v>66</v>
      </c>
      <c r="U27" s="125">
        <v>75</v>
      </c>
      <c r="V27" s="5">
        <v>75</v>
      </c>
      <c r="W27" s="4">
        <v>83</v>
      </c>
      <c r="X27" s="5">
        <v>83</v>
      </c>
      <c r="Y27" s="4"/>
      <c r="Z27" s="5"/>
      <c r="AA27" s="4"/>
      <c r="AB27" s="5"/>
    </row>
    <row r="28" spans="1:28" ht="16.5" customHeight="1">
      <c r="A28" s="18"/>
      <c r="B28" s="19" t="s">
        <v>73</v>
      </c>
      <c r="C28" s="20">
        <v>31720000</v>
      </c>
      <c r="D28" s="112"/>
      <c r="E28" s="6">
        <v>0</v>
      </c>
      <c r="F28" s="7">
        <v>0</v>
      </c>
      <c r="G28" s="6">
        <v>0</v>
      </c>
      <c r="H28" s="7">
        <v>0</v>
      </c>
      <c r="I28" s="6">
        <v>3</v>
      </c>
      <c r="J28" s="7">
        <v>3</v>
      </c>
      <c r="K28" s="6">
        <v>21</v>
      </c>
      <c r="L28" s="7">
        <v>21</v>
      </c>
      <c r="M28" s="6">
        <v>21</v>
      </c>
      <c r="N28" s="7">
        <v>21</v>
      </c>
      <c r="O28" s="6">
        <v>24</v>
      </c>
      <c r="P28" s="7">
        <v>24</v>
      </c>
      <c r="Q28" s="6">
        <v>28</v>
      </c>
      <c r="R28" s="7">
        <v>28</v>
      </c>
      <c r="S28" s="6">
        <v>34</v>
      </c>
      <c r="T28" s="128">
        <v>34</v>
      </c>
      <c r="U28" s="126">
        <v>34</v>
      </c>
      <c r="V28" s="7">
        <v>34</v>
      </c>
      <c r="W28" s="6">
        <v>65</v>
      </c>
      <c r="X28" s="7">
        <v>65</v>
      </c>
      <c r="Y28" s="6"/>
      <c r="Z28" s="7"/>
      <c r="AA28" s="6"/>
      <c r="AB28" s="7"/>
    </row>
    <row r="29" spans="1:28" ht="16.5" customHeight="1">
      <c r="A29" s="16">
        <v>9</v>
      </c>
      <c r="B29" s="17" t="s">
        <v>74</v>
      </c>
      <c r="C29" s="21"/>
      <c r="D29" s="111"/>
      <c r="E29" s="4">
        <v>8</v>
      </c>
      <c r="F29" s="5">
        <v>8</v>
      </c>
      <c r="G29" s="4">
        <v>16</v>
      </c>
      <c r="H29" s="5">
        <v>16</v>
      </c>
      <c r="I29" s="4">
        <v>25</v>
      </c>
      <c r="J29" s="5">
        <v>25</v>
      </c>
      <c r="K29" s="4">
        <v>33</v>
      </c>
      <c r="L29" s="5">
        <v>33</v>
      </c>
      <c r="M29" s="4">
        <v>42</v>
      </c>
      <c r="N29" s="5">
        <v>42</v>
      </c>
      <c r="O29" s="4">
        <v>50</v>
      </c>
      <c r="P29" s="5">
        <v>50</v>
      </c>
      <c r="Q29" s="4">
        <v>58</v>
      </c>
      <c r="R29" s="5">
        <v>58</v>
      </c>
      <c r="S29" s="4">
        <v>66</v>
      </c>
      <c r="T29" s="127">
        <v>66</v>
      </c>
      <c r="U29" s="125">
        <v>75</v>
      </c>
      <c r="V29" s="5">
        <v>75</v>
      </c>
      <c r="W29" s="4">
        <v>83</v>
      </c>
      <c r="X29" s="5">
        <v>83</v>
      </c>
      <c r="Y29" s="4"/>
      <c r="Z29" s="5"/>
      <c r="AA29" s="4"/>
      <c r="AB29" s="5"/>
    </row>
    <row r="30" spans="1:28" ht="16.5" customHeight="1">
      <c r="A30" s="18"/>
      <c r="B30" s="19" t="s">
        <v>75</v>
      </c>
      <c r="C30" s="20">
        <v>4172500</v>
      </c>
      <c r="D30" s="112"/>
      <c r="E30" s="6">
        <v>0</v>
      </c>
      <c r="F30" s="7">
        <v>0</v>
      </c>
      <c r="G30" s="6">
        <v>96</v>
      </c>
      <c r="H30" s="7">
        <v>96</v>
      </c>
      <c r="I30" s="6">
        <v>96</v>
      </c>
      <c r="J30" s="7">
        <v>96</v>
      </c>
      <c r="K30" s="6">
        <v>96</v>
      </c>
      <c r="L30" s="7">
        <v>96</v>
      </c>
      <c r="M30" s="6">
        <v>96</v>
      </c>
      <c r="N30" s="7">
        <v>96</v>
      </c>
      <c r="O30" s="6">
        <v>96</v>
      </c>
      <c r="P30" s="7">
        <v>96</v>
      </c>
      <c r="Q30" s="6">
        <v>96</v>
      </c>
      <c r="R30" s="7">
        <v>96</v>
      </c>
      <c r="S30" s="6">
        <v>99</v>
      </c>
      <c r="T30" s="128">
        <v>99</v>
      </c>
      <c r="U30" s="126">
        <v>99</v>
      </c>
      <c r="V30" s="7">
        <v>99</v>
      </c>
      <c r="W30" s="6">
        <v>100</v>
      </c>
      <c r="X30" s="7">
        <v>100</v>
      </c>
      <c r="Y30" s="6"/>
      <c r="Z30" s="7"/>
      <c r="AA30" s="6"/>
      <c r="AB30" s="7"/>
    </row>
    <row r="31" spans="1:28" ht="16.5" customHeight="1">
      <c r="A31" s="16">
        <v>10</v>
      </c>
      <c r="B31" s="17" t="s">
        <v>76</v>
      </c>
      <c r="C31" s="21"/>
      <c r="D31" s="111"/>
      <c r="E31" s="4">
        <v>8</v>
      </c>
      <c r="F31" s="5">
        <v>8</v>
      </c>
      <c r="G31" s="4">
        <v>16</v>
      </c>
      <c r="H31" s="5">
        <v>16</v>
      </c>
      <c r="I31" s="4">
        <v>25</v>
      </c>
      <c r="J31" s="5">
        <v>25</v>
      </c>
      <c r="K31" s="4">
        <v>33</v>
      </c>
      <c r="L31" s="5">
        <v>33</v>
      </c>
      <c r="M31" s="4">
        <v>42</v>
      </c>
      <c r="N31" s="5">
        <v>42</v>
      </c>
      <c r="O31" s="4">
        <v>50</v>
      </c>
      <c r="P31" s="5">
        <v>50</v>
      </c>
      <c r="Q31" s="4">
        <v>58</v>
      </c>
      <c r="R31" s="5">
        <v>58</v>
      </c>
      <c r="S31" s="4">
        <v>66</v>
      </c>
      <c r="T31" s="127">
        <v>66</v>
      </c>
      <c r="U31" s="125">
        <v>75</v>
      </c>
      <c r="V31" s="5">
        <v>75</v>
      </c>
      <c r="W31" s="4">
        <v>83</v>
      </c>
      <c r="X31" s="5">
        <v>83</v>
      </c>
      <c r="Y31" s="4"/>
      <c r="Z31" s="5"/>
      <c r="AA31" s="4"/>
      <c r="AB31" s="5"/>
    </row>
    <row r="32" spans="1:28" ht="16.5" customHeight="1">
      <c r="A32" s="18"/>
      <c r="B32" s="19" t="s">
        <v>77</v>
      </c>
      <c r="C32" s="20">
        <v>29000000</v>
      </c>
      <c r="D32" s="112"/>
      <c r="E32" s="6">
        <v>0</v>
      </c>
      <c r="F32" s="7">
        <v>0</v>
      </c>
      <c r="G32" s="6">
        <v>7</v>
      </c>
      <c r="H32" s="7">
        <v>7</v>
      </c>
      <c r="I32" s="6">
        <v>13</v>
      </c>
      <c r="J32" s="7">
        <v>13</v>
      </c>
      <c r="K32" s="6">
        <v>19</v>
      </c>
      <c r="L32" s="7">
        <v>19</v>
      </c>
      <c r="M32" s="6">
        <v>19</v>
      </c>
      <c r="N32" s="7">
        <v>19</v>
      </c>
      <c r="O32" s="6">
        <v>25</v>
      </c>
      <c r="P32" s="7">
        <v>25</v>
      </c>
      <c r="Q32" s="6">
        <v>31</v>
      </c>
      <c r="R32" s="7">
        <v>31</v>
      </c>
      <c r="S32" s="6">
        <v>37</v>
      </c>
      <c r="T32" s="128">
        <v>37</v>
      </c>
      <c r="U32" s="126">
        <v>43</v>
      </c>
      <c r="V32" s="7">
        <v>43</v>
      </c>
      <c r="W32" s="6">
        <v>51</v>
      </c>
      <c r="X32" s="7">
        <v>51</v>
      </c>
      <c r="Y32" s="6"/>
      <c r="Z32" s="7"/>
      <c r="AA32" s="6"/>
      <c r="AB32" s="7"/>
    </row>
    <row r="33" spans="1:28" ht="18" customHeight="1">
      <c r="A33" s="29">
        <v>11</v>
      </c>
      <c r="B33" s="36" t="s">
        <v>78</v>
      </c>
      <c r="C33" s="29"/>
      <c r="D33" s="114"/>
      <c r="E33" s="4">
        <v>8</v>
      </c>
      <c r="F33" s="5">
        <v>8</v>
      </c>
      <c r="G33" s="4">
        <v>16</v>
      </c>
      <c r="H33" s="5">
        <v>16</v>
      </c>
      <c r="I33" s="4">
        <v>25</v>
      </c>
      <c r="J33" s="5">
        <v>25</v>
      </c>
      <c r="K33" s="4">
        <v>33</v>
      </c>
      <c r="L33" s="5">
        <v>33</v>
      </c>
      <c r="M33" s="4">
        <v>42</v>
      </c>
      <c r="N33" s="5">
        <v>42</v>
      </c>
      <c r="O33" s="4">
        <v>50</v>
      </c>
      <c r="P33" s="5">
        <v>50</v>
      </c>
      <c r="Q33" s="4">
        <v>58</v>
      </c>
      <c r="R33" s="5">
        <v>58</v>
      </c>
      <c r="S33" s="4">
        <v>66</v>
      </c>
      <c r="T33" s="127">
        <v>66</v>
      </c>
      <c r="U33" s="125">
        <v>75</v>
      </c>
      <c r="V33" s="5">
        <v>75</v>
      </c>
      <c r="W33" s="4">
        <v>83</v>
      </c>
      <c r="X33" s="5">
        <v>83</v>
      </c>
      <c r="Y33" s="4"/>
      <c r="Z33" s="5"/>
      <c r="AA33" s="4"/>
      <c r="AB33" s="5"/>
    </row>
    <row r="34" spans="1:28" ht="18" customHeight="1">
      <c r="A34" s="18"/>
      <c r="B34" s="39" t="s">
        <v>79</v>
      </c>
      <c r="C34" s="33">
        <v>134880000</v>
      </c>
      <c r="D34" s="115"/>
      <c r="E34" s="6">
        <v>0</v>
      </c>
      <c r="F34" s="7">
        <v>0</v>
      </c>
      <c r="G34" s="6">
        <v>8</v>
      </c>
      <c r="H34" s="7">
        <v>8</v>
      </c>
      <c r="I34" s="6">
        <v>17</v>
      </c>
      <c r="J34" s="7">
        <v>17</v>
      </c>
      <c r="K34" s="6">
        <v>25</v>
      </c>
      <c r="L34" s="7">
        <v>25</v>
      </c>
      <c r="M34" s="6">
        <v>33</v>
      </c>
      <c r="N34" s="7">
        <v>33</v>
      </c>
      <c r="O34" s="6">
        <v>42</v>
      </c>
      <c r="P34" s="7">
        <v>42</v>
      </c>
      <c r="Q34" s="6">
        <v>50</v>
      </c>
      <c r="R34" s="7">
        <v>50</v>
      </c>
      <c r="S34" s="6">
        <v>58</v>
      </c>
      <c r="T34" s="128">
        <v>58</v>
      </c>
      <c r="U34" s="126">
        <v>67</v>
      </c>
      <c r="V34" s="7">
        <v>67</v>
      </c>
      <c r="W34" s="6">
        <v>75</v>
      </c>
      <c r="X34" s="7">
        <v>75</v>
      </c>
      <c r="Y34" s="6"/>
      <c r="Z34" s="7"/>
      <c r="AA34" s="6"/>
      <c r="AB34" s="7"/>
    </row>
    <row r="35" spans="1:28" ht="18" customHeight="1">
      <c r="A35" s="16">
        <v>12</v>
      </c>
      <c r="B35" s="17" t="s">
        <v>80</v>
      </c>
      <c r="C35" s="21"/>
      <c r="D35" s="111"/>
      <c r="E35" s="4">
        <v>8</v>
      </c>
      <c r="F35" s="5">
        <v>8</v>
      </c>
      <c r="G35" s="4">
        <v>16</v>
      </c>
      <c r="H35" s="5">
        <v>16</v>
      </c>
      <c r="I35" s="4">
        <v>25</v>
      </c>
      <c r="J35" s="5">
        <v>25</v>
      </c>
      <c r="K35" s="4">
        <v>33</v>
      </c>
      <c r="L35" s="5">
        <v>33</v>
      </c>
      <c r="M35" s="4">
        <v>42</v>
      </c>
      <c r="N35" s="5">
        <v>42</v>
      </c>
      <c r="O35" s="4">
        <v>50</v>
      </c>
      <c r="P35" s="5">
        <v>50</v>
      </c>
      <c r="Q35" s="4">
        <v>58</v>
      </c>
      <c r="R35" s="5">
        <v>58</v>
      </c>
      <c r="S35" s="4">
        <v>66</v>
      </c>
      <c r="T35" s="127">
        <v>66</v>
      </c>
      <c r="U35" s="125">
        <v>75</v>
      </c>
      <c r="V35" s="5">
        <v>75</v>
      </c>
      <c r="W35" s="4">
        <v>83</v>
      </c>
      <c r="X35" s="5">
        <v>83</v>
      </c>
      <c r="Y35" s="4"/>
      <c r="Z35" s="5"/>
      <c r="AA35" s="4"/>
      <c r="AB35" s="5"/>
    </row>
    <row r="36" spans="1:28" ht="27" customHeight="1">
      <c r="A36" s="18"/>
      <c r="B36" s="89" t="s">
        <v>81</v>
      </c>
      <c r="C36" s="20">
        <v>25500000</v>
      </c>
      <c r="D36" s="112"/>
      <c r="E36" s="6">
        <v>0</v>
      </c>
      <c r="F36" s="7">
        <v>0</v>
      </c>
      <c r="G36" s="6">
        <v>8</v>
      </c>
      <c r="H36" s="7">
        <v>8</v>
      </c>
      <c r="I36" s="6">
        <v>21</v>
      </c>
      <c r="J36" s="7">
        <v>21</v>
      </c>
      <c r="K36" s="6">
        <v>22</v>
      </c>
      <c r="L36" s="7">
        <v>22</v>
      </c>
      <c r="M36" s="6">
        <v>33</v>
      </c>
      <c r="N36" s="7">
        <v>33</v>
      </c>
      <c r="O36" s="6">
        <v>44</v>
      </c>
      <c r="P36" s="7">
        <v>44</v>
      </c>
      <c r="Q36" s="6">
        <v>58</v>
      </c>
      <c r="R36" s="7">
        <v>58</v>
      </c>
      <c r="S36" s="6">
        <v>69</v>
      </c>
      <c r="T36" s="128">
        <v>69</v>
      </c>
      <c r="U36" s="126">
        <v>69</v>
      </c>
      <c r="V36" s="7">
        <v>69</v>
      </c>
      <c r="W36" s="6">
        <v>77</v>
      </c>
      <c r="X36" s="7">
        <v>77</v>
      </c>
      <c r="Y36" s="6"/>
      <c r="Z36" s="7"/>
      <c r="AA36" s="6"/>
      <c r="AB36" s="7"/>
    </row>
    <row r="37" spans="1:28" ht="18" customHeight="1">
      <c r="A37" s="16"/>
      <c r="B37" s="90" t="s">
        <v>107</v>
      </c>
      <c r="C37" s="21"/>
      <c r="D37" s="111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5"/>
      <c r="Q37" s="4"/>
      <c r="R37" s="5"/>
      <c r="S37" s="4"/>
      <c r="T37" s="5"/>
      <c r="U37" s="4"/>
      <c r="V37" s="5"/>
      <c r="W37" s="4"/>
      <c r="X37" s="5"/>
      <c r="Y37" s="4"/>
      <c r="Z37" s="5"/>
      <c r="AA37" s="4"/>
      <c r="AB37" s="5"/>
    </row>
    <row r="38" spans="1:28" ht="18.75" customHeight="1">
      <c r="A38" s="18"/>
      <c r="B38" s="96" t="s">
        <v>82</v>
      </c>
      <c r="C38" s="27">
        <v>2000000</v>
      </c>
      <c r="D38" s="116"/>
      <c r="E38" s="6"/>
      <c r="F38" s="7"/>
      <c r="G38" s="6"/>
      <c r="H38" s="7"/>
      <c r="I38" s="6"/>
      <c r="J38" s="7"/>
      <c r="K38" s="6"/>
      <c r="L38" s="7"/>
      <c r="M38" s="6"/>
      <c r="N38" s="7"/>
      <c r="O38" s="6"/>
      <c r="P38" s="7"/>
      <c r="Q38" s="6"/>
      <c r="R38" s="7"/>
      <c r="S38" s="6"/>
      <c r="T38" s="7"/>
      <c r="U38" s="6"/>
      <c r="V38" s="7"/>
      <c r="W38" s="6"/>
      <c r="X38" s="7"/>
      <c r="Y38" s="6"/>
      <c r="Z38" s="7"/>
      <c r="AA38" s="6"/>
      <c r="AB38" s="7"/>
    </row>
    <row r="39" spans="1:28" ht="16.5" customHeight="1">
      <c r="A39" s="16">
        <v>13</v>
      </c>
      <c r="B39" s="17" t="s">
        <v>83</v>
      </c>
      <c r="C39" s="21"/>
      <c r="D39" s="111"/>
      <c r="E39" s="4">
        <v>8</v>
      </c>
      <c r="F39" s="5">
        <v>8</v>
      </c>
      <c r="G39" s="4">
        <v>16</v>
      </c>
      <c r="H39" s="5">
        <v>16</v>
      </c>
      <c r="I39" s="4">
        <v>25</v>
      </c>
      <c r="J39" s="5">
        <v>25</v>
      </c>
      <c r="K39" s="4">
        <v>33</v>
      </c>
      <c r="L39" s="5">
        <v>33</v>
      </c>
      <c r="M39" s="4">
        <v>42</v>
      </c>
      <c r="N39" s="5">
        <v>42</v>
      </c>
      <c r="O39" s="4">
        <v>50</v>
      </c>
      <c r="P39" s="5">
        <v>50</v>
      </c>
      <c r="Q39" s="4">
        <v>58</v>
      </c>
      <c r="R39" s="5">
        <v>58</v>
      </c>
      <c r="S39" s="4">
        <v>66</v>
      </c>
      <c r="T39" s="127">
        <v>66</v>
      </c>
      <c r="U39" s="125">
        <v>75</v>
      </c>
      <c r="V39" s="5">
        <v>75</v>
      </c>
      <c r="W39" s="4">
        <v>83</v>
      </c>
      <c r="X39" s="5">
        <v>83</v>
      </c>
      <c r="Y39" s="4"/>
      <c r="Z39" s="5"/>
      <c r="AA39" s="4"/>
      <c r="AB39" s="5"/>
    </row>
    <row r="40" spans="1:28" ht="15.75" customHeight="1">
      <c r="A40" s="18"/>
      <c r="B40" s="88" t="s">
        <v>84</v>
      </c>
      <c r="C40" s="20">
        <v>2000000</v>
      </c>
      <c r="D40" s="112"/>
      <c r="E40" s="6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  <c r="N40" s="7">
        <v>0</v>
      </c>
      <c r="O40" s="6">
        <v>50</v>
      </c>
      <c r="P40" s="7">
        <v>50</v>
      </c>
      <c r="Q40" s="6">
        <v>50</v>
      </c>
      <c r="R40" s="7">
        <v>50</v>
      </c>
      <c r="S40" s="6">
        <v>50</v>
      </c>
      <c r="T40" s="128">
        <v>50</v>
      </c>
      <c r="U40" s="126">
        <v>50</v>
      </c>
      <c r="V40" s="7">
        <v>50</v>
      </c>
      <c r="W40" s="6">
        <v>50</v>
      </c>
      <c r="X40" s="7">
        <v>50</v>
      </c>
      <c r="Y40" s="6"/>
      <c r="Z40" s="7"/>
      <c r="AA40" s="6"/>
      <c r="AB40" s="7"/>
    </row>
    <row r="41" spans="1:28" ht="17.25" customHeight="1">
      <c r="A41" s="16"/>
      <c r="B41" s="90" t="s">
        <v>109</v>
      </c>
      <c r="C41" s="21"/>
      <c r="D41" s="111"/>
      <c r="E41" s="4"/>
      <c r="F41" s="5"/>
      <c r="G41" s="4"/>
      <c r="H41" s="5"/>
      <c r="I41" s="4"/>
      <c r="J41" s="5"/>
      <c r="K41" s="4"/>
      <c r="L41" s="5"/>
      <c r="M41" s="4"/>
      <c r="N41" s="5"/>
      <c r="O41" s="4"/>
      <c r="P41" s="5"/>
      <c r="Q41" s="4"/>
      <c r="R41" s="5"/>
      <c r="S41" s="4"/>
      <c r="T41" s="5"/>
      <c r="U41" s="4"/>
      <c r="V41" s="5"/>
      <c r="W41" s="4"/>
      <c r="X41" s="5"/>
      <c r="Y41" s="4"/>
      <c r="Z41" s="5"/>
      <c r="AA41" s="4"/>
      <c r="AB41" s="5"/>
    </row>
    <row r="42" spans="1:28" ht="17.25" customHeight="1">
      <c r="A42" s="18"/>
      <c r="B42" s="96" t="s">
        <v>85</v>
      </c>
      <c r="C42" s="27">
        <v>15000000</v>
      </c>
      <c r="D42" s="116"/>
      <c r="E42" s="6"/>
      <c r="F42" s="7"/>
      <c r="G42" s="6"/>
      <c r="H42" s="7"/>
      <c r="I42" s="6"/>
      <c r="J42" s="7"/>
      <c r="K42" s="6"/>
      <c r="L42" s="7"/>
      <c r="M42" s="6"/>
      <c r="N42" s="7"/>
      <c r="O42" s="6"/>
      <c r="P42" s="7"/>
      <c r="Q42" s="6"/>
      <c r="R42" s="7"/>
      <c r="S42" s="6"/>
      <c r="T42" s="7"/>
      <c r="U42" s="6"/>
      <c r="V42" s="7"/>
      <c r="W42" s="6"/>
      <c r="X42" s="7"/>
      <c r="Y42" s="6"/>
      <c r="Z42" s="7"/>
      <c r="AA42" s="6"/>
      <c r="AB42" s="7"/>
    </row>
    <row r="43" spans="1:28" ht="16.5" customHeight="1">
      <c r="A43" s="16">
        <v>14</v>
      </c>
      <c r="B43" s="17" t="s">
        <v>86</v>
      </c>
      <c r="C43" s="28"/>
      <c r="D43" s="117"/>
      <c r="E43" s="4">
        <v>8</v>
      </c>
      <c r="F43" s="5">
        <v>8</v>
      </c>
      <c r="G43" s="4">
        <v>16</v>
      </c>
      <c r="H43" s="5">
        <v>16</v>
      </c>
      <c r="I43" s="4">
        <v>25</v>
      </c>
      <c r="J43" s="5">
        <v>25</v>
      </c>
      <c r="K43" s="4">
        <v>33</v>
      </c>
      <c r="L43" s="5">
        <v>33</v>
      </c>
      <c r="M43" s="4">
        <v>42</v>
      </c>
      <c r="N43" s="5">
        <v>42</v>
      </c>
      <c r="O43" s="4">
        <v>50</v>
      </c>
      <c r="P43" s="5">
        <v>50</v>
      </c>
      <c r="Q43" s="4">
        <v>58</v>
      </c>
      <c r="R43" s="5">
        <v>58</v>
      </c>
      <c r="S43" s="4">
        <v>66</v>
      </c>
      <c r="T43" s="127">
        <v>66</v>
      </c>
      <c r="U43" s="125">
        <v>75</v>
      </c>
      <c r="V43" s="5">
        <v>75</v>
      </c>
      <c r="W43" s="4">
        <v>83</v>
      </c>
      <c r="X43" s="5">
        <v>83</v>
      </c>
      <c r="Y43" s="4"/>
      <c r="Z43" s="5"/>
      <c r="AA43" s="4"/>
      <c r="AB43" s="5"/>
    </row>
    <row r="44" spans="1:28" ht="16.5" customHeight="1">
      <c r="A44" s="18"/>
      <c r="B44" s="40" t="s">
        <v>87</v>
      </c>
      <c r="C44" s="20">
        <v>5000000</v>
      </c>
      <c r="D44" s="112"/>
      <c r="E44" s="6">
        <v>0</v>
      </c>
      <c r="F44" s="7">
        <v>0</v>
      </c>
      <c r="G44" s="6">
        <v>31</v>
      </c>
      <c r="H44" s="7">
        <v>31</v>
      </c>
      <c r="I44" s="6">
        <v>99</v>
      </c>
      <c r="J44" s="7">
        <v>99</v>
      </c>
      <c r="K44" s="6">
        <v>99</v>
      </c>
      <c r="L44" s="7">
        <v>99</v>
      </c>
      <c r="M44" s="6">
        <v>99</v>
      </c>
      <c r="N44" s="7">
        <v>99</v>
      </c>
      <c r="O44" s="6">
        <v>99</v>
      </c>
      <c r="P44" s="7">
        <v>99</v>
      </c>
      <c r="Q44" s="6">
        <v>99</v>
      </c>
      <c r="R44" s="7">
        <v>99</v>
      </c>
      <c r="S44" s="6">
        <v>99</v>
      </c>
      <c r="T44" s="128">
        <v>99</v>
      </c>
      <c r="U44" s="126">
        <v>99</v>
      </c>
      <c r="V44" s="7">
        <v>99</v>
      </c>
      <c r="W44" s="6">
        <v>99</v>
      </c>
      <c r="X44" s="7">
        <v>99</v>
      </c>
      <c r="Y44" s="6"/>
      <c r="Z44" s="7"/>
      <c r="AA44" s="6"/>
      <c r="AB44" s="7"/>
    </row>
    <row r="45" spans="1:28" ht="16.5" customHeight="1">
      <c r="A45" s="16">
        <v>15</v>
      </c>
      <c r="B45" s="17" t="s">
        <v>88</v>
      </c>
      <c r="C45" s="21"/>
      <c r="D45" s="111"/>
      <c r="E45" s="4">
        <v>8</v>
      </c>
      <c r="F45" s="5">
        <v>8</v>
      </c>
      <c r="G45" s="4">
        <v>16</v>
      </c>
      <c r="H45" s="5">
        <v>16</v>
      </c>
      <c r="I45" s="4">
        <v>25</v>
      </c>
      <c r="J45" s="5">
        <v>25</v>
      </c>
      <c r="K45" s="4">
        <v>33</v>
      </c>
      <c r="L45" s="5">
        <v>33</v>
      </c>
      <c r="M45" s="4">
        <v>42</v>
      </c>
      <c r="N45" s="5">
        <v>42</v>
      </c>
      <c r="O45" s="4">
        <v>50</v>
      </c>
      <c r="P45" s="5">
        <v>50</v>
      </c>
      <c r="Q45" s="4">
        <v>58</v>
      </c>
      <c r="R45" s="5">
        <v>58</v>
      </c>
      <c r="S45" s="4">
        <v>66</v>
      </c>
      <c r="T45" s="127">
        <v>66</v>
      </c>
      <c r="U45" s="125">
        <v>75</v>
      </c>
      <c r="V45" s="5">
        <v>75</v>
      </c>
      <c r="W45" s="4">
        <v>83</v>
      </c>
      <c r="X45" s="5">
        <v>83</v>
      </c>
      <c r="Y45" s="4"/>
      <c r="Z45" s="5"/>
      <c r="AA45" s="4"/>
      <c r="AB45" s="5"/>
    </row>
    <row r="46" spans="1:28" ht="17.25" customHeight="1">
      <c r="A46" s="18"/>
      <c r="B46" s="41" t="s">
        <v>89</v>
      </c>
      <c r="C46" s="20">
        <v>10000000</v>
      </c>
      <c r="D46" s="112"/>
      <c r="E46" s="6">
        <v>0</v>
      </c>
      <c r="F46" s="7">
        <v>0</v>
      </c>
      <c r="G46" s="6">
        <v>23</v>
      </c>
      <c r="H46" s="7">
        <v>23</v>
      </c>
      <c r="I46" s="6">
        <v>55</v>
      </c>
      <c r="J46" s="7">
        <v>55</v>
      </c>
      <c r="K46" s="6">
        <v>55</v>
      </c>
      <c r="L46" s="7">
        <v>55</v>
      </c>
      <c r="M46" s="6">
        <v>55</v>
      </c>
      <c r="N46" s="7">
        <v>55</v>
      </c>
      <c r="O46" s="6">
        <v>55</v>
      </c>
      <c r="P46" s="7">
        <v>55</v>
      </c>
      <c r="Q46" s="6">
        <v>55</v>
      </c>
      <c r="R46" s="7">
        <v>55</v>
      </c>
      <c r="S46" s="6">
        <v>55</v>
      </c>
      <c r="T46" s="128">
        <v>55</v>
      </c>
      <c r="U46" s="126">
        <v>55</v>
      </c>
      <c r="V46" s="7">
        <v>55</v>
      </c>
      <c r="W46" s="6">
        <v>55</v>
      </c>
      <c r="X46" s="7">
        <v>55</v>
      </c>
      <c r="Y46" s="6"/>
      <c r="Z46" s="7"/>
      <c r="AA46" s="6"/>
      <c r="AB46" s="7"/>
    </row>
    <row r="47" spans="1:28" ht="18" customHeight="1">
      <c r="A47" s="16"/>
      <c r="B47" s="94" t="s">
        <v>108</v>
      </c>
      <c r="C47" s="21"/>
      <c r="D47" s="111"/>
      <c r="E47" s="4"/>
      <c r="F47" s="5"/>
      <c r="G47" s="4"/>
      <c r="H47" s="5"/>
      <c r="I47" s="4"/>
      <c r="J47" s="5"/>
      <c r="K47" s="4"/>
      <c r="L47" s="5"/>
      <c r="M47" s="4"/>
      <c r="N47" s="5"/>
      <c r="O47" s="4"/>
      <c r="P47" s="5"/>
      <c r="Q47" s="4"/>
      <c r="R47" s="5"/>
      <c r="S47" s="4"/>
      <c r="T47" s="5"/>
      <c r="U47" s="4"/>
      <c r="V47" s="5"/>
      <c r="W47" s="4"/>
      <c r="X47" s="5"/>
      <c r="Y47" s="4"/>
      <c r="Z47" s="5"/>
      <c r="AA47" s="4"/>
      <c r="AB47" s="5"/>
    </row>
    <row r="48" spans="1:28" ht="18" customHeight="1">
      <c r="A48" s="18"/>
      <c r="B48" s="96" t="s">
        <v>90</v>
      </c>
      <c r="C48" s="100">
        <f>C50</f>
        <v>55200000</v>
      </c>
      <c r="D48" s="118"/>
      <c r="E48" s="6"/>
      <c r="F48" s="7"/>
      <c r="G48" s="6"/>
      <c r="H48" s="7"/>
      <c r="I48" s="6"/>
      <c r="J48" s="7"/>
      <c r="K48" s="6"/>
      <c r="L48" s="7"/>
      <c r="M48" s="6"/>
      <c r="N48" s="7"/>
      <c r="O48" s="6"/>
      <c r="P48" s="7"/>
      <c r="Q48" s="6"/>
      <c r="R48" s="7"/>
      <c r="S48" s="6"/>
      <c r="T48" s="7"/>
      <c r="U48" s="6"/>
      <c r="V48" s="7"/>
      <c r="W48" s="6"/>
      <c r="X48" s="7"/>
      <c r="Y48" s="6"/>
      <c r="Z48" s="7"/>
      <c r="AA48" s="6"/>
      <c r="AB48" s="7"/>
    </row>
    <row r="49" spans="1:28" ht="18" customHeight="1">
      <c r="A49" s="29">
        <v>16</v>
      </c>
      <c r="B49" s="23" t="s">
        <v>91</v>
      </c>
      <c r="C49" s="28"/>
      <c r="D49" s="117"/>
      <c r="E49" s="4">
        <v>8</v>
      </c>
      <c r="F49" s="5">
        <v>8</v>
      </c>
      <c r="G49" s="4">
        <v>16</v>
      </c>
      <c r="H49" s="5">
        <v>16</v>
      </c>
      <c r="I49" s="4">
        <v>25</v>
      </c>
      <c r="J49" s="5">
        <v>25</v>
      </c>
      <c r="K49" s="4">
        <v>33</v>
      </c>
      <c r="L49" s="5">
        <v>33</v>
      </c>
      <c r="M49" s="4">
        <v>42</v>
      </c>
      <c r="N49" s="5">
        <v>42</v>
      </c>
      <c r="O49" s="4">
        <v>50</v>
      </c>
      <c r="P49" s="5">
        <v>50</v>
      </c>
      <c r="Q49" s="4">
        <v>58</v>
      </c>
      <c r="R49" s="5">
        <v>58</v>
      </c>
      <c r="S49" s="4">
        <v>66</v>
      </c>
      <c r="T49" s="127">
        <v>66</v>
      </c>
      <c r="U49" s="125">
        <v>75</v>
      </c>
      <c r="V49" s="5">
        <v>75</v>
      </c>
      <c r="W49" s="4">
        <v>83</v>
      </c>
      <c r="X49" s="5">
        <v>83</v>
      </c>
      <c r="Y49" s="4"/>
      <c r="Z49" s="5"/>
      <c r="AA49" s="4"/>
      <c r="AB49" s="5"/>
    </row>
    <row r="50" spans="1:28" ht="26.25" customHeight="1">
      <c r="A50" s="18"/>
      <c r="B50" s="88" t="s">
        <v>92</v>
      </c>
      <c r="C50" s="20">
        <v>55200000</v>
      </c>
      <c r="D50" s="112"/>
      <c r="E50" s="6">
        <v>0</v>
      </c>
      <c r="F50" s="7">
        <v>0</v>
      </c>
      <c r="G50" s="6">
        <v>7</v>
      </c>
      <c r="H50" s="7">
        <v>7</v>
      </c>
      <c r="I50" s="6">
        <v>13</v>
      </c>
      <c r="J50" s="7">
        <v>13</v>
      </c>
      <c r="K50" s="6">
        <v>14</v>
      </c>
      <c r="L50" s="7">
        <v>14</v>
      </c>
      <c r="M50" s="6">
        <v>36</v>
      </c>
      <c r="N50" s="7">
        <v>36</v>
      </c>
      <c r="O50" s="6">
        <v>42</v>
      </c>
      <c r="P50" s="7">
        <v>42</v>
      </c>
      <c r="Q50" s="6">
        <v>49</v>
      </c>
      <c r="R50" s="7">
        <v>49</v>
      </c>
      <c r="S50" s="6">
        <v>54</v>
      </c>
      <c r="T50" s="128">
        <v>54</v>
      </c>
      <c r="U50" s="126">
        <v>57</v>
      </c>
      <c r="V50" s="7">
        <v>57</v>
      </c>
      <c r="W50" s="6">
        <v>69</v>
      </c>
      <c r="X50" s="7">
        <v>69</v>
      </c>
      <c r="Y50" s="6"/>
      <c r="Z50" s="7"/>
      <c r="AA50" s="6"/>
      <c r="AB50" s="7"/>
    </row>
    <row r="51" spans="1:28" ht="16.5" customHeight="1">
      <c r="A51" s="16"/>
      <c r="B51" s="94" t="s">
        <v>110</v>
      </c>
      <c r="C51" s="21"/>
      <c r="D51" s="111"/>
      <c r="E51" s="4"/>
      <c r="F51" s="5"/>
      <c r="G51" s="4"/>
      <c r="H51" s="5"/>
      <c r="I51" s="4"/>
      <c r="J51" s="5"/>
      <c r="K51" s="4"/>
      <c r="L51" s="5"/>
      <c r="M51" s="4"/>
      <c r="N51" s="5"/>
      <c r="O51" s="4"/>
      <c r="P51" s="5"/>
      <c r="Q51" s="4"/>
      <c r="R51" s="5"/>
      <c r="S51" s="4"/>
      <c r="T51" s="5"/>
      <c r="U51" s="4"/>
      <c r="V51" s="5"/>
      <c r="W51" s="4"/>
      <c r="X51" s="5"/>
      <c r="Y51" s="4"/>
      <c r="Z51" s="5"/>
      <c r="AA51" s="4"/>
      <c r="AB51" s="5"/>
    </row>
    <row r="52" spans="1:28" ht="16.5" customHeight="1">
      <c r="A52" s="18"/>
      <c r="B52" s="86" t="s">
        <v>93</v>
      </c>
      <c r="C52" s="27">
        <v>21620000</v>
      </c>
      <c r="D52" s="116"/>
      <c r="E52" s="6"/>
      <c r="F52" s="7"/>
      <c r="G52" s="6"/>
      <c r="H52" s="7"/>
      <c r="I52" s="6"/>
      <c r="J52" s="7"/>
      <c r="K52" s="6"/>
      <c r="L52" s="7"/>
      <c r="M52" s="6"/>
      <c r="N52" s="7"/>
      <c r="O52" s="6"/>
      <c r="P52" s="7"/>
      <c r="Q52" s="6"/>
      <c r="R52" s="7"/>
      <c r="S52" s="6"/>
      <c r="T52" s="7"/>
      <c r="U52" s="6"/>
      <c r="V52" s="7"/>
      <c r="W52" s="6"/>
      <c r="X52" s="7"/>
      <c r="Y52" s="6"/>
      <c r="Z52" s="7"/>
      <c r="AA52" s="6"/>
      <c r="AB52" s="7"/>
    </row>
    <row r="53" spans="1:28" ht="18" customHeight="1">
      <c r="A53" s="16">
        <v>17</v>
      </c>
      <c r="B53" s="23" t="s">
        <v>94</v>
      </c>
      <c r="C53" s="21"/>
      <c r="D53" s="111"/>
      <c r="E53" s="4">
        <v>8</v>
      </c>
      <c r="F53" s="5">
        <v>8</v>
      </c>
      <c r="G53" s="4">
        <v>16</v>
      </c>
      <c r="H53" s="5">
        <v>16</v>
      </c>
      <c r="I53" s="4">
        <v>25</v>
      </c>
      <c r="J53" s="5">
        <v>25</v>
      </c>
      <c r="K53" s="4">
        <v>33</v>
      </c>
      <c r="L53" s="5">
        <v>33</v>
      </c>
      <c r="M53" s="4">
        <v>42</v>
      </c>
      <c r="N53" s="5">
        <v>42</v>
      </c>
      <c r="O53" s="4">
        <v>50</v>
      </c>
      <c r="P53" s="5">
        <v>50</v>
      </c>
      <c r="Q53" s="4">
        <v>58</v>
      </c>
      <c r="R53" s="5">
        <v>58</v>
      </c>
      <c r="S53" s="4">
        <v>66</v>
      </c>
      <c r="T53" s="127">
        <v>66</v>
      </c>
      <c r="U53" s="125">
        <v>75</v>
      </c>
      <c r="V53" s="5">
        <v>75</v>
      </c>
      <c r="W53" s="4">
        <v>83</v>
      </c>
      <c r="X53" s="5">
        <v>83</v>
      </c>
      <c r="Y53" s="4"/>
      <c r="Z53" s="5"/>
      <c r="AA53" s="4"/>
      <c r="AB53" s="5"/>
    </row>
    <row r="54" spans="1:28" ht="39.75" customHeight="1">
      <c r="A54" s="18"/>
      <c r="B54" s="88" t="s">
        <v>112</v>
      </c>
      <c r="C54" s="20">
        <v>16620000</v>
      </c>
      <c r="D54" s="112"/>
      <c r="E54" s="6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  <c r="N54" s="7">
        <v>0</v>
      </c>
      <c r="O54" s="6">
        <v>0</v>
      </c>
      <c r="P54" s="7">
        <v>0</v>
      </c>
      <c r="Q54" s="6">
        <v>0</v>
      </c>
      <c r="R54" s="7">
        <v>0</v>
      </c>
      <c r="S54" s="6">
        <v>0</v>
      </c>
      <c r="T54" s="128">
        <v>0</v>
      </c>
      <c r="U54" s="126">
        <v>79</v>
      </c>
      <c r="V54" s="7">
        <v>79</v>
      </c>
      <c r="W54" s="6">
        <v>79</v>
      </c>
      <c r="X54" s="7">
        <v>79</v>
      </c>
      <c r="Y54" s="6"/>
      <c r="Z54" s="7"/>
      <c r="AA54" s="6"/>
      <c r="AB54" s="7"/>
    </row>
    <row r="55" spans="1:28" ht="16.5" customHeight="1">
      <c r="A55" s="16">
        <v>18</v>
      </c>
      <c r="B55" s="17" t="s">
        <v>96</v>
      </c>
      <c r="C55" s="21"/>
      <c r="D55" s="111"/>
      <c r="E55" s="4">
        <v>8</v>
      </c>
      <c r="F55" s="5">
        <v>8</v>
      </c>
      <c r="G55" s="4">
        <v>16</v>
      </c>
      <c r="H55" s="5">
        <v>16</v>
      </c>
      <c r="I55" s="4">
        <v>25</v>
      </c>
      <c r="J55" s="5">
        <v>25</v>
      </c>
      <c r="K55" s="4">
        <v>33</v>
      </c>
      <c r="L55" s="5">
        <v>33</v>
      </c>
      <c r="M55" s="4">
        <v>42</v>
      </c>
      <c r="N55" s="5">
        <v>42</v>
      </c>
      <c r="O55" s="4">
        <v>50</v>
      </c>
      <c r="P55" s="5">
        <v>50</v>
      </c>
      <c r="Q55" s="4">
        <v>58</v>
      </c>
      <c r="R55" s="5">
        <v>58</v>
      </c>
      <c r="S55" s="4">
        <v>66</v>
      </c>
      <c r="T55" s="127">
        <v>66</v>
      </c>
      <c r="U55" s="125">
        <v>75</v>
      </c>
      <c r="V55" s="5">
        <v>75</v>
      </c>
      <c r="W55" s="4">
        <v>83</v>
      </c>
      <c r="X55" s="5">
        <v>83</v>
      </c>
      <c r="Y55" s="4"/>
      <c r="Z55" s="5"/>
      <c r="AA55" s="4"/>
      <c r="AB55" s="5"/>
    </row>
    <row r="56" spans="1:28" ht="27" customHeight="1">
      <c r="A56" s="18"/>
      <c r="B56" s="88" t="s">
        <v>97</v>
      </c>
      <c r="C56" s="20">
        <v>5000000</v>
      </c>
      <c r="D56" s="112"/>
      <c r="E56" s="6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  <c r="N56" s="7">
        <v>0</v>
      </c>
      <c r="O56" s="6">
        <v>0</v>
      </c>
      <c r="P56" s="7">
        <v>0</v>
      </c>
      <c r="Q56" s="6">
        <v>0</v>
      </c>
      <c r="R56" s="7">
        <v>0</v>
      </c>
      <c r="S56" s="6">
        <v>0</v>
      </c>
      <c r="T56" s="128">
        <v>0</v>
      </c>
      <c r="U56" s="6">
        <v>0</v>
      </c>
      <c r="V56" s="128">
        <v>0</v>
      </c>
      <c r="W56" s="6">
        <v>40</v>
      </c>
      <c r="X56" s="7">
        <v>40</v>
      </c>
      <c r="Y56" s="6"/>
      <c r="Z56" s="7"/>
      <c r="AA56" s="6"/>
      <c r="AB56" s="7"/>
    </row>
    <row r="57" spans="1:28" ht="16.5" customHeight="1">
      <c r="A57" s="29"/>
      <c r="B57" s="95" t="s">
        <v>111</v>
      </c>
      <c r="C57" s="21"/>
      <c r="D57" s="111"/>
      <c r="E57" s="4"/>
      <c r="F57" s="5"/>
      <c r="G57" s="4"/>
      <c r="H57" s="5"/>
      <c r="I57" s="4"/>
      <c r="J57" s="5"/>
      <c r="K57" s="4"/>
      <c r="L57" s="5"/>
      <c r="M57" s="4"/>
      <c r="N57" s="5"/>
      <c r="O57" s="4"/>
      <c r="P57" s="5"/>
      <c r="Q57" s="4"/>
      <c r="R57" s="5"/>
      <c r="S57" s="4"/>
      <c r="T57" s="5"/>
      <c r="U57" s="4"/>
      <c r="V57" s="5"/>
      <c r="W57" s="4"/>
      <c r="X57" s="5"/>
      <c r="Y57" s="4"/>
      <c r="Z57" s="5"/>
      <c r="AA57" s="4"/>
      <c r="AB57" s="5"/>
    </row>
    <row r="58" spans="1:28" ht="16.5" customHeight="1">
      <c r="A58" s="18"/>
      <c r="B58" s="86" t="s">
        <v>98</v>
      </c>
      <c r="C58" s="27">
        <v>14000000</v>
      </c>
      <c r="D58" s="116"/>
      <c r="E58" s="6"/>
      <c r="F58" s="7"/>
      <c r="G58" s="6"/>
      <c r="H58" s="7"/>
      <c r="I58" s="6"/>
      <c r="J58" s="7"/>
      <c r="K58" s="6"/>
      <c r="L58" s="7"/>
      <c r="M58" s="6"/>
      <c r="N58" s="7"/>
      <c r="O58" s="6"/>
      <c r="P58" s="7"/>
      <c r="Q58" s="6"/>
      <c r="R58" s="7"/>
      <c r="S58" s="6"/>
      <c r="T58" s="7"/>
      <c r="U58" s="6"/>
      <c r="V58" s="7"/>
      <c r="W58" s="6"/>
      <c r="X58" s="7"/>
      <c r="Y58" s="6"/>
      <c r="Z58" s="7"/>
      <c r="AA58" s="6"/>
      <c r="AB58" s="7"/>
    </row>
    <row r="59" spans="1:28" ht="16.5" customHeight="1">
      <c r="A59" s="29">
        <v>19</v>
      </c>
      <c r="B59" s="17" t="s">
        <v>99</v>
      </c>
      <c r="C59" s="21"/>
      <c r="D59" s="111"/>
      <c r="E59" s="4">
        <v>8</v>
      </c>
      <c r="F59" s="5">
        <v>8</v>
      </c>
      <c r="G59" s="4">
        <v>16</v>
      </c>
      <c r="H59" s="5">
        <v>16</v>
      </c>
      <c r="I59" s="4">
        <v>25</v>
      </c>
      <c r="J59" s="5">
        <v>25</v>
      </c>
      <c r="K59" s="4">
        <v>33</v>
      </c>
      <c r="L59" s="5">
        <v>33</v>
      </c>
      <c r="M59" s="4">
        <v>42</v>
      </c>
      <c r="N59" s="5">
        <v>42</v>
      </c>
      <c r="O59" s="4">
        <v>50</v>
      </c>
      <c r="P59" s="5">
        <v>50</v>
      </c>
      <c r="Q59" s="4">
        <v>58</v>
      </c>
      <c r="R59" s="5">
        <v>58</v>
      </c>
      <c r="S59" s="4">
        <v>66</v>
      </c>
      <c r="T59" s="127">
        <v>66</v>
      </c>
      <c r="U59" s="125">
        <v>75</v>
      </c>
      <c r="V59" s="5">
        <v>75</v>
      </c>
      <c r="W59" s="4">
        <v>83</v>
      </c>
      <c r="X59" s="5">
        <v>83</v>
      </c>
      <c r="Y59" s="4"/>
      <c r="Z59" s="5"/>
      <c r="AA59" s="4"/>
      <c r="AB59" s="5"/>
    </row>
    <row r="60" spans="1:28" ht="16.5" customHeight="1">
      <c r="A60" s="18"/>
      <c r="B60" s="88" t="s">
        <v>100</v>
      </c>
      <c r="C60" s="20">
        <v>7000000</v>
      </c>
      <c r="D60" s="112"/>
      <c r="E60" s="6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60</v>
      </c>
      <c r="L60" s="7">
        <v>60</v>
      </c>
      <c r="M60" s="6">
        <v>60</v>
      </c>
      <c r="N60" s="7">
        <v>60</v>
      </c>
      <c r="O60" s="6">
        <v>60</v>
      </c>
      <c r="P60" s="7">
        <v>60</v>
      </c>
      <c r="Q60" s="6">
        <v>60</v>
      </c>
      <c r="R60" s="7">
        <v>60</v>
      </c>
      <c r="S60" s="6">
        <v>60</v>
      </c>
      <c r="T60" s="128">
        <v>60</v>
      </c>
      <c r="U60" s="126">
        <v>60</v>
      </c>
      <c r="V60" s="7">
        <v>60</v>
      </c>
      <c r="W60" s="6">
        <v>71</v>
      </c>
      <c r="X60" s="7">
        <v>71</v>
      </c>
      <c r="Y60" s="6"/>
      <c r="Z60" s="7"/>
      <c r="AA60" s="6"/>
      <c r="AB60" s="7"/>
    </row>
    <row r="61" spans="1:28" ht="16.5" customHeight="1">
      <c r="A61" s="29">
        <v>20</v>
      </c>
      <c r="B61" s="17" t="s">
        <v>101</v>
      </c>
      <c r="C61" s="21"/>
      <c r="D61" s="111"/>
      <c r="E61" s="4">
        <v>8</v>
      </c>
      <c r="F61" s="5">
        <v>8</v>
      </c>
      <c r="G61" s="4">
        <v>16</v>
      </c>
      <c r="H61" s="5">
        <v>16</v>
      </c>
      <c r="I61" s="4">
        <v>25</v>
      </c>
      <c r="J61" s="5">
        <v>25</v>
      </c>
      <c r="K61" s="4">
        <v>33</v>
      </c>
      <c r="L61" s="5">
        <v>33</v>
      </c>
      <c r="M61" s="4">
        <v>42</v>
      </c>
      <c r="N61" s="5">
        <v>42</v>
      </c>
      <c r="O61" s="4">
        <v>50</v>
      </c>
      <c r="P61" s="5">
        <v>50</v>
      </c>
      <c r="Q61" s="4">
        <v>58</v>
      </c>
      <c r="R61" s="5">
        <v>58</v>
      </c>
      <c r="S61" s="4">
        <v>66</v>
      </c>
      <c r="T61" s="127">
        <v>66</v>
      </c>
      <c r="U61" s="125">
        <v>75</v>
      </c>
      <c r="V61" s="5">
        <v>75</v>
      </c>
      <c r="W61" s="4">
        <v>83</v>
      </c>
      <c r="X61" s="5">
        <v>83</v>
      </c>
      <c r="Y61" s="4"/>
      <c r="Z61" s="5"/>
      <c r="AA61" s="4"/>
      <c r="AB61" s="5"/>
    </row>
    <row r="62" spans="1:28" ht="16.5" customHeight="1">
      <c r="A62" s="18"/>
      <c r="B62" s="17" t="s">
        <v>102</v>
      </c>
      <c r="C62" s="20">
        <v>7000000</v>
      </c>
      <c r="D62" s="112"/>
      <c r="E62" s="6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  <c r="N62" s="7">
        <v>0</v>
      </c>
      <c r="O62" s="6">
        <v>0</v>
      </c>
      <c r="P62" s="7">
        <v>0</v>
      </c>
      <c r="Q62" s="6">
        <v>57</v>
      </c>
      <c r="R62" s="7">
        <v>57</v>
      </c>
      <c r="S62" s="6">
        <v>57</v>
      </c>
      <c r="T62" s="128">
        <v>57</v>
      </c>
      <c r="U62" s="126">
        <v>57</v>
      </c>
      <c r="V62" s="7">
        <v>57</v>
      </c>
      <c r="W62" s="6">
        <v>71</v>
      </c>
      <c r="X62" s="7">
        <v>71</v>
      </c>
      <c r="Y62" s="6"/>
      <c r="Z62" s="7"/>
      <c r="AA62" s="6"/>
      <c r="AB62" s="7"/>
    </row>
    <row r="63" spans="1:28" s="34" customFormat="1" ht="15.75" customHeight="1">
      <c r="A63" s="101"/>
      <c r="B63" s="136" t="s">
        <v>5</v>
      </c>
      <c r="C63" s="119"/>
      <c r="D63" s="59"/>
      <c r="E63" s="102">
        <v>8</v>
      </c>
      <c r="F63" s="103">
        <v>8</v>
      </c>
      <c r="G63" s="102">
        <v>16</v>
      </c>
      <c r="H63" s="103">
        <v>16</v>
      </c>
      <c r="I63" s="102">
        <v>25</v>
      </c>
      <c r="J63" s="103">
        <v>25</v>
      </c>
      <c r="K63" s="102">
        <v>33</v>
      </c>
      <c r="L63" s="103">
        <v>33</v>
      </c>
      <c r="M63" s="102">
        <v>42</v>
      </c>
      <c r="N63" s="103">
        <v>42</v>
      </c>
      <c r="O63" s="102">
        <v>50</v>
      </c>
      <c r="P63" s="103">
        <v>50</v>
      </c>
      <c r="Q63" s="102">
        <v>58</v>
      </c>
      <c r="R63" s="103">
        <v>58</v>
      </c>
      <c r="S63" s="102">
        <v>66</v>
      </c>
      <c r="T63" s="129">
        <v>66</v>
      </c>
      <c r="U63" s="131">
        <v>75</v>
      </c>
      <c r="V63" s="103">
        <v>75</v>
      </c>
      <c r="W63" s="4">
        <v>83</v>
      </c>
      <c r="X63" s="5">
        <v>83</v>
      </c>
      <c r="Y63" s="102"/>
      <c r="Z63" s="103"/>
      <c r="AA63" s="102"/>
      <c r="AB63" s="103"/>
    </row>
    <row r="64" spans="1:28" s="34" customFormat="1" ht="15.75" customHeight="1">
      <c r="A64" s="86"/>
      <c r="B64" s="137"/>
      <c r="C64" s="27">
        <f>C12+C38+C42+C48+C52+C58</f>
        <v>379200000</v>
      </c>
      <c r="D64" s="110"/>
      <c r="E64" s="104">
        <v>0</v>
      </c>
      <c r="F64" s="105">
        <v>0</v>
      </c>
      <c r="G64" s="104">
        <v>8</v>
      </c>
      <c r="H64" s="105">
        <v>8</v>
      </c>
      <c r="I64" s="104">
        <v>16</v>
      </c>
      <c r="J64" s="105">
        <v>16</v>
      </c>
      <c r="K64" s="104">
        <v>23</v>
      </c>
      <c r="L64" s="105">
        <v>23</v>
      </c>
      <c r="M64" s="104">
        <v>31</v>
      </c>
      <c r="N64" s="105">
        <v>31</v>
      </c>
      <c r="O64" s="104">
        <v>38</v>
      </c>
      <c r="P64" s="105">
        <v>38</v>
      </c>
      <c r="Q64" s="104">
        <v>46</v>
      </c>
      <c r="R64" s="105">
        <v>46</v>
      </c>
      <c r="S64" s="104">
        <v>53</v>
      </c>
      <c r="T64" s="130">
        <v>53</v>
      </c>
      <c r="U64" s="132">
        <v>60</v>
      </c>
      <c r="V64" s="105">
        <v>60</v>
      </c>
      <c r="W64" s="6">
        <v>60</v>
      </c>
      <c r="X64" s="7">
        <v>60</v>
      </c>
      <c r="Y64" s="104"/>
      <c r="Z64" s="105"/>
      <c r="AA64" s="104"/>
      <c r="AB64" s="105"/>
    </row>
    <row r="65" ht="12.75">
      <c r="E65" s="25"/>
    </row>
    <row r="66" spans="1:6" ht="13.5">
      <c r="A66" s="25" t="s">
        <v>11</v>
      </c>
      <c r="E66" s="120"/>
      <c r="F66" s="121"/>
    </row>
    <row r="67" spans="2:21" ht="13.5">
      <c r="B67" s="1" t="s">
        <v>119</v>
      </c>
      <c r="E67" s="122"/>
      <c r="F67" s="123"/>
      <c r="U67" s="13"/>
    </row>
    <row r="68" spans="2:21" ht="12.75">
      <c r="B68" s="1" t="s">
        <v>120</v>
      </c>
      <c r="F68" s="24"/>
      <c r="U68" s="13"/>
    </row>
    <row r="69" spans="2:21" ht="12.75">
      <c r="B69" s="1" t="s">
        <v>121</v>
      </c>
      <c r="U69" s="42"/>
    </row>
    <row r="70" spans="2:21" ht="12.75">
      <c r="B70" s="1" t="s">
        <v>122</v>
      </c>
      <c r="T70" s="13"/>
      <c r="U70" s="13"/>
    </row>
    <row r="71" spans="2:21" ht="12.75">
      <c r="B71" s="124" t="s">
        <v>123</v>
      </c>
      <c r="T71" s="13"/>
      <c r="U71" s="13"/>
    </row>
    <row r="72" spans="2:21" ht="12.75">
      <c r="B72" s="124" t="s">
        <v>124</v>
      </c>
      <c r="T72" s="13"/>
      <c r="U72" s="13"/>
    </row>
    <row r="73" spans="2:21" ht="12.75">
      <c r="B73" s="124"/>
      <c r="T73" s="32" t="s">
        <v>127</v>
      </c>
      <c r="U73" s="13"/>
    </row>
    <row r="74" spans="2:21" ht="12.75">
      <c r="B74" s="124"/>
      <c r="T74" s="32" t="s">
        <v>38</v>
      </c>
      <c r="U74" s="13"/>
    </row>
    <row r="75" spans="2:21" ht="12.75">
      <c r="B75" s="124"/>
      <c r="T75" s="32"/>
      <c r="U75" s="13"/>
    </row>
    <row r="76" spans="2:21" ht="12.75">
      <c r="B76" s="124"/>
      <c r="T76" s="32"/>
      <c r="U76" s="13"/>
    </row>
    <row r="77" spans="2:21" ht="12.75">
      <c r="B77" s="124"/>
      <c r="T77" s="32"/>
      <c r="U77" s="13"/>
    </row>
    <row r="78" spans="2:21" ht="12.75">
      <c r="B78" s="124"/>
      <c r="T78" s="32"/>
      <c r="U78" s="13"/>
    </row>
    <row r="79" spans="20:21" ht="12.75">
      <c r="T79" s="107" t="s">
        <v>52</v>
      </c>
      <c r="U79" s="13"/>
    </row>
    <row r="80" spans="2:21" ht="12.75">
      <c r="B80" s="124"/>
      <c r="T80" s="32" t="s">
        <v>53</v>
      </c>
      <c r="U80" s="13"/>
    </row>
    <row r="81" ht="12.75">
      <c r="T81" s="32" t="s">
        <v>54</v>
      </c>
    </row>
    <row r="82" spans="2:21" ht="12.75">
      <c r="B82" s="124"/>
      <c r="U82" s="42"/>
    </row>
    <row r="83" spans="2:21" ht="12.75">
      <c r="B83" s="124"/>
      <c r="U83" s="42"/>
    </row>
    <row r="84" spans="2:21" ht="12.75">
      <c r="B84" s="124"/>
      <c r="U84" s="42"/>
    </row>
  </sheetData>
  <sheetProtection/>
  <mergeCells count="21">
    <mergeCell ref="G9:H9"/>
    <mergeCell ref="A6:B6"/>
    <mergeCell ref="A4:B4"/>
    <mergeCell ref="K9:L9"/>
    <mergeCell ref="Y9:Z9"/>
    <mergeCell ref="E8:AB8"/>
    <mergeCell ref="E9:F9"/>
    <mergeCell ref="W9:X9"/>
    <mergeCell ref="AA9:AB9"/>
    <mergeCell ref="O9:P9"/>
    <mergeCell ref="I9:J9"/>
    <mergeCell ref="B63:B64"/>
    <mergeCell ref="A8:A9"/>
    <mergeCell ref="M9:N9"/>
    <mergeCell ref="A1:AB1"/>
    <mergeCell ref="A2:AB2"/>
    <mergeCell ref="Q9:R9"/>
    <mergeCell ref="S9:T9"/>
    <mergeCell ref="U9:V9"/>
    <mergeCell ref="D8:D10"/>
    <mergeCell ref="A5:B5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25">
      <selection activeCell="H16" sqref="H16:H17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14.57421875" style="0" customWidth="1"/>
  </cols>
  <sheetData>
    <row r="1" spans="1:9" ht="12.75">
      <c r="A1" s="151" t="s">
        <v>12</v>
      </c>
      <c r="B1" s="151"/>
      <c r="C1" s="151"/>
      <c r="D1" s="151"/>
      <c r="E1" s="151"/>
      <c r="F1" s="151"/>
      <c r="G1" s="151"/>
      <c r="H1" s="151"/>
      <c r="I1" s="15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47" t="s">
        <v>114</v>
      </c>
      <c r="B3" s="147"/>
      <c r="C3" s="32" t="s">
        <v>9</v>
      </c>
      <c r="G3" s="1"/>
      <c r="H3" s="1"/>
      <c r="I3" s="1"/>
    </row>
    <row r="4" spans="1:9" ht="12.75">
      <c r="A4" s="146" t="s">
        <v>7</v>
      </c>
      <c r="B4" s="146"/>
      <c r="C4" s="108" t="s">
        <v>10</v>
      </c>
      <c r="G4" s="1"/>
      <c r="H4" s="1"/>
      <c r="I4" s="1"/>
    </row>
    <row r="5" spans="1:9" ht="12.75">
      <c r="A5" s="147" t="s">
        <v>13</v>
      </c>
      <c r="B5" s="147"/>
      <c r="C5" s="108" t="s">
        <v>126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52" t="s">
        <v>14</v>
      </c>
      <c r="B7" s="152" t="s">
        <v>56</v>
      </c>
      <c r="C7" s="152" t="s">
        <v>57</v>
      </c>
      <c r="D7" s="47" t="s">
        <v>15</v>
      </c>
      <c r="E7" s="152" t="s">
        <v>18</v>
      </c>
      <c r="F7" s="155" t="s">
        <v>19</v>
      </c>
      <c r="G7" s="155"/>
      <c r="H7" s="152" t="s">
        <v>22</v>
      </c>
      <c r="I7" s="152" t="s">
        <v>115</v>
      </c>
    </row>
    <row r="8" spans="1:9" ht="12.75" customHeight="1">
      <c r="A8" s="153"/>
      <c r="B8" s="153"/>
      <c r="C8" s="153"/>
      <c r="D8" s="73" t="s">
        <v>16</v>
      </c>
      <c r="E8" s="153"/>
      <c r="F8" s="153" t="s">
        <v>20</v>
      </c>
      <c r="G8" s="153" t="s">
        <v>21</v>
      </c>
      <c r="H8" s="153"/>
      <c r="I8" s="153"/>
    </row>
    <row r="9" spans="1:9" ht="13.5">
      <c r="A9" s="154"/>
      <c r="B9" s="154"/>
      <c r="C9" s="154"/>
      <c r="D9" s="74" t="s">
        <v>17</v>
      </c>
      <c r="E9" s="154"/>
      <c r="F9" s="154"/>
      <c r="G9" s="154"/>
      <c r="H9" s="154"/>
      <c r="I9" s="154"/>
    </row>
    <row r="10" spans="1:9" ht="13.5">
      <c r="A10" s="56"/>
      <c r="B10" s="67" t="s">
        <v>106</v>
      </c>
      <c r="C10" s="48" t="s">
        <v>103</v>
      </c>
      <c r="D10" s="75">
        <f>SUM(D11:D22)</f>
        <v>271380000</v>
      </c>
      <c r="E10" s="37"/>
      <c r="F10" s="37"/>
      <c r="G10" s="37"/>
      <c r="H10" s="37"/>
      <c r="I10" s="37"/>
    </row>
    <row r="11" spans="1:9" ht="13.5">
      <c r="A11" s="49">
        <v>1</v>
      </c>
      <c r="B11" s="68" t="s">
        <v>58</v>
      </c>
      <c r="C11" s="51" t="s">
        <v>59</v>
      </c>
      <c r="D11" s="76">
        <v>5000000</v>
      </c>
      <c r="E11" s="37" t="s">
        <v>47</v>
      </c>
      <c r="F11" s="37"/>
      <c r="G11" s="37"/>
      <c r="H11" s="37"/>
      <c r="I11" s="37"/>
    </row>
    <row r="12" spans="1:9" ht="13.5">
      <c r="A12" s="49">
        <v>2</v>
      </c>
      <c r="B12" s="68" t="s">
        <v>60</v>
      </c>
      <c r="C12" s="51" t="s">
        <v>61</v>
      </c>
      <c r="D12" s="76">
        <v>3000000</v>
      </c>
      <c r="E12" s="37" t="s">
        <v>47</v>
      </c>
      <c r="F12" s="37" t="s">
        <v>128</v>
      </c>
      <c r="G12" s="37" t="s">
        <v>128</v>
      </c>
      <c r="H12" s="37" t="s">
        <v>51</v>
      </c>
      <c r="I12" s="37"/>
    </row>
    <row r="13" spans="1:9" ht="13.5">
      <c r="A13" s="49">
        <v>3</v>
      </c>
      <c r="B13" s="68" t="s">
        <v>62</v>
      </c>
      <c r="C13" s="50" t="s">
        <v>63</v>
      </c>
      <c r="D13" s="76">
        <v>18327500</v>
      </c>
      <c r="E13" s="37" t="s">
        <v>47</v>
      </c>
      <c r="F13" s="37" t="s">
        <v>128</v>
      </c>
      <c r="G13" s="37" t="s">
        <v>128</v>
      </c>
      <c r="H13" s="37" t="s">
        <v>51</v>
      </c>
      <c r="I13" s="37"/>
    </row>
    <row r="14" spans="1:9" ht="13.5">
      <c r="A14" s="49">
        <v>4</v>
      </c>
      <c r="B14" s="68" t="s">
        <v>64</v>
      </c>
      <c r="C14" s="50" t="s">
        <v>65</v>
      </c>
      <c r="D14" s="76">
        <v>6000000</v>
      </c>
      <c r="E14" s="37" t="s">
        <v>47</v>
      </c>
      <c r="F14" s="37"/>
      <c r="G14" s="37"/>
      <c r="H14" s="37"/>
      <c r="I14" s="37"/>
    </row>
    <row r="15" spans="1:9" ht="13.5">
      <c r="A15" s="49">
        <v>5</v>
      </c>
      <c r="B15" s="68" t="s">
        <v>66</v>
      </c>
      <c r="C15" s="50" t="s">
        <v>67</v>
      </c>
      <c r="D15" s="76">
        <v>7000000</v>
      </c>
      <c r="E15" s="37" t="s">
        <v>47</v>
      </c>
      <c r="F15" s="37" t="s">
        <v>128</v>
      </c>
      <c r="G15" s="37" t="s">
        <v>128</v>
      </c>
      <c r="H15" s="37" t="s">
        <v>51</v>
      </c>
      <c r="I15" s="37"/>
    </row>
    <row r="16" spans="1:9" ht="13.5">
      <c r="A16" s="49">
        <v>6</v>
      </c>
      <c r="B16" s="68" t="s">
        <v>68</v>
      </c>
      <c r="C16" s="51" t="s">
        <v>69</v>
      </c>
      <c r="D16" s="76">
        <v>1980000</v>
      </c>
      <c r="E16" s="37" t="s">
        <v>47</v>
      </c>
      <c r="F16" s="37" t="s">
        <v>128</v>
      </c>
      <c r="G16" s="37" t="s">
        <v>128</v>
      </c>
      <c r="H16" s="37" t="s">
        <v>51</v>
      </c>
      <c r="I16" s="37"/>
    </row>
    <row r="17" spans="1:9" ht="13.5">
      <c r="A17" s="49">
        <v>7</v>
      </c>
      <c r="B17" s="68" t="s">
        <v>70</v>
      </c>
      <c r="C17" s="50" t="s">
        <v>71</v>
      </c>
      <c r="D17" s="76">
        <v>4800000</v>
      </c>
      <c r="E17" s="37" t="s">
        <v>47</v>
      </c>
      <c r="F17" s="37" t="s">
        <v>128</v>
      </c>
      <c r="G17" s="37" t="s">
        <v>128</v>
      </c>
      <c r="H17" s="37" t="s">
        <v>51</v>
      </c>
      <c r="I17" s="37"/>
    </row>
    <row r="18" spans="1:9" ht="13.5">
      <c r="A18" s="49">
        <v>8</v>
      </c>
      <c r="B18" s="68" t="s">
        <v>72</v>
      </c>
      <c r="C18" s="51" t="s">
        <v>73</v>
      </c>
      <c r="D18" s="76">
        <v>31720000</v>
      </c>
      <c r="E18" s="37" t="s">
        <v>47</v>
      </c>
      <c r="F18" s="37" t="s">
        <v>128</v>
      </c>
      <c r="G18" s="37" t="s">
        <v>128</v>
      </c>
      <c r="H18" s="37" t="s">
        <v>51</v>
      </c>
      <c r="I18" s="37"/>
    </row>
    <row r="19" spans="1:9" ht="13.5">
      <c r="A19" s="49">
        <v>9</v>
      </c>
      <c r="B19" s="68" t="s">
        <v>74</v>
      </c>
      <c r="C19" s="50" t="s">
        <v>75</v>
      </c>
      <c r="D19" s="76">
        <v>4172500</v>
      </c>
      <c r="E19" s="37" t="s">
        <v>47</v>
      </c>
      <c r="F19" s="37"/>
      <c r="G19" s="37"/>
      <c r="H19" s="37"/>
      <c r="I19" s="37"/>
    </row>
    <row r="20" spans="1:9" ht="13.5">
      <c r="A20" s="49">
        <v>10</v>
      </c>
      <c r="B20" s="68" t="s">
        <v>76</v>
      </c>
      <c r="C20" s="51" t="s">
        <v>77</v>
      </c>
      <c r="D20" s="76">
        <v>29000000</v>
      </c>
      <c r="E20" s="37" t="s">
        <v>47</v>
      </c>
      <c r="F20" s="37" t="s">
        <v>128</v>
      </c>
      <c r="G20" s="37" t="s">
        <v>128</v>
      </c>
      <c r="H20" s="37" t="s">
        <v>51</v>
      </c>
      <c r="I20" s="37"/>
    </row>
    <row r="21" spans="1:9" ht="13.5">
      <c r="A21" s="49">
        <v>11</v>
      </c>
      <c r="B21" s="68" t="s">
        <v>78</v>
      </c>
      <c r="C21" s="50" t="s">
        <v>79</v>
      </c>
      <c r="D21" s="76">
        <v>134880000</v>
      </c>
      <c r="E21" s="37" t="s">
        <v>47</v>
      </c>
      <c r="F21" s="37" t="s">
        <v>128</v>
      </c>
      <c r="G21" s="37" t="s">
        <v>128</v>
      </c>
      <c r="H21" s="37" t="s">
        <v>51</v>
      </c>
      <c r="I21" s="37"/>
    </row>
    <row r="22" spans="1:9" ht="27">
      <c r="A22" s="49">
        <v>12</v>
      </c>
      <c r="B22" s="68" t="s">
        <v>80</v>
      </c>
      <c r="C22" s="60" t="s">
        <v>81</v>
      </c>
      <c r="D22" s="77">
        <v>25500000</v>
      </c>
      <c r="E22" s="37" t="s">
        <v>47</v>
      </c>
      <c r="F22" s="37" t="s">
        <v>128</v>
      </c>
      <c r="G22" s="37" t="s">
        <v>128</v>
      </c>
      <c r="H22" s="37" t="s">
        <v>51</v>
      </c>
      <c r="I22" s="37"/>
    </row>
    <row r="23" spans="1:9" ht="13.5">
      <c r="A23" s="56"/>
      <c r="B23" s="67" t="s">
        <v>107</v>
      </c>
      <c r="C23" s="52" t="s">
        <v>82</v>
      </c>
      <c r="D23" s="54">
        <f>SUM(D24:D24)</f>
        <v>2000000</v>
      </c>
      <c r="E23" s="37"/>
      <c r="F23" s="37"/>
      <c r="G23" s="37"/>
      <c r="H23" s="37"/>
      <c r="I23" s="37"/>
    </row>
    <row r="24" spans="1:9" ht="13.5">
      <c r="A24" s="49">
        <v>13</v>
      </c>
      <c r="B24" s="68" t="s">
        <v>83</v>
      </c>
      <c r="C24" s="51" t="s">
        <v>84</v>
      </c>
      <c r="D24" s="76">
        <v>2000000</v>
      </c>
      <c r="E24" s="37" t="s">
        <v>47</v>
      </c>
      <c r="F24" s="37"/>
      <c r="G24" s="37"/>
      <c r="H24" s="37"/>
      <c r="I24" s="37"/>
    </row>
    <row r="25" spans="1:9" ht="13.5">
      <c r="A25" s="56"/>
      <c r="B25" s="67" t="s">
        <v>109</v>
      </c>
      <c r="C25" s="52" t="s">
        <v>85</v>
      </c>
      <c r="D25" s="54">
        <f>SUM(D26:D27)</f>
        <v>15000000</v>
      </c>
      <c r="E25" s="37"/>
      <c r="F25" s="37"/>
      <c r="G25" s="37"/>
      <c r="H25" s="37"/>
      <c r="I25" s="37"/>
    </row>
    <row r="26" spans="1:9" ht="27" customHeight="1">
      <c r="A26" s="49">
        <v>14</v>
      </c>
      <c r="B26" s="68" t="s">
        <v>86</v>
      </c>
      <c r="C26" s="51" t="s">
        <v>87</v>
      </c>
      <c r="D26" s="76">
        <v>5000000</v>
      </c>
      <c r="E26" s="37" t="s">
        <v>47</v>
      </c>
      <c r="F26" s="37"/>
      <c r="G26" s="37"/>
      <c r="H26" s="37"/>
      <c r="I26" s="37"/>
    </row>
    <row r="27" spans="1:9" ht="18" customHeight="1">
      <c r="A27" s="49">
        <v>15</v>
      </c>
      <c r="B27" s="68" t="s">
        <v>88</v>
      </c>
      <c r="C27" s="50" t="s">
        <v>89</v>
      </c>
      <c r="D27" s="76">
        <v>10000000</v>
      </c>
      <c r="E27" s="37" t="s">
        <v>47</v>
      </c>
      <c r="F27" s="37"/>
      <c r="G27" s="37"/>
      <c r="H27" s="37"/>
      <c r="I27" s="37"/>
    </row>
    <row r="28" spans="1:9" ht="18" customHeight="1">
      <c r="A28" s="56"/>
      <c r="B28" s="67" t="s">
        <v>108</v>
      </c>
      <c r="C28" s="52" t="s">
        <v>90</v>
      </c>
      <c r="D28" s="54">
        <f>SUM(D29:D29)</f>
        <v>55200000</v>
      </c>
      <c r="E28" s="37"/>
      <c r="F28" s="37"/>
      <c r="G28" s="37"/>
      <c r="H28" s="37"/>
      <c r="I28" s="37"/>
    </row>
    <row r="29" spans="1:9" ht="27">
      <c r="A29" s="49">
        <v>16</v>
      </c>
      <c r="B29" s="68" t="s">
        <v>91</v>
      </c>
      <c r="C29" s="51" t="s">
        <v>92</v>
      </c>
      <c r="D29" s="76">
        <v>55200000</v>
      </c>
      <c r="E29" s="37" t="s">
        <v>47</v>
      </c>
      <c r="F29" s="37" t="s">
        <v>128</v>
      </c>
      <c r="G29" s="37" t="s">
        <v>128</v>
      </c>
      <c r="H29" s="37" t="s">
        <v>51</v>
      </c>
      <c r="I29" s="37"/>
    </row>
    <row r="30" spans="1:9" ht="13.5">
      <c r="A30" s="56"/>
      <c r="B30" s="67" t="s">
        <v>110</v>
      </c>
      <c r="C30" s="52" t="s">
        <v>93</v>
      </c>
      <c r="D30" s="54">
        <f>SUM(D31:D32)</f>
        <v>21620000</v>
      </c>
      <c r="E30" s="37"/>
      <c r="F30" s="37"/>
      <c r="G30" s="37"/>
      <c r="H30" s="37"/>
      <c r="I30" s="37"/>
    </row>
    <row r="31" spans="1:9" ht="54">
      <c r="A31" s="49">
        <v>17</v>
      </c>
      <c r="B31" s="68" t="s">
        <v>94</v>
      </c>
      <c r="C31" s="51" t="s">
        <v>95</v>
      </c>
      <c r="D31" s="76">
        <v>16620000</v>
      </c>
      <c r="E31" s="37" t="s">
        <v>47</v>
      </c>
      <c r="F31" s="37"/>
      <c r="G31" s="37"/>
      <c r="H31" s="37"/>
      <c r="I31" s="37"/>
    </row>
    <row r="32" spans="1:9" ht="27">
      <c r="A32" s="49">
        <v>18</v>
      </c>
      <c r="B32" s="68" t="s">
        <v>96</v>
      </c>
      <c r="C32" s="51" t="s">
        <v>97</v>
      </c>
      <c r="D32" s="76">
        <v>5000000</v>
      </c>
      <c r="E32" s="37" t="s">
        <v>47</v>
      </c>
      <c r="F32" s="37" t="s">
        <v>128</v>
      </c>
      <c r="G32" s="37" t="s">
        <v>128</v>
      </c>
      <c r="H32" s="37" t="s">
        <v>51</v>
      </c>
      <c r="I32" s="37"/>
    </row>
    <row r="33" spans="1:9" ht="13.5">
      <c r="A33" s="56"/>
      <c r="B33" s="67" t="s">
        <v>111</v>
      </c>
      <c r="C33" s="52" t="s">
        <v>98</v>
      </c>
      <c r="D33" s="54">
        <f>SUM(D34:D35)</f>
        <v>14000000</v>
      </c>
      <c r="E33" s="37"/>
      <c r="F33" s="37"/>
      <c r="G33" s="37"/>
      <c r="H33" s="37"/>
      <c r="I33" s="37"/>
    </row>
    <row r="34" spans="1:9" ht="13.5">
      <c r="A34" s="49">
        <v>19</v>
      </c>
      <c r="B34" s="68" t="s">
        <v>99</v>
      </c>
      <c r="C34" s="50" t="s">
        <v>100</v>
      </c>
      <c r="D34" s="76">
        <v>7000000</v>
      </c>
      <c r="E34" s="37" t="s">
        <v>47</v>
      </c>
      <c r="F34" s="37" t="s">
        <v>128</v>
      </c>
      <c r="G34" s="37" t="s">
        <v>128</v>
      </c>
      <c r="H34" s="37" t="s">
        <v>51</v>
      </c>
      <c r="I34" s="37"/>
    </row>
    <row r="35" spans="1:9" ht="13.5">
      <c r="A35" s="49">
        <v>20</v>
      </c>
      <c r="B35" s="68" t="s">
        <v>101</v>
      </c>
      <c r="C35" s="55" t="s">
        <v>102</v>
      </c>
      <c r="D35" s="76">
        <v>7000000</v>
      </c>
      <c r="E35" s="37" t="s">
        <v>47</v>
      </c>
      <c r="F35" s="37" t="s">
        <v>128</v>
      </c>
      <c r="G35" s="37" t="s">
        <v>128</v>
      </c>
      <c r="H35" s="37" t="s">
        <v>51</v>
      </c>
      <c r="I35" s="37"/>
    </row>
    <row r="36" spans="1:9" ht="13.5">
      <c r="A36" s="49"/>
      <c r="B36" s="49"/>
      <c r="C36" s="38"/>
      <c r="D36" s="78"/>
      <c r="E36" s="37"/>
      <c r="F36" s="37"/>
      <c r="G36" s="37"/>
      <c r="H36" s="37"/>
      <c r="I36" s="37"/>
    </row>
    <row r="37" spans="1:9" ht="13.5">
      <c r="A37" s="56"/>
      <c r="B37" s="56"/>
      <c r="C37" s="46" t="s">
        <v>48</v>
      </c>
      <c r="D37" s="75">
        <f>D10+D23+D25+D28+D30+D33</f>
        <v>379200000</v>
      </c>
      <c r="E37" s="37"/>
      <c r="F37" s="37"/>
      <c r="G37" s="37"/>
      <c r="H37" s="37"/>
      <c r="I37" s="37"/>
    </row>
    <row r="38" spans="1:9" ht="13.5">
      <c r="A38" s="91"/>
      <c r="B38" s="91"/>
      <c r="C38" s="92"/>
      <c r="D38" s="93"/>
      <c r="E38" s="80"/>
      <c r="F38" s="80"/>
      <c r="G38" s="80"/>
      <c r="H38" s="80"/>
      <c r="I38" s="80"/>
    </row>
    <row r="39" spans="1:9" ht="13.5">
      <c r="A39" s="91"/>
      <c r="B39" s="91"/>
      <c r="C39" s="92"/>
      <c r="D39" s="93"/>
      <c r="E39" s="80"/>
      <c r="F39" s="80"/>
      <c r="G39" s="80"/>
      <c r="H39" s="80"/>
      <c r="I39" s="80"/>
    </row>
    <row r="41" spans="6:12" ht="12.75">
      <c r="F41" s="1"/>
      <c r="G41" s="32" t="s">
        <v>127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52</v>
      </c>
      <c r="H47" s="1"/>
      <c r="J47" s="1"/>
      <c r="K47" s="1"/>
      <c r="L47" s="1"/>
    </row>
    <row r="48" spans="6:12" ht="12.75">
      <c r="F48" s="1"/>
      <c r="G48" s="32" t="s">
        <v>53</v>
      </c>
      <c r="H48" s="1"/>
      <c r="J48" s="1"/>
      <c r="K48" s="1"/>
      <c r="L48" s="1"/>
    </row>
    <row r="49" spans="6:12" ht="12.75">
      <c r="F49" s="1"/>
      <c r="G49" s="32" t="s">
        <v>54</v>
      </c>
      <c r="H49" s="1"/>
      <c r="J49" s="1"/>
      <c r="K49" s="1"/>
      <c r="L49" s="1"/>
    </row>
    <row r="53" ht="12.75">
      <c r="D53" s="45"/>
    </row>
  </sheetData>
  <sheetProtection/>
  <mergeCells count="13">
    <mergeCell ref="H7:H9"/>
    <mergeCell ref="I7:I9"/>
    <mergeCell ref="B7:B9"/>
    <mergeCell ref="A3:B3"/>
    <mergeCell ref="A4:B4"/>
    <mergeCell ref="A5:B5"/>
    <mergeCell ref="A1:I1"/>
    <mergeCell ref="A7:A9"/>
    <mergeCell ref="C7:C9"/>
    <mergeCell ref="E7:E9"/>
    <mergeCell ref="F7:G7"/>
    <mergeCell ref="F8:F9"/>
    <mergeCell ref="G8:G9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110" zoomScaleSheetLayoutView="110" zoomScalePageLayoutView="0" workbookViewId="0" topLeftCell="B28">
      <selection activeCell="I33" sqref="I33"/>
    </sheetView>
  </sheetViews>
  <sheetFormatPr defaultColWidth="9.140625" defaultRowHeight="12.75"/>
  <cols>
    <col min="1" max="1" width="4.00390625" style="0" customWidth="1"/>
    <col min="2" max="2" width="10.140625" style="70" customWidth="1"/>
    <col min="3" max="3" width="52.57421875" style="0" customWidth="1"/>
    <col min="4" max="4" width="11.140625" style="72" customWidth="1"/>
    <col min="5" max="5" width="9.57421875" style="65" customWidth="1"/>
    <col min="6" max="6" width="9.7109375" style="65" bestFit="1" customWidth="1"/>
    <col min="7" max="7" width="9.7109375" style="65" customWidth="1"/>
    <col min="8" max="8" width="4.7109375" style="65" customWidth="1"/>
    <col min="9" max="9" width="9.421875" style="65" customWidth="1"/>
    <col min="10" max="10" width="9.7109375" style="65" bestFit="1" customWidth="1"/>
    <col min="11" max="11" width="9.8515625" style="65" customWidth="1"/>
    <col min="12" max="12" width="4.7109375" style="65" customWidth="1"/>
    <col min="13" max="13" width="4.421875" style="65" customWidth="1"/>
    <col min="14" max="14" width="4.7109375" style="65" customWidth="1"/>
  </cols>
  <sheetData>
    <row r="1" spans="1:14" ht="12.75">
      <c r="A1" s="157" t="s">
        <v>105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2.75">
      <c r="A2" s="157" t="s">
        <v>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ht="13.5">
      <c r="A3" s="1"/>
      <c r="B3" s="66"/>
      <c r="C3" s="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147" t="s">
        <v>114</v>
      </c>
      <c r="B4" s="147"/>
      <c r="C4" s="32" t="s">
        <v>9</v>
      </c>
      <c r="D4"/>
      <c r="E4"/>
      <c r="F4"/>
      <c r="G4" s="1"/>
      <c r="H4" s="1"/>
      <c r="I4" s="1"/>
      <c r="J4"/>
      <c r="K4"/>
      <c r="L4"/>
      <c r="M4"/>
      <c r="N4"/>
    </row>
    <row r="5" spans="1:14" ht="12.75">
      <c r="A5" s="146" t="s">
        <v>7</v>
      </c>
      <c r="B5" s="146"/>
      <c r="C5" s="108" t="s">
        <v>10</v>
      </c>
      <c r="D5"/>
      <c r="E5"/>
      <c r="F5"/>
      <c r="G5" s="1"/>
      <c r="H5" s="1"/>
      <c r="I5" s="1"/>
      <c r="J5"/>
      <c r="K5"/>
      <c r="L5"/>
      <c r="M5"/>
      <c r="N5"/>
    </row>
    <row r="6" spans="1:14" ht="12.75">
      <c r="A6" s="147" t="s">
        <v>13</v>
      </c>
      <c r="B6" s="147"/>
      <c r="C6" s="108" t="s">
        <v>126</v>
      </c>
      <c r="D6"/>
      <c r="E6"/>
      <c r="F6"/>
      <c r="G6" s="1"/>
      <c r="H6" s="1"/>
      <c r="I6" s="1"/>
      <c r="J6"/>
      <c r="K6"/>
      <c r="L6"/>
      <c r="M6"/>
      <c r="N6"/>
    </row>
    <row r="7" spans="1:14" ht="13.5">
      <c r="A7" s="1"/>
      <c r="B7" s="66"/>
      <c r="C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5">
      <c r="A8" s="152" t="s">
        <v>14</v>
      </c>
      <c r="B8" s="152" t="s">
        <v>56</v>
      </c>
      <c r="C8" s="152" t="s">
        <v>57</v>
      </c>
      <c r="D8" s="47" t="s">
        <v>15</v>
      </c>
      <c r="E8" s="155" t="s">
        <v>23</v>
      </c>
      <c r="F8" s="155"/>
      <c r="G8" s="155"/>
      <c r="H8" s="155"/>
      <c r="I8" s="156" t="s">
        <v>28</v>
      </c>
      <c r="J8" s="156"/>
      <c r="K8" s="156"/>
      <c r="L8" s="156"/>
      <c r="M8" s="152" t="s">
        <v>125</v>
      </c>
      <c r="N8" s="152" t="s">
        <v>29</v>
      </c>
    </row>
    <row r="9" spans="1:14" ht="13.5">
      <c r="A9" s="153"/>
      <c r="B9" s="153"/>
      <c r="C9" s="153"/>
      <c r="D9" s="73" t="s">
        <v>16</v>
      </c>
      <c r="E9" s="153" t="s">
        <v>24</v>
      </c>
      <c r="F9" s="153" t="s">
        <v>25</v>
      </c>
      <c r="G9" s="153" t="s">
        <v>26</v>
      </c>
      <c r="H9" s="153" t="s">
        <v>27</v>
      </c>
      <c r="I9" s="153" t="s">
        <v>24</v>
      </c>
      <c r="J9" s="153" t="s">
        <v>25</v>
      </c>
      <c r="K9" s="153" t="s">
        <v>26</v>
      </c>
      <c r="L9" s="153" t="s">
        <v>27</v>
      </c>
      <c r="M9" s="153"/>
      <c r="N9" s="153"/>
    </row>
    <row r="10" spans="1:14" ht="13.5">
      <c r="A10" s="154"/>
      <c r="B10" s="154"/>
      <c r="C10" s="154"/>
      <c r="D10" s="74" t="s">
        <v>17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s="59" customFormat="1" ht="13.5">
      <c r="A11" s="56"/>
      <c r="B11" s="67" t="s">
        <v>106</v>
      </c>
      <c r="C11" s="48" t="s">
        <v>103</v>
      </c>
      <c r="D11" s="75">
        <f>SUM(D12:D23)</f>
        <v>271380000</v>
      </c>
      <c r="E11" s="57"/>
      <c r="F11" s="57"/>
      <c r="G11" s="57"/>
      <c r="H11" s="58"/>
      <c r="I11" s="57"/>
      <c r="J11" s="57"/>
      <c r="K11" s="57"/>
      <c r="L11" s="58"/>
      <c r="M11" s="58"/>
      <c r="N11" s="56"/>
    </row>
    <row r="12" spans="1:14" s="22" customFormat="1" ht="13.5">
      <c r="A12" s="49">
        <v>1</v>
      </c>
      <c r="B12" s="68" t="s">
        <v>58</v>
      </c>
      <c r="C12" s="51" t="s">
        <v>59</v>
      </c>
      <c r="D12" s="76">
        <v>5000000</v>
      </c>
      <c r="E12" s="43">
        <v>4600000</v>
      </c>
      <c r="F12" s="43">
        <v>0</v>
      </c>
      <c r="G12" s="43">
        <f>E12+F12</f>
        <v>4600000</v>
      </c>
      <c r="H12" s="44">
        <f>G12/D12*100</f>
        <v>92</v>
      </c>
      <c r="I12" s="43">
        <v>4600000</v>
      </c>
      <c r="J12" s="43">
        <v>0</v>
      </c>
      <c r="K12" s="43">
        <f>I12+J12</f>
        <v>4600000</v>
      </c>
      <c r="L12" s="44">
        <f>K12/D12*100</f>
        <v>92</v>
      </c>
      <c r="M12" s="44">
        <f>L12</f>
        <v>92</v>
      </c>
      <c r="N12" s="49"/>
    </row>
    <row r="13" spans="1:14" s="22" customFormat="1" ht="12.75" customHeight="1">
      <c r="A13" s="49">
        <v>2</v>
      </c>
      <c r="B13" s="68" t="s">
        <v>60</v>
      </c>
      <c r="C13" s="51" t="s">
        <v>61</v>
      </c>
      <c r="D13" s="76">
        <v>3000000</v>
      </c>
      <c r="E13" s="43">
        <v>2765000</v>
      </c>
      <c r="F13" s="43">
        <v>235000</v>
      </c>
      <c r="G13" s="43">
        <f aca="true" t="shared" si="0" ref="G13:G36">E13+F13</f>
        <v>3000000</v>
      </c>
      <c r="H13" s="44">
        <f aca="true" t="shared" si="1" ref="H13:H36">G13/D13*100</f>
        <v>100</v>
      </c>
      <c r="I13" s="43">
        <v>2765000</v>
      </c>
      <c r="J13" s="43">
        <v>235000</v>
      </c>
      <c r="K13" s="43">
        <f aca="true" t="shared" si="2" ref="K13:K36">I13+J13</f>
        <v>3000000</v>
      </c>
      <c r="L13" s="44">
        <f aca="true" t="shared" si="3" ref="L13:L38">K13/D13*100</f>
        <v>100</v>
      </c>
      <c r="M13" s="44">
        <f aca="true" t="shared" si="4" ref="M13:M36">L13</f>
        <v>100</v>
      </c>
      <c r="N13" s="49"/>
    </row>
    <row r="14" spans="1:14" s="22" customFormat="1" ht="13.5">
      <c r="A14" s="49">
        <v>3</v>
      </c>
      <c r="B14" s="68" t="s">
        <v>62</v>
      </c>
      <c r="C14" s="50" t="s">
        <v>63</v>
      </c>
      <c r="D14" s="76">
        <v>18327500</v>
      </c>
      <c r="E14" s="43">
        <v>7800000</v>
      </c>
      <c r="F14" s="43">
        <v>5000000</v>
      </c>
      <c r="G14" s="43">
        <f t="shared" si="0"/>
        <v>12800000</v>
      </c>
      <c r="H14" s="44">
        <f t="shared" si="1"/>
        <v>69.84040376483426</v>
      </c>
      <c r="I14" s="43">
        <v>7800000</v>
      </c>
      <c r="J14" s="43">
        <v>5000000</v>
      </c>
      <c r="K14" s="43">
        <f t="shared" si="2"/>
        <v>12800000</v>
      </c>
      <c r="L14" s="44">
        <f t="shared" si="3"/>
        <v>69.84040376483426</v>
      </c>
      <c r="M14" s="44">
        <f t="shared" si="4"/>
        <v>69.84040376483426</v>
      </c>
      <c r="N14" s="49"/>
    </row>
    <row r="15" spans="1:14" s="22" customFormat="1" ht="13.5">
      <c r="A15" s="49">
        <v>4</v>
      </c>
      <c r="B15" s="68" t="s">
        <v>64</v>
      </c>
      <c r="C15" s="50" t="s">
        <v>65</v>
      </c>
      <c r="D15" s="76">
        <v>6000000</v>
      </c>
      <c r="E15" s="43">
        <v>4661000</v>
      </c>
      <c r="F15" s="43">
        <v>0</v>
      </c>
      <c r="G15" s="43">
        <f t="shared" si="0"/>
        <v>4661000</v>
      </c>
      <c r="H15" s="44">
        <f t="shared" si="1"/>
        <v>77.68333333333334</v>
      </c>
      <c r="I15" s="43">
        <v>4661000</v>
      </c>
      <c r="J15" s="43">
        <v>0</v>
      </c>
      <c r="K15" s="43">
        <f t="shared" si="2"/>
        <v>4661000</v>
      </c>
      <c r="L15" s="44">
        <f t="shared" si="3"/>
        <v>77.68333333333334</v>
      </c>
      <c r="M15" s="44">
        <f t="shared" si="4"/>
        <v>77.68333333333334</v>
      </c>
      <c r="N15" s="49"/>
    </row>
    <row r="16" spans="1:14" s="22" customFormat="1" ht="13.5">
      <c r="A16" s="49">
        <v>5</v>
      </c>
      <c r="B16" s="68" t="s">
        <v>66</v>
      </c>
      <c r="C16" s="50" t="s">
        <v>67</v>
      </c>
      <c r="D16" s="76">
        <v>7000000</v>
      </c>
      <c r="E16" s="43">
        <v>4696000</v>
      </c>
      <c r="F16" s="43">
        <v>1050000</v>
      </c>
      <c r="G16" s="43">
        <f t="shared" si="0"/>
        <v>5746000</v>
      </c>
      <c r="H16" s="44">
        <f>G16/D16*100</f>
        <v>82.08571428571429</v>
      </c>
      <c r="I16" s="43">
        <v>4696000</v>
      </c>
      <c r="J16" s="43">
        <v>1050000</v>
      </c>
      <c r="K16" s="43">
        <f t="shared" si="2"/>
        <v>5746000</v>
      </c>
      <c r="L16" s="44">
        <f t="shared" si="3"/>
        <v>82.08571428571429</v>
      </c>
      <c r="M16" s="44">
        <f t="shared" si="4"/>
        <v>82.08571428571429</v>
      </c>
      <c r="N16" s="49"/>
    </row>
    <row r="17" spans="1:14" s="22" customFormat="1" ht="12.75" customHeight="1">
      <c r="A17" s="49">
        <v>6</v>
      </c>
      <c r="B17" s="68" t="s">
        <v>68</v>
      </c>
      <c r="C17" s="51" t="s">
        <v>69</v>
      </c>
      <c r="D17" s="76">
        <v>1980000</v>
      </c>
      <c r="E17" s="43">
        <v>945000</v>
      </c>
      <c r="F17" s="43">
        <v>660000</v>
      </c>
      <c r="G17" s="43">
        <f t="shared" si="0"/>
        <v>1605000</v>
      </c>
      <c r="H17" s="44">
        <f t="shared" si="1"/>
        <v>81.06060606060606</v>
      </c>
      <c r="I17" s="43">
        <v>945000</v>
      </c>
      <c r="J17" s="43">
        <v>660000</v>
      </c>
      <c r="K17" s="43">
        <f t="shared" si="2"/>
        <v>1605000</v>
      </c>
      <c r="L17" s="44">
        <f t="shared" si="3"/>
        <v>81.06060606060606</v>
      </c>
      <c r="M17" s="44">
        <f t="shared" si="4"/>
        <v>81.06060606060606</v>
      </c>
      <c r="N17" s="49"/>
    </row>
    <row r="18" spans="1:14" s="22" customFormat="1" ht="13.5">
      <c r="A18" s="49">
        <v>7</v>
      </c>
      <c r="B18" s="68" t="s">
        <v>70</v>
      </c>
      <c r="C18" s="50" t="s">
        <v>71</v>
      </c>
      <c r="D18" s="76">
        <v>4800000</v>
      </c>
      <c r="E18" s="43">
        <v>2915475</v>
      </c>
      <c r="F18" s="43">
        <v>995050</v>
      </c>
      <c r="G18" s="43">
        <f t="shared" si="0"/>
        <v>3910525</v>
      </c>
      <c r="H18" s="44">
        <f t="shared" si="1"/>
        <v>81.46927083333333</v>
      </c>
      <c r="I18" s="43">
        <v>2915475</v>
      </c>
      <c r="J18" s="43">
        <v>995050</v>
      </c>
      <c r="K18" s="43">
        <f t="shared" si="2"/>
        <v>3910525</v>
      </c>
      <c r="L18" s="44">
        <f t="shared" si="3"/>
        <v>81.46927083333333</v>
      </c>
      <c r="M18" s="44">
        <f t="shared" si="4"/>
        <v>81.46927083333333</v>
      </c>
      <c r="N18" s="49"/>
    </row>
    <row r="19" spans="1:14" s="22" customFormat="1" ht="13.5">
      <c r="A19" s="49">
        <v>8</v>
      </c>
      <c r="B19" s="68" t="s">
        <v>72</v>
      </c>
      <c r="C19" s="51" t="s">
        <v>73</v>
      </c>
      <c r="D19" s="76">
        <v>31720000</v>
      </c>
      <c r="E19" s="61">
        <v>10765000</v>
      </c>
      <c r="F19" s="61">
        <v>9705000</v>
      </c>
      <c r="G19" s="43">
        <f t="shared" si="0"/>
        <v>20470000</v>
      </c>
      <c r="H19" s="44">
        <f>G19/D19*100</f>
        <v>64.53341740226986</v>
      </c>
      <c r="I19" s="61">
        <v>10765000</v>
      </c>
      <c r="J19" s="61">
        <v>9705000</v>
      </c>
      <c r="K19" s="43">
        <f t="shared" si="2"/>
        <v>20470000</v>
      </c>
      <c r="L19" s="44">
        <f t="shared" si="3"/>
        <v>64.53341740226986</v>
      </c>
      <c r="M19" s="44">
        <f t="shared" si="4"/>
        <v>64.53341740226986</v>
      </c>
      <c r="N19" s="49"/>
    </row>
    <row r="20" spans="1:14" s="22" customFormat="1" ht="13.5">
      <c r="A20" s="49">
        <v>9</v>
      </c>
      <c r="B20" s="68" t="s">
        <v>74</v>
      </c>
      <c r="C20" s="50" t="s">
        <v>75</v>
      </c>
      <c r="D20" s="76">
        <v>4172500</v>
      </c>
      <c r="E20" s="61">
        <v>4160000</v>
      </c>
      <c r="F20" s="61">
        <v>0</v>
      </c>
      <c r="G20" s="43">
        <f t="shared" si="0"/>
        <v>4160000</v>
      </c>
      <c r="H20" s="44">
        <v>99</v>
      </c>
      <c r="I20" s="61">
        <v>4160000</v>
      </c>
      <c r="J20" s="61">
        <v>0</v>
      </c>
      <c r="K20" s="43">
        <f t="shared" si="2"/>
        <v>4160000</v>
      </c>
      <c r="L20" s="44">
        <f t="shared" si="3"/>
        <v>99.70041941282204</v>
      </c>
      <c r="M20" s="44">
        <f t="shared" si="4"/>
        <v>99.70041941282204</v>
      </c>
      <c r="N20" s="49"/>
    </row>
    <row r="21" spans="1:14" s="22" customFormat="1" ht="13.5">
      <c r="A21" s="49">
        <v>10</v>
      </c>
      <c r="B21" s="68" t="s">
        <v>76</v>
      </c>
      <c r="C21" s="51" t="s">
        <v>77</v>
      </c>
      <c r="D21" s="76">
        <v>29000000</v>
      </c>
      <c r="E21" s="61">
        <v>10871703</v>
      </c>
      <c r="F21" s="43">
        <v>3789988</v>
      </c>
      <c r="G21" s="43">
        <f t="shared" si="0"/>
        <v>14661691</v>
      </c>
      <c r="H21" s="44">
        <f>G21/D21*100</f>
        <v>50.55755517241379</v>
      </c>
      <c r="I21" s="61">
        <v>10871703</v>
      </c>
      <c r="J21" s="43">
        <v>3789988</v>
      </c>
      <c r="K21" s="43">
        <f t="shared" si="2"/>
        <v>14661691</v>
      </c>
      <c r="L21" s="44">
        <f t="shared" si="3"/>
        <v>50.55755517241379</v>
      </c>
      <c r="M21" s="44">
        <f t="shared" si="4"/>
        <v>50.55755517241379</v>
      </c>
      <c r="N21" s="49"/>
    </row>
    <row r="22" spans="1:14" s="22" customFormat="1" ht="13.5">
      <c r="A22" s="49">
        <v>11</v>
      </c>
      <c r="B22" s="68" t="s">
        <v>78</v>
      </c>
      <c r="C22" s="50" t="s">
        <v>79</v>
      </c>
      <c r="D22" s="76">
        <v>134880000</v>
      </c>
      <c r="E22" s="61">
        <v>78680000</v>
      </c>
      <c r="F22" s="43">
        <v>22480000</v>
      </c>
      <c r="G22" s="43">
        <f t="shared" si="0"/>
        <v>101160000</v>
      </c>
      <c r="H22" s="44">
        <f t="shared" si="1"/>
        <v>75</v>
      </c>
      <c r="I22" s="61">
        <v>78680000</v>
      </c>
      <c r="J22" s="43">
        <v>22480000</v>
      </c>
      <c r="K22" s="43">
        <f t="shared" si="2"/>
        <v>101160000</v>
      </c>
      <c r="L22" s="44">
        <f t="shared" si="3"/>
        <v>75</v>
      </c>
      <c r="M22" s="44">
        <f t="shared" si="4"/>
        <v>75</v>
      </c>
      <c r="N22" s="49"/>
    </row>
    <row r="23" spans="1:14" s="62" customFormat="1" ht="27.75" customHeight="1">
      <c r="A23" s="49">
        <v>12</v>
      </c>
      <c r="B23" s="68" t="s">
        <v>80</v>
      </c>
      <c r="C23" s="60" t="s">
        <v>81</v>
      </c>
      <c r="D23" s="77">
        <v>25500000</v>
      </c>
      <c r="E23" s="43">
        <v>17539750</v>
      </c>
      <c r="F23" s="43">
        <v>2000000</v>
      </c>
      <c r="G23" s="43">
        <f t="shared" si="0"/>
        <v>19539750</v>
      </c>
      <c r="H23" s="44">
        <f>G23/D23*100</f>
        <v>76.62647058823529</v>
      </c>
      <c r="I23" s="43">
        <v>17539750</v>
      </c>
      <c r="J23" s="43">
        <v>2000000</v>
      </c>
      <c r="K23" s="43">
        <f t="shared" si="2"/>
        <v>19539750</v>
      </c>
      <c r="L23" s="44">
        <f t="shared" si="3"/>
        <v>76.62647058823529</v>
      </c>
      <c r="M23" s="44">
        <f t="shared" si="4"/>
        <v>76.62647058823529</v>
      </c>
      <c r="N23" s="49"/>
    </row>
    <row r="24" spans="1:14" s="59" customFormat="1" ht="24" customHeight="1">
      <c r="A24" s="56"/>
      <c r="B24" s="67" t="s">
        <v>107</v>
      </c>
      <c r="C24" s="52" t="s">
        <v>82</v>
      </c>
      <c r="D24" s="54">
        <f>SUM(D25:D25)</f>
        <v>2000000</v>
      </c>
      <c r="E24" s="57"/>
      <c r="F24" s="57"/>
      <c r="G24" s="43">
        <f t="shared" si="0"/>
        <v>0</v>
      </c>
      <c r="H24" s="58"/>
      <c r="I24" s="57"/>
      <c r="J24" s="57"/>
      <c r="K24" s="43">
        <f t="shared" si="2"/>
        <v>0</v>
      </c>
      <c r="L24" s="44">
        <f t="shared" si="3"/>
        <v>0</v>
      </c>
      <c r="M24" s="44"/>
      <c r="N24" s="56"/>
    </row>
    <row r="25" spans="1:14" s="22" customFormat="1" ht="27">
      <c r="A25" s="49">
        <v>13</v>
      </c>
      <c r="B25" s="68" t="s">
        <v>83</v>
      </c>
      <c r="C25" s="51" t="s">
        <v>84</v>
      </c>
      <c r="D25" s="76">
        <v>2000000</v>
      </c>
      <c r="E25" s="61">
        <v>1000000</v>
      </c>
      <c r="F25" s="61">
        <v>0</v>
      </c>
      <c r="G25" s="43">
        <f t="shared" si="0"/>
        <v>1000000</v>
      </c>
      <c r="H25" s="44">
        <f t="shared" si="1"/>
        <v>50</v>
      </c>
      <c r="I25" s="61">
        <v>1000000</v>
      </c>
      <c r="J25" s="61">
        <v>0</v>
      </c>
      <c r="K25" s="43">
        <f t="shared" si="2"/>
        <v>1000000</v>
      </c>
      <c r="L25" s="44">
        <f t="shared" si="3"/>
        <v>50</v>
      </c>
      <c r="M25" s="44">
        <f t="shared" si="4"/>
        <v>50</v>
      </c>
      <c r="N25" s="49"/>
    </row>
    <row r="26" spans="1:14" s="59" customFormat="1" ht="13.5">
      <c r="A26" s="56"/>
      <c r="B26" s="67" t="s">
        <v>109</v>
      </c>
      <c r="C26" s="52" t="s">
        <v>85</v>
      </c>
      <c r="D26" s="54">
        <f>SUM(D27:D28)</f>
        <v>15000000</v>
      </c>
      <c r="E26" s="71"/>
      <c r="F26" s="71"/>
      <c r="G26" s="43">
        <f t="shared" si="0"/>
        <v>0</v>
      </c>
      <c r="H26" s="44"/>
      <c r="I26" s="71"/>
      <c r="J26" s="71"/>
      <c r="K26" s="43">
        <f t="shared" si="2"/>
        <v>0</v>
      </c>
      <c r="L26" s="44">
        <f t="shared" si="3"/>
        <v>0</v>
      </c>
      <c r="M26" s="44"/>
      <c r="N26" s="56"/>
    </row>
    <row r="27" spans="1:14" s="22" customFormat="1" ht="27">
      <c r="A27" s="49">
        <v>14</v>
      </c>
      <c r="B27" s="68" t="s">
        <v>86</v>
      </c>
      <c r="C27" s="51" t="s">
        <v>87</v>
      </c>
      <c r="D27" s="76">
        <v>5000000</v>
      </c>
      <c r="E27" s="61">
        <v>4970000</v>
      </c>
      <c r="F27" s="61">
        <v>0</v>
      </c>
      <c r="G27" s="43">
        <f t="shared" si="0"/>
        <v>4970000</v>
      </c>
      <c r="H27" s="44">
        <f t="shared" si="1"/>
        <v>99.4</v>
      </c>
      <c r="I27" s="61">
        <v>4970000</v>
      </c>
      <c r="J27" s="61">
        <v>0</v>
      </c>
      <c r="K27" s="43">
        <f t="shared" si="2"/>
        <v>4970000</v>
      </c>
      <c r="L27" s="44">
        <f t="shared" si="3"/>
        <v>99.4</v>
      </c>
      <c r="M27" s="44">
        <f t="shared" si="4"/>
        <v>99.4</v>
      </c>
      <c r="N27" s="49"/>
    </row>
    <row r="28" spans="1:14" s="22" customFormat="1" ht="13.5">
      <c r="A28" s="49">
        <v>15</v>
      </c>
      <c r="B28" s="68" t="s">
        <v>88</v>
      </c>
      <c r="C28" s="50" t="s">
        <v>89</v>
      </c>
      <c r="D28" s="76">
        <v>10000000</v>
      </c>
      <c r="E28" s="61">
        <v>5450000</v>
      </c>
      <c r="F28" s="61">
        <v>0</v>
      </c>
      <c r="G28" s="43">
        <f t="shared" si="0"/>
        <v>5450000</v>
      </c>
      <c r="H28" s="44">
        <f t="shared" si="1"/>
        <v>54.50000000000001</v>
      </c>
      <c r="I28" s="61">
        <v>5450000</v>
      </c>
      <c r="J28" s="61">
        <v>0</v>
      </c>
      <c r="K28" s="43">
        <f t="shared" si="2"/>
        <v>5450000</v>
      </c>
      <c r="L28" s="44">
        <f t="shared" si="3"/>
        <v>54.50000000000001</v>
      </c>
      <c r="M28" s="44">
        <f t="shared" si="4"/>
        <v>54.50000000000001</v>
      </c>
      <c r="N28" s="49"/>
    </row>
    <row r="29" spans="1:14" s="59" customFormat="1" ht="13.5">
      <c r="A29" s="56"/>
      <c r="B29" s="67" t="s">
        <v>108</v>
      </c>
      <c r="C29" s="52" t="s">
        <v>90</v>
      </c>
      <c r="D29" s="54">
        <f>SUM(D30:D30)</f>
        <v>55200000</v>
      </c>
      <c r="E29" s="71"/>
      <c r="F29" s="71"/>
      <c r="G29" s="43">
        <f t="shared" si="0"/>
        <v>0</v>
      </c>
      <c r="H29" s="58"/>
      <c r="I29" s="71"/>
      <c r="J29" s="71"/>
      <c r="K29" s="43">
        <f t="shared" si="2"/>
        <v>0</v>
      </c>
      <c r="L29" s="44">
        <f t="shared" si="3"/>
        <v>0</v>
      </c>
      <c r="M29" s="44"/>
      <c r="N29" s="56"/>
    </row>
    <row r="30" spans="1:14" s="22" customFormat="1" ht="27">
      <c r="A30" s="49">
        <v>16</v>
      </c>
      <c r="B30" s="68" t="s">
        <v>91</v>
      </c>
      <c r="C30" s="51" t="s">
        <v>92</v>
      </c>
      <c r="D30" s="76">
        <v>55200000</v>
      </c>
      <c r="E30" s="61">
        <v>29733000</v>
      </c>
      <c r="F30" s="61">
        <v>8600000</v>
      </c>
      <c r="G30" s="43">
        <f t="shared" si="0"/>
        <v>38333000</v>
      </c>
      <c r="H30" s="44">
        <f t="shared" si="1"/>
        <v>69.44384057971014</v>
      </c>
      <c r="I30" s="61">
        <v>29733000</v>
      </c>
      <c r="J30" s="61">
        <v>8600000</v>
      </c>
      <c r="K30" s="43">
        <f t="shared" si="2"/>
        <v>38333000</v>
      </c>
      <c r="L30" s="44">
        <f t="shared" si="3"/>
        <v>69.44384057971014</v>
      </c>
      <c r="M30" s="44">
        <f t="shared" si="4"/>
        <v>69.44384057971014</v>
      </c>
      <c r="N30" s="49"/>
    </row>
    <row r="31" spans="1:14" s="59" customFormat="1" ht="13.5">
      <c r="A31" s="56"/>
      <c r="B31" s="67" t="s">
        <v>110</v>
      </c>
      <c r="C31" s="52" t="s">
        <v>93</v>
      </c>
      <c r="D31" s="54">
        <f>SUM(D32:D33)</f>
        <v>21620000</v>
      </c>
      <c r="E31" s="71"/>
      <c r="F31" s="71"/>
      <c r="G31" s="43">
        <f t="shared" si="0"/>
        <v>0</v>
      </c>
      <c r="H31" s="58"/>
      <c r="I31" s="71"/>
      <c r="J31" s="71"/>
      <c r="K31" s="43">
        <f t="shared" si="2"/>
        <v>0</v>
      </c>
      <c r="L31" s="44">
        <f t="shared" si="3"/>
        <v>0</v>
      </c>
      <c r="M31" s="44"/>
      <c r="N31" s="56"/>
    </row>
    <row r="32" spans="1:14" s="22" customFormat="1" ht="54">
      <c r="A32" s="49">
        <v>17</v>
      </c>
      <c r="B32" s="68" t="s">
        <v>94</v>
      </c>
      <c r="C32" s="51" t="s">
        <v>95</v>
      </c>
      <c r="D32" s="76">
        <v>16620000</v>
      </c>
      <c r="E32" s="61">
        <v>13200000</v>
      </c>
      <c r="F32" s="61">
        <v>0</v>
      </c>
      <c r="G32" s="43">
        <f t="shared" si="0"/>
        <v>13200000</v>
      </c>
      <c r="H32" s="44">
        <f t="shared" si="1"/>
        <v>79.42238267148014</v>
      </c>
      <c r="I32" s="61">
        <v>13200000</v>
      </c>
      <c r="J32" s="61">
        <v>0</v>
      </c>
      <c r="K32" s="43">
        <f t="shared" si="2"/>
        <v>13200000</v>
      </c>
      <c r="L32" s="44">
        <f t="shared" si="3"/>
        <v>79.42238267148014</v>
      </c>
      <c r="M32" s="44">
        <f t="shared" si="4"/>
        <v>79.42238267148014</v>
      </c>
      <c r="N32" s="49"/>
    </row>
    <row r="33" spans="1:14" s="22" customFormat="1" ht="30" customHeight="1">
      <c r="A33" s="49">
        <v>18</v>
      </c>
      <c r="B33" s="68" t="s">
        <v>96</v>
      </c>
      <c r="C33" s="51" t="s">
        <v>97</v>
      </c>
      <c r="D33" s="76">
        <v>5000000</v>
      </c>
      <c r="E33" s="61">
        <v>0</v>
      </c>
      <c r="F33" s="61">
        <v>2000000</v>
      </c>
      <c r="G33" s="43">
        <f t="shared" si="0"/>
        <v>2000000</v>
      </c>
      <c r="H33" s="44">
        <f t="shared" si="1"/>
        <v>40</v>
      </c>
      <c r="I33" s="61">
        <v>0</v>
      </c>
      <c r="J33" s="61">
        <v>2000000</v>
      </c>
      <c r="K33" s="43">
        <f t="shared" si="2"/>
        <v>2000000</v>
      </c>
      <c r="L33" s="44">
        <f t="shared" si="3"/>
        <v>40</v>
      </c>
      <c r="M33" s="44">
        <f t="shared" si="4"/>
        <v>40</v>
      </c>
      <c r="N33" s="49"/>
    </row>
    <row r="34" spans="1:14" s="59" customFormat="1" ht="13.5">
      <c r="A34" s="56"/>
      <c r="B34" s="67" t="s">
        <v>111</v>
      </c>
      <c r="C34" s="52" t="s">
        <v>98</v>
      </c>
      <c r="D34" s="54">
        <f>SUM(D35:D36)</f>
        <v>14000000</v>
      </c>
      <c r="E34" s="71"/>
      <c r="F34" s="71"/>
      <c r="G34" s="43">
        <f t="shared" si="0"/>
        <v>0</v>
      </c>
      <c r="H34" s="58"/>
      <c r="I34" s="71"/>
      <c r="J34" s="71"/>
      <c r="K34" s="43">
        <f t="shared" si="2"/>
        <v>0</v>
      </c>
      <c r="L34" s="44">
        <f t="shared" si="3"/>
        <v>0</v>
      </c>
      <c r="M34" s="44"/>
      <c r="N34" s="56"/>
    </row>
    <row r="35" spans="1:14" s="22" customFormat="1" ht="13.5">
      <c r="A35" s="49">
        <v>19</v>
      </c>
      <c r="B35" s="68" t="s">
        <v>99</v>
      </c>
      <c r="C35" s="50" t="s">
        <v>100</v>
      </c>
      <c r="D35" s="76">
        <v>7000000</v>
      </c>
      <c r="E35" s="61">
        <v>4200000</v>
      </c>
      <c r="F35" s="61">
        <v>800000</v>
      </c>
      <c r="G35" s="43">
        <f t="shared" si="0"/>
        <v>5000000</v>
      </c>
      <c r="H35" s="44">
        <f t="shared" si="1"/>
        <v>71.42857142857143</v>
      </c>
      <c r="I35" s="61">
        <v>4200000</v>
      </c>
      <c r="J35" s="61">
        <v>800000</v>
      </c>
      <c r="K35" s="43">
        <f t="shared" si="2"/>
        <v>5000000</v>
      </c>
      <c r="L35" s="44">
        <f t="shared" si="3"/>
        <v>71.42857142857143</v>
      </c>
      <c r="M35" s="44">
        <f t="shared" si="4"/>
        <v>71.42857142857143</v>
      </c>
      <c r="N35" s="49"/>
    </row>
    <row r="36" spans="1:14" s="22" customFormat="1" ht="13.5">
      <c r="A36" s="49">
        <v>20</v>
      </c>
      <c r="B36" s="68" t="s">
        <v>101</v>
      </c>
      <c r="C36" s="55" t="s">
        <v>102</v>
      </c>
      <c r="D36" s="76">
        <v>7000000</v>
      </c>
      <c r="E36" s="61">
        <v>4000000</v>
      </c>
      <c r="F36" s="61">
        <v>1000000</v>
      </c>
      <c r="G36" s="43">
        <f t="shared" si="0"/>
        <v>5000000</v>
      </c>
      <c r="H36" s="44">
        <f t="shared" si="1"/>
        <v>71.42857142857143</v>
      </c>
      <c r="I36" s="61">
        <v>4000000</v>
      </c>
      <c r="J36" s="61">
        <v>1000000</v>
      </c>
      <c r="K36" s="43">
        <f t="shared" si="2"/>
        <v>5000000</v>
      </c>
      <c r="L36" s="44">
        <f t="shared" si="3"/>
        <v>71.42857142857143</v>
      </c>
      <c r="M36" s="44">
        <f t="shared" si="4"/>
        <v>71.42857142857143</v>
      </c>
      <c r="N36" s="49"/>
    </row>
    <row r="37" spans="1:14" s="53" customFormat="1" ht="13.5">
      <c r="A37" s="49"/>
      <c r="B37" s="49"/>
      <c r="C37" s="38"/>
      <c r="D37" s="78"/>
      <c r="E37" s="61"/>
      <c r="F37" s="61"/>
      <c r="G37" s="43"/>
      <c r="H37" s="44"/>
      <c r="I37" s="61"/>
      <c r="J37" s="61"/>
      <c r="K37" s="43"/>
      <c r="L37" s="44"/>
      <c r="M37" s="44"/>
      <c r="N37" s="49"/>
    </row>
    <row r="38" spans="1:14" s="79" customFormat="1" ht="13.5">
      <c r="A38" s="56"/>
      <c r="B38" s="56"/>
      <c r="C38" s="46" t="s">
        <v>48</v>
      </c>
      <c r="D38" s="75">
        <f>D11+D24+D26+D29+D31+D34</f>
        <v>379200000</v>
      </c>
      <c r="E38" s="57">
        <v>199751928</v>
      </c>
      <c r="F38" s="57">
        <f>SUM(F11:F37)</f>
        <v>58315038</v>
      </c>
      <c r="G38" s="57">
        <f>SUM(G11:G37)</f>
        <v>271266966</v>
      </c>
      <c r="H38" s="58">
        <f>G38/D38*100</f>
        <v>71.53664715189873</v>
      </c>
      <c r="I38" s="57">
        <v>173147709</v>
      </c>
      <c r="J38" s="57">
        <f>SUM(J11:J37)</f>
        <v>58315038</v>
      </c>
      <c r="K38" s="57">
        <f>SUM(K12:K37)</f>
        <v>271266966</v>
      </c>
      <c r="L38" s="44">
        <f t="shared" si="3"/>
        <v>71.53664715189873</v>
      </c>
      <c r="M38" s="58">
        <f>L38</f>
        <v>71.53664715189873</v>
      </c>
      <c r="N38" s="56"/>
    </row>
    <row r="39" spans="2:14" s="53" customFormat="1" ht="13.5">
      <c r="B39" s="69"/>
      <c r="D39" s="72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2:14" s="53" customFormat="1" ht="13.5">
      <c r="B40" s="69"/>
      <c r="D40" s="72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2" spans="2:14" ht="12.75">
      <c r="B42"/>
      <c r="D42"/>
      <c r="E42"/>
      <c r="F42" s="1"/>
      <c r="H42" s="1"/>
      <c r="I42" s="32" t="s">
        <v>127</v>
      </c>
      <c r="J42" s="1"/>
      <c r="K42" s="1"/>
      <c r="L42" s="1"/>
      <c r="M42"/>
      <c r="N42"/>
    </row>
    <row r="43" spans="2:14" ht="12.75">
      <c r="B43"/>
      <c r="D43"/>
      <c r="E43"/>
      <c r="F43" s="1"/>
      <c r="H43" s="1"/>
      <c r="I43" s="32" t="s">
        <v>38</v>
      </c>
      <c r="J43" s="1"/>
      <c r="K43" s="1"/>
      <c r="L43" s="1"/>
      <c r="M43"/>
      <c r="N43"/>
    </row>
    <row r="44" spans="2:14" ht="12.75">
      <c r="B44"/>
      <c r="D44"/>
      <c r="E44"/>
      <c r="F44" s="1"/>
      <c r="H44" s="1"/>
      <c r="I44" s="32"/>
      <c r="J44" s="1"/>
      <c r="K44" s="1"/>
      <c r="L44" s="1"/>
      <c r="M44"/>
      <c r="N44"/>
    </row>
    <row r="45" spans="2:14" ht="12.75">
      <c r="B45"/>
      <c r="D45"/>
      <c r="E45"/>
      <c r="F45" s="1"/>
      <c r="H45" s="1"/>
      <c r="I45" s="32"/>
      <c r="J45" s="1"/>
      <c r="K45" s="1"/>
      <c r="L45" s="1"/>
      <c r="M45"/>
      <c r="N45"/>
    </row>
    <row r="46" spans="2:14" ht="12.75">
      <c r="B46"/>
      <c r="D46"/>
      <c r="E46"/>
      <c r="F46" s="1"/>
      <c r="H46" s="1"/>
      <c r="I46" s="32"/>
      <c r="J46" s="1"/>
      <c r="K46" s="1"/>
      <c r="L46" s="1"/>
      <c r="M46"/>
      <c r="N46"/>
    </row>
    <row r="47" spans="2:14" ht="12.75">
      <c r="B47"/>
      <c r="D47"/>
      <c r="E47"/>
      <c r="F47" s="1"/>
      <c r="H47" s="1"/>
      <c r="I47" s="32"/>
      <c r="J47" s="1"/>
      <c r="K47" s="1"/>
      <c r="L47" s="1"/>
      <c r="M47"/>
      <c r="N47"/>
    </row>
    <row r="48" spans="2:14" ht="12.75">
      <c r="B48"/>
      <c r="D48"/>
      <c r="E48"/>
      <c r="F48" s="1"/>
      <c r="H48" s="1"/>
      <c r="I48" s="107" t="s">
        <v>52</v>
      </c>
      <c r="J48" s="1"/>
      <c r="K48" s="1"/>
      <c r="L48" s="1"/>
      <c r="M48"/>
      <c r="N48"/>
    </row>
    <row r="49" spans="2:14" ht="12.75">
      <c r="B49"/>
      <c r="D49"/>
      <c r="E49"/>
      <c r="F49" s="1"/>
      <c r="H49" s="1"/>
      <c r="I49" s="32" t="s">
        <v>53</v>
      </c>
      <c r="J49" s="1"/>
      <c r="K49" s="1"/>
      <c r="L49" s="1"/>
      <c r="M49"/>
      <c r="N49"/>
    </row>
    <row r="50" spans="2:14" ht="12.75">
      <c r="B50"/>
      <c r="D50"/>
      <c r="E50"/>
      <c r="F50" s="1"/>
      <c r="H50" s="1"/>
      <c r="I50" s="32" t="s">
        <v>54</v>
      </c>
      <c r="J50" s="1"/>
      <c r="K50" s="1"/>
      <c r="L50" s="1"/>
      <c r="M50"/>
      <c r="N50"/>
    </row>
  </sheetData>
  <sheetProtection/>
  <mergeCells count="20">
    <mergeCell ref="N8:N10"/>
    <mergeCell ref="A1:N1"/>
    <mergeCell ref="A2:N2"/>
    <mergeCell ref="I9:I10"/>
    <mergeCell ref="J9:J10"/>
    <mergeCell ref="K9:K10"/>
    <mergeCell ref="A4:B4"/>
    <mergeCell ref="A5:B5"/>
    <mergeCell ref="A6:B6"/>
    <mergeCell ref="B8:B10"/>
    <mergeCell ref="L9:L10"/>
    <mergeCell ref="I8:L8"/>
    <mergeCell ref="M8:M10"/>
    <mergeCell ref="A8:A10"/>
    <mergeCell ref="F9:F10"/>
    <mergeCell ref="G9:G10"/>
    <mergeCell ref="H9:H10"/>
    <mergeCell ref="E8:H8"/>
    <mergeCell ref="C8:C10"/>
    <mergeCell ref="E9:E10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2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19">
      <selection activeCell="G42" sqref="G42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51" t="s">
        <v>30</v>
      </c>
      <c r="B1" s="151"/>
      <c r="C1" s="151"/>
      <c r="D1" s="151"/>
      <c r="E1" s="151"/>
      <c r="F1" s="151"/>
      <c r="G1" s="151"/>
      <c r="H1" s="151"/>
      <c r="I1" s="151"/>
      <c r="J1" s="30"/>
      <c r="K1" s="30"/>
      <c r="L1" s="30"/>
      <c r="M1" s="30"/>
      <c r="N1" s="30"/>
    </row>
    <row r="2" spans="1:14" ht="12.75">
      <c r="A2" s="151" t="s">
        <v>31</v>
      </c>
      <c r="B2" s="151"/>
      <c r="C2" s="151"/>
      <c r="D2" s="151"/>
      <c r="E2" s="151"/>
      <c r="F2" s="151"/>
      <c r="G2" s="151"/>
      <c r="H2" s="151"/>
      <c r="I2" s="151"/>
      <c r="J2" s="30"/>
      <c r="K2" s="30"/>
      <c r="L2" s="30"/>
      <c r="M2" s="30"/>
      <c r="N2" s="30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9" ht="12.75">
      <c r="A4" s="147" t="s">
        <v>114</v>
      </c>
      <c r="B4" s="147"/>
      <c r="C4" s="32" t="s">
        <v>9</v>
      </c>
      <c r="G4" s="1"/>
      <c r="H4" s="1"/>
      <c r="I4" s="1"/>
    </row>
    <row r="5" spans="1:9" ht="12.75">
      <c r="A5" s="146" t="s">
        <v>7</v>
      </c>
      <c r="B5" s="146"/>
      <c r="C5" s="108" t="s">
        <v>10</v>
      </c>
      <c r="G5" s="1"/>
      <c r="H5" s="1"/>
      <c r="I5" s="1"/>
    </row>
    <row r="6" spans="1:14" ht="12.75">
      <c r="A6" s="157" t="s">
        <v>8</v>
      </c>
      <c r="B6" s="157"/>
      <c r="C6" s="32" t="s">
        <v>55</v>
      </c>
      <c r="F6" s="1"/>
      <c r="H6" s="1"/>
      <c r="I6" s="1"/>
      <c r="J6" s="1"/>
      <c r="K6" s="1"/>
      <c r="L6" s="1"/>
      <c r="M6" s="1"/>
      <c r="N6" s="1"/>
    </row>
    <row r="7" spans="1:10" ht="12.75">
      <c r="A7" s="147" t="s">
        <v>13</v>
      </c>
      <c r="B7" s="147"/>
      <c r="C7" s="108" t="s">
        <v>126</v>
      </c>
      <c r="D7" s="108"/>
      <c r="H7" s="1"/>
      <c r="I7" s="1"/>
      <c r="J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52" t="s">
        <v>14</v>
      </c>
      <c r="B9" s="152" t="s">
        <v>56</v>
      </c>
      <c r="C9" s="152" t="s">
        <v>57</v>
      </c>
      <c r="D9" s="152" t="s">
        <v>32</v>
      </c>
      <c r="E9" s="152" t="s">
        <v>37</v>
      </c>
      <c r="F9" s="155" t="s">
        <v>33</v>
      </c>
      <c r="G9" s="155"/>
      <c r="H9" s="155"/>
      <c r="I9" s="152" t="s">
        <v>29</v>
      </c>
      <c r="J9" s="31"/>
      <c r="K9" s="31"/>
      <c r="L9" s="31"/>
      <c r="M9" s="31"/>
      <c r="N9" s="31"/>
    </row>
    <row r="10" spans="1:14" ht="12.75">
      <c r="A10" s="153"/>
      <c r="B10" s="153"/>
      <c r="C10" s="153"/>
      <c r="D10" s="153"/>
      <c r="E10" s="153"/>
      <c r="F10" s="153" t="s">
        <v>34</v>
      </c>
      <c r="G10" s="153" t="s">
        <v>35</v>
      </c>
      <c r="H10" s="153" t="s">
        <v>36</v>
      </c>
      <c r="I10" s="153"/>
      <c r="J10" s="31"/>
      <c r="K10" s="31"/>
      <c r="L10" s="31"/>
      <c r="M10" s="31"/>
      <c r="N10" s="31"/>
    </row>
    <row r="11" spans="1:14" ht="12.75">
      <c r="A11" s="154"/>
      <c r="B11" s="154"/>
      <c r="C11" s="154"/>
      <c r="D11" s="154"/>
      <c r="E11" s="154"/>
      <c r="F11" s="154"/>
      <c r="G11" s="154"/>
      <c r="H11" s="154"/>
      <c r="I11" s="154"/>
      <c r="J11" s="31"/>
      <c r="K11" s="31"/>
      <c r="L11" s="31"/>
      <c r="M11" s="31"/>
      <c r="N11" s="31"/>
    </row>
    <row r="12" spans="1:14" ht="13.5">
      <c r="A12" s="56"/>
      <c r="B12" s="67" t="s">
        <v>106</v>
      </c>
      <c r="C12" s="48" t="s">
        <v>103</v>
      </c>
      <c r="D12" s="37"/>
      <c r="E12" s="37"/>
      <c r="F12" s="37"/>
      <c r="G12" s="37"/>
      <c r="H12" s="37"/>
      <c r="I12" s="37"/>
      <c r="J12" s="31"/>
      <c r="K12" s="31"/>
      <c r="L12" s="31"/>
      <c r="M12" s="31"/>
      <c r="N12" s="31"/>
    </row>
    <row r="13" spans="1:14" ht="13.5">
      <c r="A13" s="49">
        <v>1</v>
      </c>
      <c r="B13" s="68" t="s">
        <v>58</v>
      </c>
      <c r="C13" s="51" t="s">
        <v>59</v>
      </c>
      <c r="D13" s="37" t="s">
        <v>49</v>
      </c>
      <c r="E13" s="37" t="s">
        <v>50</v>
      </c>
      <c r="F13" s="37" t="s">
        <v>50</v>
      </c>
      <c r="G13" s="37" t="s">
        <v>50</v>
      </c>
      <c r="H13" s="37" t="s">
        <v>50</v>
      </c>
      <c r="I13" s="37"/>
      <c r="J13" s="31"/>
      <c r="K13" s="31"/>
      <c r="L13" s="31"/>
      <c r="M13" s="31"/>
      <c r="N13" s="31"/>
    </row>
    <row r="14" spans="1:14" ht="13.5">
      <c r="A14" s="49">
        <v>2</v>
      </c>
      <c r="B14" s="68" t="s">
        <v>60</v>
      </c>
      <c r="C14" s="51" t="s">
        <v>61</v>
      </c>
      <c r="D14" s="37" t="s">
        <v>49</v>
      </c>
      <c r="E14" s="37" t="s">
        <v>50</v>
      </c>
      <c r="F14" s="37" t="s">
        <v>50</v>
      </c>
      <c r="G14" s="37" t="s">
        <v>50</v>
      </c>
      <c r="H14" s="37" t="s">
        <v>50</v>
      </c>
      <c r="I14" s="37"/>
      <c r="J14" s="31"/>
      <c r="K14" s="31"/>
      <c r="L14" s="31"/>
      <c r="M14" s="31"/>
      <c r="N14" s="31"/>
    </row>
    <row r="15" spans="1:14" ht="13.5">
      <c r="A15" s="49">
        <v>3</v>
      </c>
      <c r="B15" s="68" t="s">
        <v>62</v>
      </c>
      <c r="C15" s="50" t="s">
        <v>63</v>
      </c>
      <c r="D15" s="37" t="s">
        <v>49</v>
      </c>
      <c r="E15" s="37" t="s">
        <v>50</v>
      </c>
      <c r="F15" s="37" t="s">
        <v>50</v>
      </c>
      <c r="G15" s="37" t="s">
        <v>50</v>
      </c>
      <c r="H15" s="37" t="s">
        <v>50</v>
      </c>
      <c r="I15" s="37"/>
      <c r="J15" s="31"/>
      <c r="K15" s="31"/>
      <c r="L15" s="31"/>
      <c r="M15" s="31"/>
      <c r="N15" s="31"/>
    </row>
    <row r="16" spans="1:14" ht="13.5">
      <c r="A16" s="49">
        <v>4</v>
      </c>
      <c r="B16" s="68" t="s">
        <v>64</v>
      </c>
      <c r="C16" s="50" t="s">
        <v>65</v>
      </c>
      <c r="D16" s="37" t="s">
        <v>49</v>
      </c>
      <c r="E16" s="37" t="s">
        <v>50</v>
      </c>
      <c r="F16" s="37" t="s">
        <v>50</v>
      </c>
      <c r="G16" s="37" t="s">
        <v>50</v>
      </c>
      <c r="H16" s="37" t="s">
        <v>50</v>
      </c>
      <c r="I16" s="37"/>
      <c r="J16" s="31"/>
      <c r="K16" s="31"/>
      <c r="L16" s="31"/>
      <c r="M16" s="31"/>
      <c r="N16" s="31"/>
    </row>
    <row r="17" spans="1:14" ht="13.5">
      <c r="A17" s="49">
        <v>5</v>
      </c>
      <c r="B17" s="68" t="s">
        <v>66</v>
      </c>
      <c r="C17" s="50" t="s">
        <v>67</v>
      </c>
      <c r="D17" s="37" t="s">
        <v>49</v>
      </c>
      <c r="E17" s="37" t="s">
        <v>50</v>
      </c>
      <c r="F17" s="37" t="s">
        <v>50</v>
      </c>
      <c r="G17" s="37" t="s">
        <v>50</v>
      </c>
      <c r="H17" s="37" t="s">
        <v>50</v>
      </c>
      <c r="I17" s="37"/>
      <c r="J17" s="31"/>
      <c r="K17" s="31"/>
      <c r="L17" s="31"/>
      <c r="M17" s="31"/>
      <c r="N17" s="31"/>
    </row>
    <row r="18" spans="1:14" ht="13.5">
      <c r="A18" s="49">
        <v>6</v>
      </c>
      <c r="B18" s="68" t="s">
        <v>68</v>
      </c>
      <c r="C18" s="51" t="s">
        <v>69</v>
      </c>
      <c r="D18" s="37" t="s">
        <v>49</v>
      </c>
      <c r="E18" s="37" t="s">
        <v>50</v>
      </c>
      <c r="F18" s="37" t="s">
        <v>50</v>
      </c>
      <c r="G18" s="37" t="s">
        <v>50</v>
      </c>
      <c r="H18" s="37" t="s">
        <v>50</v>
      </c>
      <c r="I18" s="37"/>
      <c r="J18" s="31"/>
      <c r="K18" s="31"/>
      <c r="L18" s="31"/>
      <c r="M18" s="31"/>
      <c r="N18" s="31"/>
    </row>
    <row r="19" spans="1:14" ht="13.5">
      <c r="A19" s="49">
        <v>7</v>
      </c>
      <c r="B19" s="68" t="s">
        <v>70</v>
      </c>
      <c r="C19" s="50" t="s">
        <v>71</v>
      </c>
      <c r="D19" s="37" t="s">
        <v>49</v>
      </c>
      <c r="E19" s="37" t="s">
        <v>50</v>
      </c>
      <c r="F19" s="37" t="s">
        <v>50</v>
      </c>
      <c r="G19" s="37" t="s">
        <v>50</v>
      </c>
      <c r="H19" s="37" t="s">
        <v>50</v>
      </c>
      <c r="I19" s="37"/>
      <c r="J19" s="31"/>
      <c r="K19" s="31"/>
      <c r="L19" s="31"/>
      <c r="M19" s="31"/>
      <c r="N19" s="31"/>
    </row>
    <row r="20" spans="1:14" ht="13.5">
      <c r="A20" s="49">
        <v>8</v>
      </c>
      <c r="B20" s="68" t="s">
        <v>72</v>
      </c>
      <c r="C20" s="51" t="s">
        <v>73</v>
      </c>
      <c r="D20" s="37" t="s">
        <v>49</v>
      </c>
      <c r="E20" s="37" t="s">
        <v>50</v>
      </c>
      <c r="F20" s="37" t="s">
        <v>50</v>
      </c>
      <c r="G20" s="37" t="s">
        <v>50</v>
      </c>
      <c r="H20" s="37" t="s">
        <v>50</v>
      </c>
      <c r="I20" s="37"/>
      <c r="J20" s="31"/>
      <c r="K20" s="31"/>
      <c r="L20" s="31"/>
      <c r="M20" s="31"/>
      <c r="N20" s="31"/>
    </row>
    <row r="21" spans="1:14" ht="13.5">
      <c r="A21" s="49">
        <v>9</v>
      </c>
      <c r="B21" s="68" t="s">
        <v>74</v>
      </c>
      <c r="C21" s="50" t="s">
        <v>75</v>
      </c>
      <c r="D21" s="37" t="s">
        <v>49</v>
      </c>
      <c r="E21" s="37" t="s">
        <v>50</v>
      </c>
      <c r="F21" s="37" t="s">
        <v>50</v>
      </c>
      <c r="G21" s="37" t="s">
        <v>50</v>
      </c>
      <c r="H21" s="37" t="s">
        <v>50</v>
      </c>
      <c r="I21" s="37"/>
      <c r="J21" s="31"/>
      <c r="K21" s="31"/>
      <c r="L21" s="31"/>
      <c r="M21" s="31"/>
      <c r="N21" s="31"/>
    </row>
    <row r="22" spans="1:14" ht="13.5">
      <c r="A22" s="49">
        <v>10</v>
      </c>
      <c r="B22" s="68" t="s">
        <v>76</v>
      </c>
      <c r="C22" s="51" t="s">
        <v>77</v>
      </c>
      <c r="D22" s="37" t="s">
        <v>49</v>
      </c>
      <c r="E22" s="37" t="s">
        <v>50</v>
      </c>
      <c r="F22" s="37" t="s">
        <v>50</v>
      </c>
      <c r="G22" s="37" t="s">
        <v>50</v>
      </c>
      <c r="H22" s="37" t="s">
        <v>50</v>
      </c>
      <c r="I22" s="37"/>
      <c r="J22" s="31"/>
      <c r="K22" s="31"/>
      <c r="L22" s="31"/>
      <c r="M22" s="31"/>
      <c r="N22" s="31"/>
    </row>
    <row r="23" spans="1:14" ht="13.5">
      <c r="A23" s="49">
        <v>11</v>
      </c>
      <c r="B23" s="68" t="s">
        <v>78</v>
      </c>
      <c r="C23" s="50" t="s">
        <v>79</v>
      </c>
      <c r="D23" s="37" t="s">
        <v>49</v>
      </c>
      <c r="E23" s="37" t="s">
        <v>50</v>
      </c>
      <c r="F23" s="37" t="s">
        <v>50</v>
      </c>
      <c r="G23" s="37" t="s">
        <v>50</v>
      </c>
      <c r="H23" s="37" t="s">
        <v>50</v>
      </c>
      <c r="I23" s="37"/>
      <c r="J23" s="31"/>
      <c r="K23" s="31"/>
      <c r="L23" s="31"/>
      <c r="M23" s="31"/>
      <c r="N23" s="31"/>
    </row>
    <row r="24" spans="1:14" ht="27">
      <c r="A24" s="49">
        <v>12</v>
      </c>
      <c r="B24" s="68" t="s">
        <v>80</v>
      </c>
      <c r="C24" s="60" t="s">
        <v>81</v>
      </c>
      <c r="D24" s="37" t="s">
        <v>49</v>
      </c>
      <c r="E24" s="37" t="s">
        <v>50</v>
      </c>
      <c r="F24" s="37" t="s">
        <v>50</v>
      </c>
      <c r="G24" s="37" t="s">
        <v>50</v>
      </c>
      <c r="H24" s="37" t="s">
        <v>50</v>
      </c>
      <c r="I24" s="37"/>
      <c r="J24" s="31"/>
      <c r="K24" s="31"/>
      <c r="L24" s="31"/>
      <c r="M24" s="31"/>
      <c r="N24" s="31"/>
    </row>
    <row r="25" spans="1:14" ht="27">
      <c r="A25" s="56"/>
      <c r="B25" s="67" t="s">
        <v>107</v>
      </c>
      <c r="C25" s="52" t="s">
        <v>82</v>
      </c>
      <c r="D25" s="37"/>
      <c r="E25" s="37"/>
      <c r="F25" s="37"/>
      <c r="G25" s="37"/>
      <c r="H25" s="37"/>
      <c r="I25" s="37"/>
      <c r="J25" s="31"/>
      <c r="K25" s="31"/>
      <c r="L25" s="31"/>
      <c r="M25" s="31"/>
      <c r="N25" s="31"/>
    </row>
    <row r="26" spans="1:14" ht="27">
      <c r="A26" s="49">
        <v>13</v>
      </c>
      <c r="B26" s="68" t="s">
        <v>83</v>
      </c>
      <c r="C26" s="51" t="s">
        <v>84</v>
      </c>
      <c r="D26" s="37" t="s">
        <v>49</v>
      </c>
      <c r="E26" s="37" t="s">
        <v>50</v>
      </c>
      <c r="F26" s="37" t="s">
        <v>50</v>
      </c>
      <c r="G26" s="37" t="s">
        <v>50</v>
      </c>
      <c r="H26" s="37" t="s">
        <v>50</v>
      </c>
      <c r="I26" s="37"/>
      <c r="J26" s="31"/>
      <c r="K26" s="31"/>
      <c r="L26" s="31"/>
      <c r="M26" s="31"/>
      <c r="N26" s="31"/>
    </row>
    <row r="27" spans="1:14" ht="13.5">
      <c r="A27" s="56"/>
      <c r="B27" s="67" t="s">
        <v>109</v>
      </c>
      <c r="C27" s="52" t="s">
        <v>85</v>
      </c>
      <c r="D27" s="37"/>
      <c r="E27" s="37"/>
      <c r="F27" s="37"/>
      <c r="G27" s="37"/>
      <c r="H27" s="37"/>
      <c r="I27" s="37"/>
      <c r="J27" s="31"/>
      <c r="K27" s="31"/>
      <c r="L27" s="31"/>
      <c r="M27" s="31"/>
      <c r="N27" s="31"/>
    </row>
    <row r="28" spans="1:14" ht="27">
      <c r="A28" s="49">
        <v>14</v>
      </c>
      <c r="B28" s="68" t="s">
        <v>86</v>
      </c>
      <c r="C28" s="51" t="s">
        <v>87</v>
      </c>
      <c r="D28" s="37" t="s">
        <v>49</v>
      </c>
      <c r="E28" s="37" t="s">
        <v>50</v>
      </c>
      <c r="F28" s="37" t="s">
        <v>50</v>
      </c>
      <c r="G28" s="37" t="s">
        <v>50</v>
      </c>
      <c r="H28" s="37" t="s">
        <v>50</v>
      </c>
      <c r="I28" s="37"/>
      <c r="J28" s="31"/>
      <c r="K28" s="31"/>
      <c r="L28" s="31"/>
      <c r="M28" s="31"/>
      <c r="N28" s="31"/>
    </row>
    <row r="29" spans="1:14" ht="13.5">
      <c r="A29" s="49">
        <v>15</v>
      </c>
      <c r="B29" s="68" t="s">
        <v>88</v>
      </c>
      <c r="C29" s="50" t="s">
        <v>89</v>
      </c>
      <c r="D29" s="37" t="s">
        <v>49</v>
      </c>
      <c r="E29" s="37" t="s">
        <v>50</v>
      </c>
      <c r="F29" s="37" t="s">
        <v>50</v>
      </c>
      <c r="G29" s="37" t="s">
        <v>50</v>
      </c>
      <c r="H29" s="37" t="s">
        <v>50</v>
      </c>
      <c r="I29" s="37"/>
      <c r="J29" s="31"/>
      <c r="K29" s="31"/>
      <c r="L29" s="31"/>
      <c r="M29" s="31"/>
      <c r="N29" s="31"/>
    </row>
    <row r="30" spans="1:14" ht="13.5">
      <c r="A30" s="56"/>
      <c r="B30" s="67" t="s">
        <v>108</v>
      </c>
      <c r="C30" s="52" t="s">
        <v>90</v>
      </c>
      <c r="D30" s="37"/>
      <c r="E30" s="37"/>
      <c r="F30" s="37"/>
      <c r="G30" s="37"/>
      <c r="H30" s="37"/>
      <c r="I30" s="37"/>
      <c r="J30" s="31"/>
      <c r="K30" s="31"/>
      <c r="L30" s="31"/>
      <c r="M30" s="31"/>
      <c r="N30" s="31"/>
    </row>
    <row r="31" spans="1:14" ht="27">
      <c r="A31" s="49">
        <v>16</v>
      </c>
      <c r="B31" s="68" t="s">
        <v>91</v>
      </c>
      <c r="C31" s="51" t="s">
        <v>92</v>
      </c>
      <c r="D31" s="37" t="s">
        <v>49</v>
      </c>
      <c r="E31" s="37" t="s">
        <v>50</v>
      </c>
      <c r="F31" s="37" t="s">
        <v>50</v>
      </c>
      <c r="G31" s="37" t="s">
        <v>50</v>
      </c>
      <c r="H31" s="37" t="s">
        <v>50</v>
      </c>
      <c r="I31" s="37"/>
      <c r="J31" s="31"/>
      <c r="K31" s="31"/>
      <c r="L31" s="31"/>
      <c r="M31" s="31"/>
      <c r="N31" s="31"/>
    </row>
    <row r="32" spans="1:14" ht="13.5">
      <c r="A32" s="56"/>
      <c r="B32" s="67" t="s">
        <v>110</v>
      </c>
      <c r="C32" s="52" t="s">
        <v>93</v>
      </c>
      <c r="D32" s="37"/>
      <c r="E32" s="37"/>
      <c r="F32" s="37"/>
      <c r="G32" s="37"/>
      <c r="H32" s="37"/>
      <c r="I32" s="37"/>
      <c r="J32" s="31"/>
      <c r="K32" s="31"/>
      <c r="L32" s="31"/>
      <c r="M32" s="31"/>
      <c r="N32" s="31"/>
    </row>
    <row r="33" spans="1:14" ht="67.5">
      <c r="A33" s="49">
        <v>17</v>
      </c>
      <c r="B33" s="68" t="s">
        <v>94</v>
      </c>
      <c r="C33" s="51" t="s">
        <v>95</v>
      </c>
      <c r="D33" s="37" t="s">
        <v>49</v>
      </c>
      <c r="E33" s="37" t="s">
        <v>50</v>
      </c>
      <c r="F33" s="37" t="s">
        <v>50</v>
      </c>
      <c r="G33" s="37" t="s">
        <v>50</v>
      </c>
      <c r="H33" s="37" t="s">
        <v>50</v>
      </c>
      <c r="I33" s="37"/>
      <c r="J33" s="31"/>
      <c r="K33" s="31"/>
      <c r="L33" s="31"/>
      <c r="M33" s="31"/>
      <c r="N33" s="31"/>
    </row>
    <row r="34" spans="1:14" ht="40.5">
      <c r="A34" s="49">
        <v>18</v>
      </c>
      <c r="B34" s="68" t="s">
        <v>96</v>
      </c>
      <c r="C34" s="51" t="s">
        <v>97</v>
      </c>
      <c r="D34" s="37" t="s">
        <v>49</v>
      </c>
      <c r="E34" s="37" t="s">
        <v>50</v>
      </c>
      <c r="F34" s="37" t="s">
        <v>50</v>
      </c>
      <c r="G34" s="37" t="s">
        <v>50</v>
      </c>
      <c r="H34" s="37" t="s">
        <v>50</v>
      </c>
      <c r="I34" s="37"/>
      <c r="J34" s="31"/>
      <c r="K34" s="31"/>
      <c r="L34" s="31"/>
      <c r="M34" s="31"/>
      <c r="N34" s="31"/>
    </row>
    <row r="35" spans="1:14" ht="13.5">
      <c r="A35" s="56"/>
      <c r="B35" s="67" t="s">
        <v>111</v>
      </c>
      <c r="C35" s="52" t="s">
        <v>98</v>
      </c>
      <c r="D35" s="37"/>
      <c r="E35" s="37"/>
      <c r="F35" s="37"/>
      <c r="G35" s="37"/>
      <c r="H35" s="37"/>
      <c r="I35" s="37"/>
      <c r="J35" s="31"/>
      <c r="K35" s="31"/>
      <c r="L35" s="31"/>
      <c r="M35" s="31"/>
      <c r="N35" s="31"/>
    </row>
    <row r="36" spans="1:14" ht="13.5">
      <c r="A36" s="49">
        <v>19</v>
      </c>
      <c r="B36" s="68" t="s">
        <v>99</v>
      </c>
      <c r="C36" s="50" t="s">
        <v>100</v>
      </c>
      <c r="D36" s="37" t="s">
        <v>49</v>
      </c>
      <c r="E36" s="37" t="s">
        <v>50</v>
      </c>
      <c r="F36" s="37" t="s">
        <v>50</v>
      </c>
      <c r="G36" s="37" t="s">
        <v>50</v>
      </c>
      <c r="H36" s="37" t="s">
        <v>50</v>
      </c>
      <c r="I36" s="37"/>
      <c r="J36" s="31"/>
      <c r="K36" s="31"/>
      <c r="L36" s="31"/>
      <c r="M36" s="31"/>
      <c r="N36" s="31"/>
    </row>
    <row r="37" spans="1:14" ht="13.5">
      <c r="A37" s="49">
        <v>20</v>
      </c>
      <c r="B37" s="68" t="s">
        <v>101</v>
      </c>
      <c r="C37" s="55" t="s">
        <v>102</v>
      </c>
      <c r="D37" s="37" t="s">
        <v>49</v>
      </c>
      <c r="E37" s="37" t="s">
        <v>50</v>
      </c>
      <c r="F37" s="37" t="s">
        <v>50</v>
      </c>
      <c r="G37" s="37" t="s">
        <v>50</v>
      </c>
      <c r="H37" s="37" t="s">
        <v>50</v>
      </c>
      <c r="I37" s="37"/>
      <c r="J37" s="31"/>
      <c r="K37" s="31"/>
      <c r="L37" s="31"/>
      <c r="M37" s="31"/>
      <c r="N37" s="31"/>
    </row>
    <row r="38" spans="1:14" ht="13.5">
      <c r="A38" s="82"/>
      <c r="B38" s="83"/>
      <c r="C38" s="84"/>
      <c r="D38" s="80"/>
      <c r="E38" s="80"/>
      <c r="F38" s="80"/>
      <c r="G38" s="80"/>
      <c r="H38" s="80"/>
      <c r="I38" s="80"/>
      <c r="J38" s="31"/>
      <c r="K38" s="31"/>
      <c r="L38" s="31"/>
      <c r="M38" s="31"/>
      <c r="N38" s="31"/>
    </row>
    <row r="39" spans="1:14" ht="13.5">
      <c r="A39" s="80"/>
      <c r="B39" s="80"/>
      <c r="C39" s="81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6:12" ht="12.75">
      <c r="F41" s="1"/>
      <c r="G41" s="32" t="s">
        <v>127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52</v>
      </c>
      <c r="H47" s="1"/>
      <c r="J47" s="1"/>
      <c r="K47" s="1"/>
      <c r="L47" s="1"/>
    </row>
    <row r="48" spans="6:12" ht="12.75">
      <c r="F48" s="1"/>
      <c r="G48" s="32" t="s">
        <v>53</v>
      </c>
      <c r="H48" s="1"/>
      <c r="J48" s="1"/>
      <c r="K48" s="1"/>
      <c r="L48" s="1"/>
    </row>
    <row r="49" spans="6:12" ht="12.75">
      <c r="F49" s="1"/>
      <c r="G49" s="32" t="s">
        <v>54</v>
      </c>
      <c r="H49" s="1"/>
      <c r="J49" s="1"/>
      <c r="K49" s="1"/>
      <c r="L49" s="1"/>
    </row>
  </sheetData>
  <sheetProtection/>
  <mergeCells count="16">
    <mergeCell ref="A7:B7"/>
    <mergeCell ref="A6:B6"/>
    <mergeCell ref="F9:H9"/>
    <mergeCell ref="B9:B11"/>
    <mergeCell ref="G10:G11"/>
    <mergeCell ref="H10:H11"/>
    <mergeCell ref="A1:I1"/>
    <mergeCell ref="A2:I2"/>
    <mergeCell ref="A9:A11"/>
    <mergeCell ref="C9:C11"/>
    <mergeCell ref="D9:D11"/>
    <mergeCell ref="E9:E11"/>
    <mergeCell ref="F10:F11"/>
    <mergeCell ref="I9:I11"/>
    <mergeCell ref="A4:B4"/>
    <mergeCell ref="A5:B5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3" sqref="E23"/>
    </sheetView>
  </sheetViews>
  <sheetFormatPr defaultColWidth="9.140625" defaultRowHeight="12.75"/>
  <cols>
    <col min="3" max="4" width="11.28125" style="135" bestFit="1" customWidth="1"/>
    <col min="5" max="6" width="11.28125" style="0" bestFit="1" customWidth="1"/>
  </cols>
  <sheetData>
    <row r="1" spans="3:4" ht="12.75">
      <c r="C1" s="135" t="s">
        <v>130</v>
      </c>
      <c r="D1" s="135" t="s">
        <v>132</v>
      </c>
    </row>
    <row r="2" spans="1:6" ht="12.75">
      <c r="A2" s="133" t="s">
        <v>129</v>
      </c>
      <c r="B2" s="133" t="s">
        <v>135</v>
      </c>
      <c r="C2" s="135">
        <v>8440000</v>
      </c>
      <c r="D2" s="135">
        <v>8440000</v>
      </c>
      <c r="E2" s="159">
        <f>C2+D2</f>
        <v>16880000</v>
      </c>
      <c r="F2" s="158">
        <f>E2+E3+E4</f>
        <v>22480000</v>
      </c>
    </row>
    <row r="3" spans="1:5" ht="12.75">
      <c r="A3" s="133" t="s">
        <v>129</v>
      </c>
      <c r="B3" s="133" t="s">
        <v>136</v>
      </c>
      <c r="C3" s="135">
        <v>1400000</v>
      </c>
      <c r="D3" s="135">
        <v>1400000</v>
      </c>
      <c r="E3" s="159">
        <f aca="true" t="shared" si="0" ref="E3:E20">C3+D3</f>
        <v>2800000</v>
      </c>
    </row>
    <row r="4" spans="1:5" ht="12.75">
      <c r="A4" s="133" t="s">
        <v>129</v>
      </c>
      <c r="B4" s="133" t="s">
        <v>137</v>
      </c>
      <c r="C4" s="135">
        <v>1400000</v>
      </c>
      <c r="D4" s="135">
        <v>1400000</v>
      </c>
      <c r="E4" s="159">
        <f t="shared" si="0"/>
        <v>2800000</v>
      </c>
    </row>
    <row r="5" spans="1:6" ht="12.75">
      <c r="A5" s="134" t="s">
        <v>131</v>
      </c>
      <c r="B5" s="134" t="s">
        <v>138</v>
      </c>
      <c r="C5" s="135">
        <v>1800000</v>
      </c>
      <c r="D5" s="135">
        <v>1800000</v>
      </c>
      <c r="E5" s="159">
        <f t="shared" si="0"/>
        <v>3600000</v>
      </c>
      <c r="F5" s="158">
        <f>E5+E6</f>
        <v>8600000</v>
      </c>
    </row>
    <row r="6" spans="1:5" ht="12.75">
      <c r="A6" s="134" t="s">
        <v>131</v>
      </c>
      <c r="B6" s="134" t="s">
        <v>139</v>
      </c>
      <c r="D6" s="135">
        <v>5000000</v>
      </c>
      <c r="E6" s="159">
        <f t="shared" si="0"/>
        <v>5000000</v>
      </c>
    </row>
    <row r="7" spans="1:5" ht="12.75">
      <c r="A7" s="133" t="s">
        <v>133</v>
      </c>
      <c r="B7" s="133" t="s">
        <v>140</v>
      </c>
      <c r="C7" s="135">
        <v>2000000</v>
      </c>
      <c r="D7" s="135">
        <v>3000000</v>
      </c>
      <c r="E7" s="159">
        <f t="shared" si="0"/>
        <v>5000000</v>
      </c>
    </row>
    <row r="8" spans="1:5" ht="12.75">
      <c r="A8" s="133" t="s">
        <v>159</v>
      </c>
      <c r="B8" s="133" t="s">
        <v>160</v>
      </c>
      <c r="C8" s="135">
        <v>235000</v>
      </c>
      <c r="E8" s="159">
        <f t="shared" si="0"/>
        <v>235000</v>
      </c>
    </row>
    <row r="9" spans="1:6" ht="12.75">
      <c r="A9" s="133" t="s">
        <v>134</v>
      </c>
      <c r="B9" s="133" t="s">
        <v>141</v>
      </c>
      <c r="C9" s="135">
        <v>3000000</v>
      </c>
      <c r="D9" s="135">
        <v>4000000</v>
      </c>
      <c r="E9" s="159">
        <f t="shared" si="0"/>
        <v>7000000</v>
      </c>
      <c r="F9" s="158">
        <f>E9+E10</f>
        <v>9705000</v>
      </c>
    </row>
    <row r="10" spans="1:5" ht="12.75">
      <c r="A10" s="133" t="s">
        <v>134</v>
      </c>
      <c r="B10" s="133" t="s">
        <v>139</v>
      </c>
      <c r="C10" s="135">
        <v>2705000</v>
      </c>
      <c r="E10" s="159">
        <f t="shared" si="0"/>
        <v>2705000</v>
      </c>
    </row>
    <row r="11" spans="1:6" ht="12.75">
      <c r="A11" s="133" t="s">
        <v>142</v>
      </c>
      <c r="B11" s="134" t="s">
        <v>143</v>
      </c>
      <c r="C11" s="135">
        <v>533195</v>
      </c>
      <c r="D11" s="135">
        <v>533745</v>
      </c>
      <c r="E11" s="159">
        <f t="shared" si="0"/>
        <v>1066940</v>
      </c>
      <c r="F11" s="158">
        <f>E11+E12+E13</f>
        <v>3789988</v>
      </c>
    </row>
    <row r="12" spans="1:5" ht="12.75">
      <c r="A12" s="133" t="s">
        <v>142</v>
      </c>
      <c r="B12" s="134" t="s">
        <v>144</v>
      </c>
      <c r="C12" s="135">
        <v>73200</v>
      </c>
      <c r="D12" s="135">
        <v>102800</v>
      </c>
      <c r="E12" s="159">
        <f t="shared" si="0"/>
        <v>176000</v>
      </c>
    </row>
    <row r="13" spans="1:5" ht="12.75">
      <c r="A13" s="133" t="s">
        <v>142</v>
      </c>
      <c r="B13" s="134" t="s">
        <v>145</v>
      </c>
      <c r="C13" s="135">
        <v>1227638</v>
      </c>
      <c r="D13" s="135">
        <v>1319410</v>
      </c>
      <c r="E13" s="159">
        <f t="shared" si="0"/>
        <v>2547048</v>
      </c>
    </row>
    <row r="14" spans="1:5" ht="12.75">
      <c r="A14" s="133" t="s">
        <v>146</v>
      </c>
      <c r="B14" s="134" t="s">
        <v>147</v>
      </c>
      <c r="C14" s="135">
        <v>900000</v>
      </c>
      <c r="D14" s="135">
        <v>150000</v>
      </c>
      <c r="E14" s="159">
        <f t="shared" si="0"/>
        <v>1050000</v>
      </c>
    </row>
    <row r="15" spans="1:5" ht="12.75">
      <c r="A15" s="133" t="s">
        <v>148</v>
      </c>
      <c r="B15" s="134" t="s">
        <v>149</v>
      </c>
      <c r="D15" s="135">
        <v>2000000</v>
      </c>
      <c r="E15" s="159">
        <f t="shared" si="0"/>
        <v>2000000</v>
      </c>
    </row>
    <row r="16" spans="1:5" ht="12.75">
      <c r="A16" s="133" t="s">
        <v>150</v>
      </c>
      <c r="B16" s="134" t="s">
        <v>151</v>
      </c>
      <c r="C16" s="135">
        <v>995050</v>
      </c>
      <c r="E16" s="159">
        <f t="shared" si="0"/>
        <v>995050</v>
      </c>
    </row>
    <row r="17" spans="1:5" ht="12.75">
      <c r="A17" s="133" t="s">
        <v>152</v>
      </c>
      <c r="B17" s="134" t="s">
        <v>153</v>
      </c>
      <c r="C17" s="135">
        <v>660000</v>
      </c>
      <c r="E17" s="159">
        <f t="shared" si="0"/>
        <v>660000</v>
      </c>
    </row>
    <row r="18" spans="1:5" ht="12.75">
      <c r="A18" s="134" t="s">
        <v>154</v>
      </c>
      <c r="B18" s="134" t="s">
        <v>155</v>
      </c>
      <c r="C18" s="135">
        <v>2000000</v>
      </c>
      <c r="E18" s="159">
        <f t="shared" si="0"/>
        <v>2000000</v>
      </c>
    </row>
    <row r="19" spans="1:5" ht="12.75">
      <c r="A19" s="134" t="s">
        <v>156</v>
      </c>
      <c r="B19" s="134" t="s">
        <v>141</v>
      </c>
      <c r="C19" s="135">
        <v>800000</v>
      </c>
      <c r="E19" s="159">
        <f t="shared" si="0"/>
        <v>800000</v>
      </c>
    </row>
    <row r="20" spans="1:5" ht="12.75">
      <c r="A20" s="134" t="s">
        <v>157</v>
      </c>
      <c r="B20" s="134" t="s">
        <v>158</v>
      </c>
      <c r="C20" s="135">
        <v>1000000</v>
      </c>
      <c r="E20" s="159">
        <f t="shared" si="0"/>
        <v>1000000</v>
      </c>
    </row>
    <row r="22" spans="3:5" ht="12.75">
      <c r="C22" s="135">
        <f>SUM(C2:C20)</f>
        <v>29169083</v>
      </c>
      <c r="D22" s="135">
        <f>SUM(D2:D21)</f>
        <v>29145955</v>
      </c>
      <c r="E22" s="158">
        <f>D22+C22</f>
        <v>58315038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 7</cp:lastModifiedBy>
  <cp:lastPrinted>2021-09-16T01:22:44Z</cp:lastPrinted>
  <dcterms:created xsi:type="dcterms:W3CDTF">2009-08-27T18:32:50Z</dcterms:created>
  <dcterms:modified xsi:type="dcterms:W3CDTF">2021-11-04T02:35:40Z</dcterms:modified>
  <cp:category/>
  <cp:version/>
  <cp:contentType/>
  <cp:contentStatus/>
</cp:coreProperties>
</file>