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  <definedName name="_xlnm.Print_Area" localSheetId="4">'Sheet5'!$A$1:$AA$81</definedName>
  </definedNames>
  <calcPr fullCalcOnLoad="1"/>
</workbook>
</file>

<file path=xl/sharedStrings.xml><?xml version="1.0" encoding="utf-8"?>
<sst xmlns="http://schemas.openxmlformats.org/spreadsheetml/2006/main" count="649" uniqueCount="173">
  <si>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</si>
  <si>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</si>
  <si>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</si>
  <si>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</si>
  <si>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</si>
  <si>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</si>
  <si>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</si>
  <si>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</si>
  <si>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</si>
  <si>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</si>
  <si>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</si>
  <si>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</si>
  <si>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</si>
  <si>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</si>
  <si>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</si>
  <si>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</si>
  <si>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</si>
  <si>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</si>
  <si>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</si>
  <si>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</si>
  <si>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</si>
  <si>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</si>
  <si>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</si>
  <si>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</si>
  <si>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</si>
  <si>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</si>
  <si>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</si>
  <si>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</si>
  <si>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</si>
  <si>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</si>
  <si>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</si>
  <si>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</si>
  <si>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</si>
  <si>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</si>
  <si>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</si>
  <si>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</si>
  <si>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</si>
  <si>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</si>
  <si>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</si>
  <si>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</si>
  <si>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</si>
  <si>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</si>
  <si>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</si>
  <si>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</si>
  <si>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</si>
  <si>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</si>
  <si>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</si>
  <si>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</si>
  <si>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</si>
  <si>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</si>
  <si>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</si>
  <si>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</si>
  <si>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</si>
  <si>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</si>
  <si>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</si>
  <si>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</si>
  <si>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</si>
  <si>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</si>
  <si>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</si>
  <si>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</si>
  <si>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</si>
  <si>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</si>
  <si>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</si>
  <si>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</si>
  <si>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</si>
  <si>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</si>
  <si>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</si>
  <si>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</si>
  <si>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</si>
  <si>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</si>
  <si>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</si>
  <si>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</si>
  <si>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</si>
  <si>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</si>
  <si>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</si>
  <si>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</si>
  <si>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</si>
  <si>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</si>
  <si>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</si>
  <si>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</si>
  <si>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</si>
  <si>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</si>
  <si>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</si>
  <si>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</si>
  <si>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</si>
  <si>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</si>
  <si>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</si>
  <si>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</si>
  <si>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</si>
  <si>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</si>
  <si>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</si>
  <si>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</si>
  <si>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</si>
  <si>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</si>
  <si>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</si>
  <si>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</si>
  <si>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</si>
  <si>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</si>
  <si>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</si>
  <si>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</si>
  <si>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</si>
  <si>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</si>
  <si>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</si>
  <si>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</si>
  <si>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</si>
  <si>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</si>
  <si>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</si>
  <si>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</si>
  <si>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</si>
  <si>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</si>
  <si>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</si>
  <si>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</si>
  <si>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</si>
  <si>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</si>
  <si>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</si>
  <si>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</si>
  <si>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</si>
  <si>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: JANUARI - FEBRUARI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</si>
  <si>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</si>
  <si>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</si>
  <si>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</si>
  <si>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</si>
  <si>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</si>
  <si>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</si>
  <si>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</si>
  <si>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</si>
  <si>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</si>
  <si>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</si>
  <si>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</si>
  <si>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</si>
  <si>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</si>
  <si>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</si>
  <si>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</si>
  <si>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</si>
  <si>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</si>
  <si>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Matesih, 1 Maret 2023</t>
  </si>
  <si>
    <t>SUGIHARJO, S.Ip, M.M</t>
  </si>
  <si>
    <t>NIP.19711108 199203 1 005</t>
  </si>
  <si>
    <t>Pembina TK I</t>
  </si>
  <si>
    <t>REALISASI PERKEMBANGAN PELAKSANAAN PEKERJAAN/KEGIATAN TAHUN ANGGARAN 2023</t>
  </si>
  <si>
    <t>SUGIHARJO, S.I.P, M.M</t>
  </si>
  <si>
    <t>01.2.01.0001</t>
  </si>
  <si>
    <t>01.2.02.0001</t>
  </si>
  <si>
    <t>01.2.06.0001</t>
  </si>
  <si>
    <t>01.2.06.0002</t>
  </si>
  <si>
    <t>01.2.06.0004</t>
  </si>
  <si>
    <t>01.2.06.0005</t>
  </si>
  <si>
    <t>01.2.06.0006</t>
  </si>
  <si>
    <t>01.2.06.0007</t>
  </si>
  <si>
    <t>01.2.06.0009</t>
  </si>
  <si>
    <t>01.2.07.0006</t>
  </si>
  <si>
    <t>Pengadaan Peralatan dan Mesin Lainnya</t>
  </si>
  <si>
    <t>01.2.07.0010</t>
  </si>
  <si>
    <t>01.2.08.0002</t>
  </si>
  <si>
    <t>01.2.08.0004</t>
  </si>
  <si>
    <t>01.2.09.0001</t>
  </si>
  <si>
    <t>01.2.09.0009</t>
  </si>
  <si>
    <t>02.2.02.0002</t>
  </si>
  <si>
    <t>03.2.01.0001</t>
  </si>
  <si>
    <t>03.2.03.0001</t>
  </si>
  <si>
    <t>04.2.01.0001</t>
  </si>
  <si>
    <t>05.2.01.0001</t>
  </si>
  <si>
    <t>05.2.01.0004</t>
  </si>
  <si>
    <t>06.2.01.0002</t>
  </si>
  <si>
    <t>01.2.07.06</t>
  </si>
  <si>
    <t>: 2024</t>
  </si>
  <si>
    <t>REALISASI PENGGUNAAN DANA PEKERJAAN / KEGIATAN TAHUN ANGGARAN 2024</t>
  </si>
  <si>
    <t>REALISASI PERKEMBANGAN PELAKSANAAN PEKERJAAN/KEGIATAN TAHUN ANGGARAN 2024</t>
  </si>
  <si>
    <t>01.01.2.0002</t>
  </si>
  <si>
    <t>02.2.01.0002</t>
  </si>
  <si>
    <t>: MEI</t>
  </si>
  <si>
    <t>Matesih, 1 Juni 2024</t>
  </si>
  <si>
    <t>Mei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</si>
</sst>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18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="120" zoomScaleNormal="85" zoomScaleSheetLayoutView="120" zoomScalePageLayoutView="0" workbookViewId="0" topLeftCell="B34">
      <selection activeCell="M72" sqref="M72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165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170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6.5" customHeight="1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30" ht="18" customHeight="1">
      <c r="A12" s="12"/>
      <c r="B12" s="87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SUM(C15:C43)</f>
        <v>2362702307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141</v>
      </c>
      <c r="C14" s="21"/>
      <c r="D14" s="4">
        <v>8</v>
      </c>
      <c r="E14" s="5">
        <v>0</v>
      </c>
      <c r="F14" s="4">
        <v>16</v>
      </c>
      <c r="G14" s="5">
        <v>0</v>
      </c>
      <c r="H14" s="4">
        <v>25</v>
      </c>
      <c r="I14" s="5">
        <v>0</v>
      </c>
      <c r="J14" s="4">
        <v>33</v>
      </c>
      <c r="K14" s="5">
        <v>0</v>
      </c>
      <c r="L14" s="4">
        <v>42</v>
      </c>
      <c r="M14" s="5">
        <v>25</v>
      </c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6000000</v>
      </c>
      <c r="D15" s="6">
        <v>8</v>
      </c>
      <c r="E15" s="7">
        <v>0</v>
      </c>
      <c r="F15" s="6">
        <v>16</v>
      </c>
      <c r="G15" s="7">
        <v>0</v>
      </c>
      <c r="H15" s="6">
        <v>25</v>
      </c>
      <c r="I15" s="7">
        <v>0</v>
      </c>
      <c r="J15" s="6">
        <v>33</v>
      </c>
      <c r="K15" s="7">
        <v>0</v>
      </c>
      <c r="L15" s="6">
        <v>42</v>
      </c>
      <c r="M15" s="7">
        <v>25</v>
      </c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142</v>
      </c>
      <c r="C16" s="21"/>
      <c r="D16" s="4">
        <v>8</v>
      </c>
      <c r="E16" s="5">
        <v>11</v>
      </c>
      <c r="F16" s="4">
        <v>16</v>
      </c>
      <c r="G16" s="5">
        <v>21</v>
      </c>
      <c r="H16" s="4">
        <v>25</v>
      </c>
      <c r="I16" s="5">
        <v>28</v>
      </c>
      <c r="J16" s="4">
        <v>33</v>
      </c>
      <c r="K16" s="5">
        <v>41</v>
      </c>
      <c r="L16" s="4">
        <v>42</v>
      </c>
      <c r="M16" s="5">
        <v>48</v>
      </c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126</v>
      </c>
      <c r="C17" s="20">
        <v>1899408157</v>
      </c>
      <c r="D17" s="6">
        <v>8</v>
      </c>
      <c r="E17" s="7">
        <v>11</v>
      </c>
      <c r="F17" s="6">
        <v>16</v>
      </c>
      <c r="G17" s="7">
        <v>21</v>
      </c>
      <c r="H17" s="6">
        <v>25</v>
      </c>
      <c r="I17" s="7">
        <v>28</v>
      </c>
      <c r="J17" s="6">
        <v>33</v>
      </c>
      <c r="K17" s="7">
        <v>41</v>
      </c>
      <c r="L17" s="6">
        <v>42</v>
      </c>
      <c r="M17" s="7">
        <v>48</v>
      </c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143</v>
      </c>
      <c r="C18" s="17"/>
      <c r="D18" s="4">
        <v>8</v>
      </c>
      <c r="E18" s="5">
        <v>0</v>
      </c>
      <c r="F18" s="4">
        <v>16</v>
      </c>
      <c r="G18" s="5">
        <v>0</v>
      </c>
      <c r="H18" s="4">
        <v>25</v>
      </c>
      <c r="I18" s="5">
        <v>0</v>
      </c>
      <c r="J18" s="4">
        <v>33</v>
      </c>
      <c r="K18" s="5">
        <v>0</v>
      </c>
      <c r="L18" s="4">
        <v>42</v>
      </c>
      <c r="M18" s="5">
        <v>25</v>
      </c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6000000</v>
      </c>
      <c r="D19" s="6">
        <v>8</v>
      </c>
      <c r="E19" s="7">
        <v>0</v>
      </c>
      <c r="F19" s="6">
        <v>16</v>
      </c>
      <c r="G19" s="7">
        <v>0</v>
      </c>
      <c r="H19" s="6">
        <v>25</v>
      </c>
      <c r="I19" s="7">
        <v>0</v>
      </c>
      <c r="J19" s="6">
        <v>33</v>
      </c>
      <c r="K19" s="7">
        <v>0</v>
      </c>
      <c r="L19" s="6">
        <v>42</v>
      </c>
      <c r="M19" s="7">
        <v>25</v>
      </c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144</v>
      </c>
      <c r="C20" s="21"/>
      <c r="D20" s="4">
        <v>8</v>
      </c>
      <c r="E20" s="5">
        <v>14</v>
      </c>
      <c r="F20" s="4">
        <v>16</v>
      </c>
      <c r="G20" s="5">
        <v>27</v>
      </c>
      <c r="H20" s="4">
        <v>25</v>
      </c>
      <c r="I20" s="5">
        <v>27</v>
      </c>
      <c r="J20" s="4">
        <v>33</v>
      </c>
      <c r="K20" s="5">
        <v>27</v>
      </c>
      <c r="L20" s="4">
        <v>42</v>
      </c>
      <c r="M20" s="5">
        <v>43</v>
      </c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22023700</v>
      </c>
      <c r="D21" s="6">
        <v>8</v>
      </c>
      <c r="E21" s="7">
        <v>14</v>
      </c>
      <c r="F21" s="6">
        <v>16</v>
      </c>
      <c r="G21" s="7">
        <v>27</v>
      </c>
      <c r="H21" s="6">
        <v>25</v>
      </c>
      <c r="I21" s="7">
        <v>27</v>
      </c>
      <c r="J21" s="6">
        <v>33</v>
      </c>
      <c r="K21" s="7">
        <v>27</v>
      </c>
      <c r="L21" s="6">
        <v>42</v>
      </c>
      <c r="M21" s="7">
        <v>43</v>
      </c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145</v>
      </c>
      <c r="C22" s="21"/>
      <c r="D22" s="4">
        <v>8</v>
      </c>
      <c r="E22" s="5">
        <v>0</v>
      </c>
      <c r="F22" s="4">
        <v>16</v>
      </c>
      <c r="G22" s="5">
        <v>3</v>
      </c>
      <c r="H22" s="4">
        <v>25</v>
      </c>
      <c r="I22" s="5">
        <v>3</v>
      </c>
      <c r="J22" s="4">
        <v>33</v>
      </c>
      <c r="K22" s="5">
        <v>3</v>
      </c>
      <c r="L22" s="4">
        <v>42</v>
      </c>
      <c r="M22" s="5">
        <v>44</v>
      </c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6000000</v>
      </c>
      <c r="D23" s="6">
        <v>8</v>
      </c>
      <c r="E23" s="7">
        <v>0</v>
      </c>
      <c r="F23" s="6">
        <v>16</v>
      </c>
      <c r="G23" s="7">
        <v>3</v>
      </c>
      <c r="H23" s="6">
        <v>25</v>
      </c>
      <c r="I23" s="7">
        <v>3</v>
      </c>
      <c r="J23" s="6">
        <v>33</v>
      </c>
      <c r="K23" s="7">
        <v>3</v>
      </c>
      <c r="L23" s="6">
        <v>42</v>
      </c>
      <c r="M23" s="7">
        <v>44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146</v>
      </c>
      <c r="C24" s="21"/>
      <c r="D24" s="4">
        <v>8</v>
      </c>
      <c r="E24" s="5">
        <v>0</v>
      </c>
      <c r="F24" s="4">
        <v>16</v>
      </c>
      <c r="G24" s="5">
        <v>0</v>
      </c>
      <c r="H24" s="4">
        <v>25</v>
      </c>
      <c r="I24" s="5">
        <v>20</v>
      </c>
      <c r="J24" s="4">
        <v>33</v>
      </c>
      <c r="K24" s="5">
        <v>20</v>
      </c>
      <c r="L24" s="4">
        <v>42</v>
      </c>
      <c r="M24" s="5">
        <v>50</v>
      </c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10012000</v>
      </c>
      <c r="D25" s="6">
        <v>8</v>
      </c>
      <c r="E25" s="7">
        <v>0</v>
      </c>
      <c r="F25" s="6">
        <v>16</v>
      </c>
      <c r="G25" s="7">
        <v>0</v>
      </c>
      <c r="H25" s="6">
        <v>25</v>
      </c>
      <c r="I25" s="7">
        <v>20</v>
      </c>
      <c r="J25" s="6">
        <v>33</v>
      </c>
      <c r="K25" s="7">
        <v>20</v>
      </c>
      <c r="L25" s="6">
        <v>42</v>
      </c>
      <c r="M25" s="7">
        <v>50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147</v>
      </c>
      <c r="C26" s="21"/>
      <c r="D26" s="4">
        <v>8</v>
      </c>
      <c r="E26" s="5">
        <v>0</v>
      </c>
      <c r="F26" s="4">
        <v>16</v>
      </c>
      <c r="G26" s="5">
        <v>17</v>
      </c>
      <c r="H26" s="4">
        <v>25</v>
      </c>
      <c r="I26" s="5">
        <v>17</v>
      </c>
      <c r="J26" s="4">
        <v>33</v>
      </c>
      <c r="K26" s="5">
        <v>17</v>
      </c>
      <c r="L26" s="4">
        <v>42</v>
      </c>
      <c r="M26" s="5">
        <v>42</v>
      </c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1380000</v>
      </c>
      <c r="D27" s="6">
        <v>8</v>
      </c>
      <c r="E27" s="7">
        <v>0</v>
      </c>
      <c r="F27" s="6">
        <v>16</v>
      </c>
      <c r="G27" s="7">
        <v>17</v>
      </c>
      <c r="H27" s="6">
        <v>25</v>
      </c>
      <c r="I27" s="7">
        <v>17</v>
      </c>
      <c r="J27" s="6">
        <v>33</v>
      </c>
      <c r="K27" s="7">
        <v>17</v>
      </c>
      <c r="L27" s="6">
        <v>42</v>
      </c>
      <c r="M27" s="7">
        <v>42</v>
      </c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148</v>
      </c>
      <c r="C28" s="21"/>
      <c r="D28" s="14">
        <v>8</v>
      </c>
      <c r="E28" s="15">
        <v>0</v>
      </c>
      <c r="F28" s="4">
        <v>16</v>
      </c>
      <c r="G28" s="15">
        <v>13</v>
      </c>
      <c r="H28" s="14">
        <v>25</v>
      </c>
      <c r="I28" s="15">
        <v>13</v>
      </c>
      <c r="J28" s="4">
        <v>33</v>
      </c>
      <c r="K28" s="5">
        <v>13</v>
      </c>
      <c r="L28" s="4">
        <v>42</v>
      </c>
      <c r="M28" s="5">
        <v>35</v>
      </c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6000000</v>
      </c>
      <c r="D29" s="6">
        <v>8</v>
      </c>
      <c r="E29" s="7">
        <v>0</v>
      </c>
      <c r="F29" s="6">
        <v>16</v>
      </c>
      <c r="G29" s="7">
        <v>13</v>
      </c>
      <c r="H29" s="6">
        <v>25</v>
      </c>
      <c r="I29" s="7">
        <v>13</v>
      </c>
      <c r="J29" s="6">
        <v>33</v>
      </c>
      <c r="K29" s="7">
        <v>13</v>
      </c>
      <c r="L29" s="6">
        <v>42</v>
      </c>
      <c r="M29" s="7">
        <v>35</v>
      </c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149</v>
      </c>
      <c r="C30" s="21"/>
      <c r="D30" s="4">
        <v>8</v>
      </c>
      <c r="E30" s="5">
        <v>2</v>
      </c>
      <c r="F30" s="4">
        <v>16</v>
      </c>
      <c r="G30" s="5">
        <v>9</v>
      </c>
      <c r="H30" s="4">
        <v>25</v>
      </c>
      <c r="I30" s="5">
        <v>11</v>
      </c>
      <c r="J30" s="4">
        <v>33</v>
      </c>
      <c r="K30" s="5">
        <v>20</v>
      </c>
      <c r="L30" s="4">
        <v>42</v>
      </c>
      <c r="M30" s="5">
        <v>22</v>
      </c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80993000</v>
      </c>
      <c r="D31" s="6">
        <v>8</v>
      </c>
      <c r="E31" s="7">
        <v>2</v>
      </c>
      <c r="F31" s="6">
        <v>16</v>
      </c>
      <c r="G31" s="7">
        <v>9</v>
      </c>
      <c r="H31" s="6">
        <v>25</v>
      </c>
      <c r="I31" s="7">
        <v>11</v>
      </c>
      <c r="J31" s="6">
        <v>33</v>
      </c>
      <c r="K31" s="7">
        <v>20</v>
      </c>
      <c r="L31" s="6">
        <v>42</v>
      </c>
      <c r="M31" s="7">
        <v>22</v>
      </c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150</v>
      </c>
      <c r="C32" s="21"/>
      <c r="D32" s="4">
        <v>8</v>
      </c>
      <c r="E32" s="5">
        <v>0</v>
      </c>
      <c r="F32" s="4">
        <v>16</v>
      </c>
      <c r="G32" s="5">
        <v>0</v>
      </c>
      <c r="H32" s="4">
        <v>25</v>
      </c>
      <c r="I32" s="5">
        <v>0</v>
      </c>
      <c r="J32" s="4">
        <v>33</v>
      </c>
      <c r="K32" s="5">
        <v>33</v>
      </c>
      <c r="L32" s="4">
        <v>42</v>
      </c>
      <c r="M32" s="5">
        <v>89</v>
      </c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151</v>
      </c>
      <c r="C33" s="20">
        <v>18025000</v>
      </c>
      <c r="D33" s="6">
        <v>8</v>
      </c>
      <c r="E33" s="7">
        <v>0</v>
      </c>
      <c r="F33" s="6">
        <v>16</v>
      </c>
      <c r="G33" s="7">
        <v>0</v>
      </c>
      <c r="H33" s="6">
        <v>25</v>
      </c>
      <c r="I33" s="7">
        <v>0</v>
      </c>
      <c r="J33" s="6">
        <v>33</v>
      </c>
      <c r="K33" s="7">
        <v>33</v>
      </c>
      <c r="L33" s="6">
        <v>42</v>
      </c>
      <c r="M33" s="7">
        <v>89</v>
      </c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152</v>
      </c>
      <c r="C34" s="21"/>
      <c r="D34" s="4">
        <v>8</v>
      </c>
      <c r="E34" s="5">
        <v>21</v>
      </c>
      <c r="F34" s="4">
        <v>16</v>
      </c>
      <c r="G34" s="5">
        <v>21</v>
      </c>
      <c r="H34" s="4">
        <v>25</v>
      </c>
      <c r="I34" s="5">
        <v>26</v>
      </c>
      <c r="J34" s="4">
        <v>33</v>
      </c>
      <c r="K34" s="5">
        <v>26</v>
      </c>
      <c r="L34" s="4">
        <v>42</v>
      </c>
      <c r="M34" s="5">
        <v>52</v>
      </c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129</v>
      </c>
      <c r="C35" s="20">
        <v>58440450</v>
      </c>
      <c r="D35" s="6">
        <v>8</v>
      </c>
      <c r="E35" s="7">
        <v>21</v>
      </c>
      <c r="F35" s="6">
        <v>16</v>
      </c>
      <c r="G35" s="7">
        <v>21</v>
      </c>
      <c r="H35" s="6">
        <v>25</v>
      </c>
      <c r="I35" s="7">
        <v>26</v>
      </c>
      <c r="J35" s="6">
        <v>33</v>
      </c>
      <c r="K35" s="7">
        <v>26</v>
      </c>
      <c r="L35" s="6">
        <v>42</v>
      </c>
      <c r="M35" s="7">
        <v>52</v>
      </c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153</v>
      </c>
      <c r="C36" s="21"/>
      <c r="D36" s="4">
        <v>8</v>
      </c>
      <c r="E36" s="5">
        <v>7</v>
      </c>
      <c r="F36" s="4">
        <v>16</v>
      </c>
      <c r="G36" s="5">
        <v>15</v>
      </c>
      <c r="H36" s="4">
        <v>25</v>
      </c>
      <c r="I36" s="5">
        <v>23</v>
      </c>
      <c r="J36" s="4">
        <v>33</v>
      </c>
      <c r="K36" s="5">
        <v>29</v>
      </c>
      <c r="L36" s="4">
        <v>42</v>
      </c>
      <c r="M36" s="5">
        <v>35</v>
      </c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8</v>
      </c>
      <c r="E37" s="7">
        <v>7</v>
      </c>
      <c r="F37" s="6">
        <v>16</v>
      </c>
      <c r="G37" s="7">
        <v>15</v>
      </c>
      <c r="H37" s="6">
        <v>25</v>
      </c>
      <c r="I37" s="7">
        <v>23</v>
      </c>
      <c r="J37" s="6">
        <v>33</v>
      </c>
      <c r="K37" s="7">
        <v>29</v>
      </c>
      <c r="L37" s="6">
        <v>42</v>
      </c>
      <c r="M37" s="7">
        <v>35</v>
      </c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154</v>
      </c>
      <c r="C38" s="30"/>
      <c r="D38" s="4">
        <v>8</v>
      </c>
      <c r="E38" s="5">
        <v>8</v>
      </c>
      <c r="F38" s="4">
        <v>16</v>
      </c>
      <c r="G38" s="5">
        <v>17</v>
      </c>
      <c r="H38" s="4">
        <v>25</v>
      </c>
      <c r="I38" s="5">
        <v>25</v>
      </c>
      <c r="J38" s="4">
        <v>33</v>
      </c>
      <c r="K38" s="5">
        <v>33</v>
      </c>
      <c r="L38" s="4">
        <v>42</v>
      </c>
      <c r="M38" s="5">
        <v>42</v>
      </c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159480000</v>
      </c>
      <c r="D39" s="6">
        <v>8</v>
      </c>
      <c r="E39" s="7">
        <v>8</v>
      </c>
      <c r="F39" s="6">
        <v>16</v>
      </c>
      <c r="G39" s="7">
        <v>17</v>
      </c>
      <c r="H39" s="6">
        <v>25</v>
      </c>
      <c r="I39" s="7">
        <v>25</v>
      </c>
      <c r="J39" s="6">
        <v>33</v>
      </c>
      <c r="K39" s="7">
        <v>33</v>
      </c>
      <c r="L39" s="6">
        <v>42</v>
      </c>
      <c r="M39" s="7">
        <v>42</v>
      </c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155</v>
      </c>
      <c r="C40" s="21"/>
      <c r="D40" s="4">
        <v>8</v>
      </c>
      <c r="E40" s="5">
        <v>6</v>
      </c>
      <c r="F40" s="4">
        <v>16</v>
      </c>
      <c r="G40" s="5">
        <v>13</v>
      </c>
      <c r="H40" s="4">
        <v>25</v>
      </c>
      <c r="I40" s="5">
        <v>19</v>
      </c>
      <c r="J40" s="4">
        <v>33</v>
      </c>
      <c r="K40" s="5">
        <v>26</v>
      </c>
      <c r="L40" s="4">
        <v>42</v>
      </c>
      <c r="M40" s="5">
        <v>36</v>
      </c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31300000</v>
      </c>
      <c r="D41" s="6">
        <v>8</v>
      </c>
      <c r="E41" s="7">
        <v>6</v>
      </c>
      <c r="F41" s="6">
        <v>16</v>
      </c>
      <c r="G41" s="7">
        <v>13</v>
      </c>
      <c r="H41" s="6">
        <v>25</v>
      </c>
      <c r="I41" s="7">
        <v>19</v>
      </c>
      <c r="J41" s="6">
        <v>33</v>
      </c>
      <c r="K41" s="7">
        <v>26</v>
      </c>
      <c r="L41" s="6">
        <v>42</v>
      </c>
      <c r="M41" s="7">
        <v>36</v>
      </c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156</v>
      </c>
      <c r="C42" s="21"/>
      <c r="D42" s="4">
        <v>8</v>
      </c>
      <c r="E42" s="5">
        <v>0</v>
      </c>
      <c r="F42" s="4">
        <v>16</v>
      </c>
      <c r="G42" s="5">
        <v>7</v>
      </c>
      <c r="H42" s="4">
        <v>25</v>
      </c>
      <c r="I42" s="5">
        <v>7</v>
      </c>
      <c r="J42" s="4">
        <v>33</v>
      </c>
      <c r="K42" s="5">
        <v>7</v>
      </c>
      <c r="L42" s="4">
        <v>42</v>
      </c>
      <c r="M42" s="5">
        <v>85</v>
      </c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131</v>
      </c>
      <c r="C43" s="20">
        <v>19240000</v>
      </c>
      <c r="D43" s="6">
        <v>8</v>
      </c>
      <c r="E43" s="7">
        <v>0</v>
      </c>
      <c r="F43" s="6">
        <v>16</v>
      </c>
      <c r="G43" s="7">
        <v>7</v>
      </c>
      <c r="H43" s="6">
        <v>25</v>
      </c>
      <c r="I43" s="7">
        <v>7</v>
      </c>
      <c r="J43" s="6">
        <v>33</v>
      </c>
      <c r="K43" s="7">
        <v>7</v>
      </c>
      <c r="L43" s="6">
        <v>42</v>
      </c>
      <c r="M43" s="7">
        <v>85</v>
      </c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v>111600000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15</v>
      </c>
      <c r="B46" s="17" t="s">
        <v>157</v>
      </c>
      <c r="C46" s="21"/>
      <c r="D46" s="4">
        <v>8</v>
      </c>
      <c r="E46" s="5">
        <v>8</v>
      </c>
      <c r="F46" s="4">
        <v>16</v>
      </c>
      <c r="G46" s="5">
        <v>16</v>
      </c>
      <c r="H46" s="4">
        <v>25</v>
      </c>
      <c r="I46" s="5">
        <v>24</v>
      </c>
      <c r="J46" s="4">
        <v>33</v>
      </c>
      <c r="K46" s="5">
        <v>32</v>
      </c>
      <c r="L46" s="4">
        <v>42</v>
      </c>
      <c r="M46" s="5">
        <v>39</v>
      </c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111600000</v>
      </c>
      <c r="D47" s="6">
        <v>8</v>
      </c>
      <c r="E47" s="7">
        <v>8</v>
      </c>
      <c r="F47" s="6">
        <v>16</v>
      </c>
      <c r="G47" s="7">
        <v>16</v>
      </c>
      <c r="H47" s="6">
        <v>25</v>
      </c>
      <c r="I47" s="7">
        <v>24</v>
      </c>
      <c r="J47" s="6">
        <v>33</v>
      </c>
      <c r="K47" s="7">
        <v>32</v>
      </c>
      <c r="L47" s="6">
        <v>42</v>
      </c>
      <c r="M47" s="7">
        <v>39</v>
      </c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29000000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158</v>
      </c>
      <c r="C50" s="29"/>
      <c r="D50" s="4">
        <v>8</v>
      </c>
      <c r="E50" s="5">
        <v>0</v>
      </c>
      <c r="F50" s="4">
        <v>16</v>
      </c>
      <c r="G50" s="5">
        <v>0</v>
      </c>
      <c r="H50" s="4">
        <v>25</v>
      </c>
      <c r="I50" s="5">
        <v>0</v>
      </c>
      <c r="J50" s="4">
        <v>33</v>
      </c>
      <c r="K50" s="5">
        <v>0</v>
      </c>
      <c r="L50" s="4">
        <v>42</v>
      </c>
      <c r="M50" s="5">
        <v>89</v>
      </c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9000000</v>
      </c>
      <c r="D51" s="6">
        <v>8</v>
      </c>
      <c r="E51" s="7">
        <v>0</v>
      </c>
      <c r="F51" s="6">
        <v>16</v>
      </c>
      <c r="G51" s="7">
        <v>0</v>
      </c>
      <c r="H51" s="6">
        <v>25</v>
      </c>
      <c r="I51" s="7">
        <v>0</v>
      </c>
      <c r="J51" s="6">
        <v>33</v>
      </c>
      <c r="K51" s="7">
        <v>0</v>
      </c>
      <c r="L51" s="6">
        <v>42</v>
      </c>
      <c r="M51" s="7">
        <v>89</v>
      </c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159</v>
      </c>
      <c r="C52" s="21"/>
      <c r="D52" s="4">
        <v>8</v>
      </c>
      <c r="E52" s="5">
        <v>0</v>
      </c>
      <c r="F52" s="4">
        <v>16</v>
      </c>
      <c r="G52" s="5">
        <v>0</v>
      </c>
      <c r="H52" s="4">
        <v>25</v>
      </c>
      <c r="I52" s="5">
        <v>0</v>
      </c>
      <c r="J52" s="4">
        <v>33</v>
      </c>
      <c r="K52" s="5">
        <v>0</v>
      </c>
      <c r="L52" s="4">
        <v>42</v>
      </c>
      <c r="M52" s="5">
        <v>30</v>
      </c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20000000</v>
      </c>
      <c r="D53" s="6">
        <v>8</v>
      </c>
      <c r="E53" s="7">
        <v>0</v>
      </c>
      <c r="F53" s="6">
        <v>16</v>
      </c>
      <c r="G53" s="7">
        <v>0</v>
      </c>
      <c r="H53" s="6">
        <v>25</v>
      </c>
      <c r="I53" s="7">
        <v>0</v>
      </c>
      <c r="J53" s="6">
        <v>33</v>
      </c>
      <c r="K53" s="7">
        <v>0</v>
      </c>
      <c r="L53" s="6">
        <v>42</v>
      </c>
      <c r="M53" s="7">
        <v>30</v>
      </c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168000000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160</v>
      </c>
      <c r="C56" s="29"/>
      <c r="D56" s="4">
        <v>8</v>
      </c>
      <c r="E56" s="5">
        <v>7</v>
      </c>
      <c r="F56" s="4">
        <v>16</v>
      </c>
      <c r="G56" s="5">
        <v>16</v>
      </c>
      <c r="H56" s="4">
        <v>25</v>
      </c>
      <c r="I56" s="5">
        <v>24</v>
      </c>
      <c r="J56" s="4">
        <v>33</v>
      </c>
      <c r="K56" s="5">
        <v>32</v>
      </c>
      <c r="L56" s="4">
        <v>42</v>
      </c>
      <c r="M56" s="5">
        <v>40</v>
      </c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168000000</v>
      </c>
      <c r="D57" s="6">
        <v>8</v>
      </c>
      <c r="E57" s="7">
        <v>7</v>
      </c>
      <c r="F57" s="6">
        <v>16</v>
      </c>
      <c r="G57" s="7">
        <v>16</v>
      </c>
      <c r="H57" s="6">
        <v>25</v>
      </c>
      <c r="I57" s="7">
        <v>24</v>
      </c>
      <c r="J57" s="6">
        <v>33</v>
      </c>
      <c r="K57" s="7">
        <v>32</v>
      </c>
      <c r="L57" s="6">
        <v>42</v>
      </c>
      <c r="M57" s="7">
        <v>40</v>
      </c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46350000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161</v>
      </c>
      <c r="C60" s="21"/>
      <c r="D60" s="4">
        <v>8</v>
      </c>
      <c r="E60" s="5">
        <v>0</v>
      </c>
      <c r="F60" s="4">
        <v>16</v>
      </c>
      <c r="G60" s="5">
        <v>0</v>
      </c>
      <c r="H60" s="4">
        <v>25</v>
      </c>
      <c r="I60" s="5">
        <v>0</v>
      </c>
      <c r="J60" s="4">
        <v>33</v>
      </c>
      <c r="K60" s="5">
        <v>0</v>
      </c>
      <c r="L60" s="4">
        <v>42</v>
      </c>
      <c r="M60" s="5">
        <v>0</v>
      </c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124</v>
      </c>
      <c r="C61" s="20">
        <v>40350000</v>
      </c>
      <c r="D61" s="6">
        <v>8</v>
      </c>
      <c r="E61" s="7">
        <v>0</v>
      </c>
      <c r="F61" s="6">
        <v>16</v>
      </c>
      <c r="G61" s="7">
        <v>0</v>
      </c>
      <c r="H61" s="6">
        <v>25</v>
      </c>
      <c r="I61" s="7">
        <v>0</v>
      </c>
      <c r="J61" s="6">
        <v>33</v>
      </c>
      <c r="K61" s="7">
        <v>0</v>
      </c>
      <c r="L61" s="6">
        <v>42</v>
      </c>
      <c r="M61" s="7">
        <v>0</v>
      </c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162</v>
      </c>
      <c r="C62" s="21"/>
      <c r="D62" s="4">
        <v>8</v>
      </c>
      <c r="E62" s="5">
        <v>0</v>
      </c>
      <c r="F62" s="4">
        <v>16</v>
      </c>
      <c r="G62" s="5">
        <v>0</v>
      </c>
      <c r="H62" s="4">
        <v>25</v>
      </c>
      <c r="I62" s="5">
        <v>0</v>
      </c>
      <c r="J62" s="4">
        <v>33</v>
      </c>
      <c r="K62" s="5">
        <v>0</v>
      </c>
      <c r="L62" s="4">
        <v>42</v>
      </c>
      <c r="M62" s="5">
        <v>0</v>
      </c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6000000</v>
      </c>
      <c r="D63" s="6">
        <v>8</v>
      </c>
      <c r="E63" s="7">
        <v>0</v>
      </c>
      <c r="F63" s="6">
        <v>16</v>
      </c>
      <c r="G63" s="7">
        <v>0</v>
      </c>
      <c r="H63" s="6">
        <v>25</v>
      </c>
      <c r="I63" s="7">
        <v>0</v>
      </c>
      <c r="J63" s="6">
        <v>33</v>
      </c>
      <c r="K63" s="7">
        <v>0</v>
      </c>
      <c r="L63" s="6">
        <v>42</v>
      </c>
      <c r="M63" s="7">
        <v>0</v>
      </c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8000000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163</v>
      </c>
      <c r="C66" s="21"/>
      <c r="D66" s="4">
        <v>8</v>
      </c>
      <c r="E66" s="5">
        <v>0</v>
      </c>
      <c r="F66" s="4">
        <v>16</v>
      </c>
      <c r="G66" s="5">
        <v>0</v>
      </c>
      <c r="H66" s="4">
        <v>25</v>
      </c>
      <c r="I66" s="5">
        <v>0</v>
      </c>
      <c r="J66" s="4">
        <v>33</v>
      </c>
      <c r="K66" s="5">
        <v>0</v>
      </c>
      <c r="L66" s="4">
        <v>42</v>
      </c>
      <c r="M66" s="5">
        <v>0</v>
      </c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8000000</v>
      </c>
      <c r="D67" s="6">
        <v>8</v>
      </c>
      <c r="E67" s="7">
        <v>0</v>
      </c>
      <c r="F67" s="6">
        <v>16</v>
      </c>
      <c r="G67" s="7">
        <v>0</v>
      </c>
      <c r="H67" s="6">
        <v>25</v>
      </c>
      <c r="I67" s="7">
        <v>0</v>
      </c>
      <c r="J67" s="6">
        <v>33</v>
      </c>
      <c r="K67" s="7">
        <v>0</v>
      </c>
      <c r="L67" s="6">
        <v>42</v>
      </c>
      <c r="M67" s="7">
        <v>0</v>
      </c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20" t="s">
        <v>7</v>
      </c>
      <c r="C70" s="63"/>
      <c r="D70" s="103">
        <v>8</v>
      </c>
      <c r="E70" s="104">
        <v>0</v>
      </c>
      <c r="F70" s="4">
        <v>16</v>
      </c>
      <c r="G70" s="104">
        <v>18</v>
      </c>
      <c r="H70" s="103">
        <v>25</v>
      </c>
      <c r="I70" s="104">
        <v>25</v>
      </c>
      <c r="J70" s="103">
        <v>33</v>
      </c>
      <c r="K70" s="104">
        <v>37</v>
      </c>
      <c r="L70" s="4">
        <v>42</v>
      </c>
      <c r="M70" s="104">
        <v>45</v>
      </c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21"/>
      <c r="C71" s="28">
        <f>C13+C45+C49+C55+C59+C65</f>
        <v>2725652307</v>
      </c>
      <c r="D71" s="105">
        <v>8</v>
      </c>
      <c r="E71" s="106">
        <v>0</v>
      </c>
      <c r="F71" s="6">
        <v>16</v>
      </c>
      <c r="G71" s="106">
        <v>18</v>
      </c>
      <c r="H71" s="105">
        <v>25</v>
      </c>
      <c r="I71" s="106">
        <v>25</v>
      </c>
      <c r="J71" s="105">
        <v>33</v>
      </c>
      <c r="K71" s="106">
        <v>37</v>
      </c>
      <c r="L71" s="6">
        <v>42</v>
      </c>
      <c r="M71" s="106">
        <v>45</v>
      </c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171</v>
      </c>
    </row>
    <row r="75" spans="4:20" ht="12.75">
      <c r="D75" s="1" t="s">
        <v>21</v>
      </c>
      <c r="E75" s="25" t="s">
        <v>23</v>
      </c>
      <c r="T75" s="13"/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136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P11:Q11"/>
    <mergeCell ref="V9:W9"/>
    <mergeCell ref="X9:Y9"/>
    <mergeCell ref="Z9:AA9"/>
    <mergeCell ref="D8:AA8"/>
    <mergeCell ref="D9:E9"/>
    <mergeCell ref="F9:G9"/>
    <mergeCell ref="H9:I9"/>
    <mergeCell ref="J9:K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zoomScalePageLayoutView="0" workbookViewId="0" topLeftCell="A28">
      <selection activeCell="E26" sqref="E2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21.28125" style="0" customWidth="1"/>
  </cols>
  <sheetData>
    <row r="1" spans="1:9" ht="12.75">
      <c r="A1" s="127" t="s">
        <v>28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165</v>
      </c>
      <c r="G5" s="1"/>
      <c r="H5" s="1"/>
      <c r="I5" s="1"/>
    </row>
    <row r="6" spans="1:9" ht="12.75">
      <c r="A6" s="1"/>
      <c r="B6" s="1"/>
      <c r="C6" s="42" t="s">
        <v>29</v>
      </c>
      <c r="E6" s="67" t="s">
        <v>170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8" t="s">
        <v>30</v>
      </c>
      <c r="B8" s="128" t="s">
        <v>71</v>
      </c>
      <c r="C8" s="128" t="s">
        <v>72</v>
      </c>
      <c r="D8" s="50" t="s">
        <v>31</v>
      </c>
      <c r="E8" s="128" t="s">
        <v>34</v>
      </c>
      <c r="F8" s="131" t="s">
        <v>35</v>
      </c>
      <c r="G8" s="131"/>
      <c r="H8" s="128" t="s">
        <v>39</v>
      </c>
      <c r="I8" s="128" t="s">
        <v>38</v>
      </c>
    </row>
    <row r="9" spans="1:9" ht="12.75" customHeight="1">
      <c r="A9" s="129"/>
      <c r="B9" s="129"/>
      <c r="C9" s="129"/>
      <c r="D9" s="77" t="s">
        <v>32</v>
      </c>
      <c r="E9" s="129"/>
      <c r="F9" s="129" t="s">
        <v>36</v>
      </c>
      <c r="G9" s="129" t="s">
        <v>37</v>
      </c>
      <c r="H9" s="129"/>
      <c r="I9" s="129"/>
    </row>
    <row r="10" spans="1:9" ht="13.5">
      <c r="A10" s="130"/>
      <c r="B10" s="130"/>
      <c r="C10" s="130"/>
      <c r="D10" s="78" t="s">
        <v>33</v>
      </c>
      <c r="E10" s="130"/>
      <c r="F10" s="130"/>
      <c r="G10" s="130"/>
      <c r="H10" s="130"/>
      <c r="I10" s="130"/>
    </row>
    <row r="11" spans="1:9" ht="13.5">
      <c r="A11" s="60"/>
      <c r="B11" s="71" t="s">
        <v>118</v>
      </c>
      <c r="C11" s="52" t="s">
        <v>116</v>
      </c>
      <c r="D11" s="79">
        <f>SUM(D12:D26)</f>
        <v>2362702307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141</v>
      </c>
      <c r="C12" s="55" t="s">
        <v>74</v>
      </c>
      <c r="D12" s="80">
        <v>6000000</v>
      </c>
      <c r="E12" s="39" t="s">
        <v>66</v>
      </c>
      <c r="F12" s="39" t="s">
        <v>172</v>
      </c>
      <c r="G12" s="39" t="s">
        <v>172</v>
      </c>
      <c r="H12" s="39" t="s">
        <v>70</v>
      </c>
      <c r="I12" s="39"/>
    </row>
    <row r="13" spans="1:9" ht="13.5">
      <c r="A13" s="53">
        <v>2</v>
      </c>
      <c r="B13" s="72" t="s">
        <v>168</v>
      </c>
      <c r="C13" s="55" t="s">
        <v>126</v>
      </c>
      <c r="D13" s="80">
        <v>1899408157</v>
      </c>
      <c r="E13" s="39" t="s">
        <v>66</v>
      </c>
      <c r="F13" s="39" t="s">
        <v>172</v>
      </c>
      <c r="G13" s="39" t="s">
        <v>172</v>
      </c>
      <c r="H13" s="39" t="s">
        <v>70</v>
      </c>
      <c r="I13" s="39"/>
    </row>
    <row r="14" spans="1:9" ht="13.5">
      <c r="A14" s="53">
        <v>3</v>
      </c>
      <c r="B14" s="72" t="s">
        <v>143</v>
      </c>
      <c r="C14" s="55" t="s">
        <v>76</v>
      </c>
      <c r="D14" s="80">
        <v>6000000</v>
      </c>
      <c r="E14" s="39" t="s">
        <v>66</v>
      </c>
      <c r="F14" s="39" t="s">
        <v>172</v>
      </c>
      <c r="G14" s="39" t="s">
        <v>172</v>
      </c>
      <c r="H14" s="39" t="s">
        <v>70</v>
      </c>
      <c r="I14" s="39"/>
    </row>
    <row r="15" spans="1:9" ht="13.5">
      <c r="A15" s="53">
        <v>4</v>
      </c>
      <c r="B15" s="72" t="s">
        <v>144</v>
      </c>
      <c r="C15" s="54" t="s">
        <v>78</v>
      </c>
      <c r="D15" s="80">
        <v>22023700</v>
      </c>
      <c r="E15" s="39" t="s">
        <v>66</v>
      </c>
      <c r="F15" s="39" t="s">
        <v>172</v>
      </c>
      <c r="G15" s="39" t="s">
        <v>172</v>
      </c>
      <c r="H15" s="39" t="s">
        <v>70</v>
      </c>
      <c r="I15" s="39"/>
    </row>
    <row r="16" spans="1:9" ht="13.5">
      <c r="A16" s="53">
        <v>5</v>
      </c>
      <c r="B16" s="72" t="s">
        <v>145</v>
      </c>
      <c r="C16" s="54" t="s">
        <v>80</v>
      </c>
      <c r="D16" s="80">
        <v>6000000</v>
      </c>
      <c r="E16" s="39" t="s">
        <v>66</v>
      </c>
      <c r="F16" s="39" t="s">
        <v>172</v>
      </c>
      <c r="G16" s="39" t="s">
        <v>172</v>
      </c>
      <c r="H16" s="39" t="s">
        <v>70</v>
      </c>
      <c r="I16" s="39"/>
    </row>
    <row r="17" spans="1:9" ht="13.5">
      <c r="A17" s="53">
        <v>6</v>
      </c>
      <c r="B17" s="72" t="s">
        <v>146</v>
      </c>
      <c r="C17" s="54" t="s">
        <v>82</v>
      </c>
      <c r="D17" s="80">
        <v>10012000</v>
      </c>
      <c r="E17" s="39" t="s">
        <v>66</v>
      </c>
      <c r="F17" s="39" t="s">
        <v>172</v>
      </c>
      <c r="G17" s="39" t="s">
        <v>172</v>
      </c>
      <c r="H17" s="39" t="s">
        <v>70</v>
      </c>
      <c r="I17" s="39"/>
    </row>
    <row r="18" spans="1:9" ht="13.5">
      <c r="A18" s="53">
        <v>7</v>
      </c>
      <c r="B18" s="72" t="s">
        <v>147</v>
      </c>
      <c r="C18" s="55" t="s">
        <v>84</v>
      </c>
      <c r="D18" s="80">
        <v>1380000</v>
      </c>
      <c r="E18" s="39" t="s">
        <v>66</v>
      </c>
      <c r="F18" s="39" t="s">
        <v>172</v>
      </c>
      <c r="G18" s="39" t="s">
        <v>172</v>
      </c>
      <c r="H18" s="39" t="s">
        <v>70</v>
      </c>
      <c r="I18" s="39"/>
    </row>
    <row r="19" spans="1:9" ht="13.5">
      <c r="A19" s="53">
        <v>8</v>
      </c>
      <c r="B19" s="72" t="s">
        <v>148</v>
      </c>
      <c r="C19" s="54" t="s">
        <v>86</v>
      </c>
      <c r="D19" s="80">
        <v>6000000</v>
      </c>
      <c r="E19" s="39" t="s">
        <v>66</v>
      </c>
      <c r="F19" s="39" t="s">
        <v>172</v>
      </c>
      <c r="G19" s="39" t="s">
        <v>172</v>
      </c>
      <c r="H19" s="39" t="s">
        <v>70</v>
      </c>
      <c r="I19" s="39"/>
    </row>
    <row r="20" spans="1:9" ht="13.5">
      <c r="A20" s="53">
        <v>9</v>
      </c>
      <c r="B20" s="72" t="s">
        <v>149</v>
      </c>
      <c r="C20" s="55" t="s">
        <v>88</v>
      </c>
      <c r="D20" s="80">
        <v>80993000</v>
      </c>
      <c r="E20" s="39" t="s">
        <v>66</v>
      </c>
      <c r="F20" s="39" t="s">
        <v>172</v>
      </c>
      <c r="G20" s="39" t="s">
        <v>172</v>
      </c>
      <c r="H20" s="39" t="s">
        <v>70</v>
      </c>
      <c r="I20" s="39"/>
    </row>
    <row r="21" spans="1:9" ht="13.5">
      <c r="A21" s="53">
        <v>10</v>
      </c>
      <c r="B21" s="72" t="s">
        <v>150</v>
      </c>
      <c r="C21" s="54" t="s">
        <v>151</v>
      </c>
      <c r="D21" s="80">
        <v>18025000</v>
      </c>
      <c r="E21" s="39" t="s">
        <v>66</v>
      </c>
      <c r="F21" s="39" t="s">
        <v>172</v>
      </c>
      <c r="G21" s="39" t="s">
        <v>172</v>
      </c>
      <c r="H21" s="39" t="s">
        <v>70</v>
      </c>
      <c r="I21" s="39"/>
    </row>
    <row r="22" spans="1:9" ht="13.5">
      <c r="A22" s="53">
        <v>11</v>
      </c>
      <c r="B22" s="72" t="s">
        <v>152</v>
      </c>
      <c r="C22" s="54" t="s">
        <v>129</v>
      </c>
      <c r="D22" s="80">
        <v>58440450</v>
      </c>
      <c r="E22" s="39" t="s">
        <v>66</v>
      </c>
      <c r="F22" s="39" t="s">
        <v>172</v>
      </c>
      <c r="G22" s="39" t="s">
        <v>172</v>
      </c>
      <c r="H22" s="39" t="s">
        <v>70</v>
      </c>
      <c r="I22" s="39"/>
    </row>
    <row r="23" spans="1:9" ht="13.5">
      <c r="A23" s="53">
        <v>12</v>
      </c>
      <c r="B23" s="72" t="s">
        <v>153</v>
      </c>
      <c r="C23" s="55" t="s">
        <v>90</v>
      </c>
      <c r="D23" s="80">
        <v>38400000</v>
      </c>
      <c r="E23" s="39" t="s">
        <v>66</v>
      </c>
      <c r="F23" s="39" t="s">
        <v>172</v>
      </c>
      <c r="G23" s="39" t="s">
        <v>172</v>
      </c>
      <c r="H23" s="39" t="s">
        <v>70</v>
      </c>
      <c r="I23" s="39"/>
    </row>
    <row r="24" spans="1:9" ht="13.5">
      <c r="A24" s="53">
        <v>13</v>
      </c>
      <c r="B24" s="72" t="s">
        <v>154</v>
      </c>
      <c r="C24" s="54" t="s">
        <v>92</v>
      </c>
      <c r="D24" s="80">
        <v>159480000</v>
      </c>
      <c r="E24" s="39" t="s">
        <v>66</v>
      </c>
      <c r="F24" s="39" t="s">
        <v>172</v>
      </c>
      <c r="G24" s="39" t="s">
        <v>172</v>
      </c>
      <c r="H24" s="39" t="s">
        <v>70</v>
      </c>
      <c r="I24" s="39"/>
    </row>
    <row r="25" spans="1:9" ht="27">
      <c r="A25" s="53">
        <v>14</v>
      </c>
      <c r="B25" s="72" t="s">
        <v>155</v>
      </c>
      <c r="C25" s="64" t="s">
        <v>94</v>
      </c>
      <c r="D25" s="81">
        <v>31300000</v>
      </c>
      <c r="E25" s="39" t="s">
        <v>66</v>
      </c>
      <c r="F25" s="39" t="s">
        <v>172</v>
      </c>
      <c r="G25" s="39" t="s">
        <v>172</v>
      </c>
      <c r="H25" s="39" t="s">
        <v>70</v>
      </c>
      <c r="I25" s="39"/>
    </row>
    <row r="26" spans="1:9" ht="13.5">
      <c r="A26" s="53">
        <v>15</v>
      </c>
      <c r="B26" s="72" t="s">
        <v>156</v>
      </c>
      <c r="C26" s="64" t="s">
        <v>131</v>
      </c>
      <c r="D26" s="81">
        <v>19240000</v>
      </c>
      <c r="E26" s="39" t="s">
        <v>66</v>
      </c>
      <c r="F26" s="39" t="s">
        <v>172</v>
      </c>
      <c r="G26" s="39" t="s">
        <v>172</v>
      </c>
      <c r="H26" s="39" t="s">
        <v>70</v>
      </c>
      <c r="I26" s="39"/>
    </row>
    <row r="27" spans="1:9" ht="18" customHeight="1">
      <c r="A27" s="60"/>
      <c r="B27" s="71" t="s">
        <v>119</v>
      </c>
      <c r="C27" s="56" t="s">
        <v>95</v>
      </c>
      <c r="D27" s="58">
        <v>111600000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169</v>
      </c>
      <c r="C28" s="101" t="s">
        <v>97</v>
      </c>
      <c r="D28" s="80">
        <v>111600000</v>
      </c>
      <c r="E28" s="39" t="s">
        <v>66</v>
      </c>
      <c r="F28" s="39" t="s">
        <v>172</v>
      </c>
      <c r="G28" s="39" t="s">
        <v>172</v>
      </c>
      <c r="H28" s="39" t="s">
        <v>70</v>
      </c>
      <c r="I28" s="39"/>
    </row>
    <row r="29" spans="1:9" ht="18" customHeight="1">
      <c r="A29" s="60"/>
      <c r="B29" s="71" t="s">
        <v>121</v>
      </c>
      <c r="C29" s="56" t="s">
        <v>98</v>
      </c>
      <c r="D29" s="58">
        <v>29000000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158</v>
      </c>
      <c r="C30" s="55" t="s">
        <v>100</v>
      </c>
      <c r="D30" s="80">
        <v>9000000</v>
      </c>
      <c r="E30" s="39" t="s">
        <v>66</v>
      </c>
      <c r="F30" s="39" t="s">
        <v>172</v>
      </c>
      <c r="G30" s="39" t="s">
        <v>172</v>
      </c>
      <c r="H30" s="39" t="s">
        <v>70</v>
      </c>
      <c r="I30" s="39"/>
    </row>
    <row r="31" spans="1:9" ht="13.5">
      <c r="A31" s="53">
        <v>18</v>
      </c>
      <c r="B31" s="72" t="s">
        <v>159</v>
      </c>
      <c r="C31" s="54" t="s">
        <v>102</v>
      </c>
      <c r="D31" s="80">
        <v>20000000</v>
      </c>
      <c r="E31" s="39"/>
      <c r="F31" s="39" t="s">
        <v>172</v>
      </c>
      <c r="G31" s="39" t="s">
        <v>172</v>
      </c>
      <c r="H31" s="39" t="s">
        <v>70</v>
      </c>
      <c r="I31" s="39"/>
    </row>
    <row r="32" spans="1:9" ht="13.5">
      <c r="A32" s="60"/>
      <c r="B32" s="71" t="s">
        <v>120</v>
      </c>
      <c r="C32" s="56" t="s">
        <v>103</v>
      </c>
      <c r="D32" s="58">
        <v>168000000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160</v>
      </c>
      <c r="C33" s="55" t="s">
        <v>105</v>
      </c>
      <c r="D33" s="80">
        <v>168000000</v>
      </c>
      <c r="E33" s="39" t="s">
        <v>66</v>
      </c>
      <c r="F33" s="39" t="s">
        <v>172</v>
      </c>
      <c r="G33" s="39" t="s">
        <v>172</v>
      </c>
      <c r="H33" s="39" t="s">
        <v>70</v>
      </c>
      <c r="I33" s="39"/>
    </row>
    <row r="34" spans="1:9" ht="13.5">
      <c r="A34" s="60"/>
      <c r="B34" s="71" t="s">
        <v>122</v>
      </c>
      <c r="C34" s="56" t="s">
        <v>106</v>
      </c>
      <c r="D34" s="58">
        <v>46350000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161</v>
      </c>
      <c r="C35" s="55" t="s">
        <v>108</v>
      </c>
      <c r="D35" s="80">
        <v>46350000</v>
      </c>
      <c r="E35" s="39" t="s">
        <v>66</v>
      </c>
      <c r="F35" s="39"/>
      <c r="G35" s="39"/>
      <c r="H35" s="39"/>
      <c r="I35" s="39"/>
    </row>
    <row r="36" spans="1:9" ht="27">
      <c r="A36" s="53">
        <v>21</v>
      </c>
      <c r="B36" s="72" t="s">
        <v>162</v>
      </c>
      <c r="C36" s="55" t="s">
        <v>110</v>
      </c>
      <c r="D36" s="80">
        <v>6000000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123</v>
      </c>
      <c r="C37" s="56" t="s">
        <v>111</v>
      </c>
      <c r="D37" s="58">
        <v>8000000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163</v>
      </c>
      <c r="C38" s="54" t="s">
        <v>113</v>
      </c>
      <c r="D38" s="80">
        <v>8000000</v>
      </c>
      <c r="E38" s="39" t="s">
        <v>66</v>
      </c>
      <c r="F38" s="39"/>
      <c r="G38" s="39"/>
      <c r="H38" s="39"/>
      <c r="I38" s="39"/>
    </row>
    <row r="39" spans="1:9" ht="13.5">
      <c r="A39" s="60"/>
      <c r="B39" s="60"/>
      <c r="C39" s="49" t="s">
        <v>67</v>
      </c>
      <c r="D39" s="79">
        <f>D11+D27+D29+D32+D34+D37</f>
        <v>2725652307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171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136</v>
      </c>
      <c r="H47" s="1"/>
      <c r="J47" s="1"/>
      <c r="K47" s="1"/>
      <c r="L47" s="1"/>
    </row>
    <row r="48" spans="6:12" ht="12.75">
      <c r="F48" s="1"/>
      <c r="G48" s="70" t="s">
        <v>138</v>
      </c>
      <c r="H48" s="1"/>
      <c r="J48" s="1"/>
      <c r="K48" s="1"/>
      <c r="L48" s="1"/>
    </row>
    <row r="49" spans="6:12" ht="12.75">
      <c r="F49" s="1"/>
      <c r="G49" s="70" t="s">
        <v>137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120" zoomScaleSheetLayoutView="120" zoomScalePageLayoutView="0" workbookViewId="0" topLeftCell="B1">
      <selection activeCell="H46" sqref="H46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1.8515625" style="69" bestFit="1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00390625" style="74" bestFit="1" customWidth="1"/>
    <col min="11" max="11" width="9.8515625" style="69" customWidth="1"/>
    <col min="12" max="12" width="4.7109375" style="69" customWidth="1"/>
    <col min="13" max="13" width="4.421875" style="69" customWidth="1"/>
    <col min="14" max="14" width="4.7109375" style="69" customWidth="1"/>
  </cols>
  <sheetData>
    <row r="1" spans="1:14" ht="12.75">
      <c r="A1" s="132" t="s">
        <v>166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165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67" t="s">
        <v>170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8" t="s">
        <v>30</v>
      </c>
      <c r="B9" s="128" t="s">
        <v>71</v>
      </c>
      <c r="C9" s="128" t="s">
        <v>72</v>
      </c>
      <c r="D9" s="50" t="s">
        <v>31</v>
      </c>
      <c r="E9" s="131" t="s">
        <v>40</v>
      </c>
      <c r="F9" s="131"/>
      <c r="G9" s="131"/>
      <c r="H9" s="131"/>
      <c r="I9" s="133" t="s">
        <v>45</v>
      </c>
      <c r="J9" s="133"/>
      <c r="K9" s="133"/>
      <c r="L9" s="133"/>
      <c r="M9" s="128" t="s">
        <v>46</v>
      </c>
      <c r="N9" s="128" t="s">
        <v>47</v>
      </c>
    </row>
    <row r="10" spans="1:14" ht="13.5">
      <c r="A10" s="129"/>
      <c r="B10" s="129"/>
      <c r="C10" s="129"/>
      <c r="D10" s="77" t="s">
        <v>32</v>
      </c>
      <c r="E10" s="129" t="s">
        <v>41</v>
      </c>
      <c r="F10" s="129" t="s">
        <v>42</v>
      </c>
      <c r="G10" s="129" t="s">
        <v>43</v>
      </c>
      <c r="H10" s="129" t="s">
        <v>44</v>
      </c>
      <c r="I10" s="129" t="s">
        <v>41</v>
      </c>
      <c r="J10" s="129" t="s">
        <v>42</v>
      </c>
      <c r="K10" s="129" t="s">
        <v>43</v>
      </c>
      <c r="L10" s="129" t="s">
        <v>44</v>
      </c>
      <c r="M10" s="129"/>
      <c r="N10" s="129"/>
    </row>
    <row r="11" spans="1:14" ht="13.5">
      <c r="A11" s="130"/>
      <c r="B11" s="130"/>
      <c r="C11" s="130"/>
      <c r="D11" s="78" t="s">
        <v>33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6" s="63" customFormat="1" ht="13.5">
      <c r="A12" s="60"/>
      <c r="B12" s="71" t="s">
        <v>118</v>
      </c>
      <c r="C12" s="52" t="s">
        <v>116</v>
      </c>
      <c r="D12" s="79">
        <f>SUM(D13:D27)</f>
        <v>2362702307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  <c r="P12" s="134">
        <v>53401009</v>
      </c>
    </row>
    <row r="13" spans="1:16" s="22" customFormat="1" ht="12.75" customHeight="1">
      <c r="A13" s="53">
        <v>1</v>
      </c>
      <c r="B13" s="72" t="s">
        <v>141</v>
      </c>
      <c r="C13" s="55" t="s">
        <v>74</v>
      </c>
      <c r="D13" s="80">
        <v>6000000</v>
      </c>
      <c r="E13" s="46">
        <v>0</v>
      </c>
      <c r="F13" s="46">
        <v>1528900</v>
      </c>
      <c r="G13" s="46">
        <f>E13+F13</f>
        <v>1528900</v>
      </c>
      <c r="H13" s="47">
        <f>G13/D13*100</f>
        <v>25.48166666666667</v>
      </c>
      <c r="I13" s="46">
        <v>0</v>
      </c>
      <c r="J13" s="46">
        <v>1528900</v>
      </c>
      <c r="K13" s="46">
        <f aca="true" t="shared" si="0" ref="K13:K20">I13+J13</f>
        <v>1528900</v>
      </c>
      <c r="L13" s="47">
        <f>K13/D13*100</f>
        <v>25.48166666666667</v>
      </c>
      <c r="M13" s="47">
        <f>L13</f>
        <v>25.48166666666667</v>
      </c>
      <c r="N13" s="53"/>
      <c r="P13" s="135">
        <v>74869337</v>
      </c>
    </row>
    <row r="14" spans="1:16" s="22" customFormat="1" ht="12.75" customHeight="1">
      <c r="A14" s="53">
        <v>2</v>
      </c>
      <c r="B14" s="72" t="s">
        <v>168</v>
      </c>
      <c r="C14" s="55" t="s">
        <v>126</v>
      </c>
      <c r="D14" s="80">
        <v>1899408157</v>
      </c>
      <c r="E14" s="46">
        <v>787788261</v>
      </c>
      <c r="F14" s="46">
        <v>128270346</v>
      </c>
      <c r="G14" s="46">
        <f>E14+F14</f>
        <v>916058607</v>
      </c>
      <c r="H14" s="47">
        <f>G14/D14*100</f>
        <v>48.22863393652363</v>
      </c>
      <c r="I14" s="46">
        <v>787788261</v>
      </c>
      <c r="J14" s="46">
        <v>128270346</v>
      </c>
      <c r="K14" s="46">
        <f>I14+J14</f>
        <v>916058607</v>
      </c>
      <c r="L14" s="47">
        <f aca="true" t="shared" si="1" ref="L14:L39">K14/D14*100</f>
        <v>48.22863393652363</v>
      </c>
      <c r="M14" s="47">
        <f aca="true" t="shared" si="2" ref="M14:M39">L14</f>
        <v>48.22863393652363</v>
      </c>
      <c r="N14" s="53"/>
      <c r="P14" s="135">
        <f>SUM(P12:P13)</f>
        <v>128270346</v>
      </c>
    </row>
    <row r="15" spans="1:14" s="22" customFormat="1" ht="12.75" customHeight="1">
      <c r="A15" s="53">
        <v>3</v>
      </c>
      <c r="B15" s="72" t="s">
        <v>143</v>
      </c>
      <c r="C15" s="55" t="s">
        <v>76</v>
      </c>
      <c r="D15" s="80">
        <v>6000000</v>
      </c>
      <c r="E15" s="46">
        <v>0</v>
      </c>
      <c r="F15" s="46">
        <v>1501400</v>
      </c>
      <c r="G15" s="46">
        <f>E15+F15</f>
        <v>1501400</v>
      </c>
      <c r="H15" s="47">
        <f aca="true" t="shared" si="3" ref="H15:H40">G15/D15*100</f>
        <v>25.02333333333333</v>
      </c>
      <c r="I15" s="46">
        <v>0</v>
      </c>
      <c r="J15" s="46">
        <v>1501400</v>
      </c>
      <c r="K15" s="46">
        <f t="shared" si="0"/>
        <v>1501400</v>
      </c>
      <c r="L15" s="47">
        <f t="shared" si="1"/>
        <v>25.02333333333333</v>
      </c>
      <c r="M15" s="47">
        <f t="shared" si="2"/>
        <v>25.02333333333333</v>
      </c>
      <c r="N15" s="53"/>
    </row>
    <row r="16" spans="1:14" s="22" customFormat="1" ht="12.75" customHeight="1">
      <c r="A16" s="53">
        <v>4</v>
      </c>
      <c r="B16" s="72" t="s">
        <v>144</v>
      </c>
      <c r="C16" s="54" t="s">
        <v>78</v>
      </c>
      <c r="D16" s="80">
        <v>22023700</v>
      </c>
      <c r="E16" s="46">
        <v>5990180</v>
      </c>
      <c r="F16" s="46">
        <v>3383170</v>
      </c>
      <c r="G16" s="46">
        <f>E16+F16</f>
        <v>9373350</v>
      </c>
      <c r="H16" s="47">
        <f t="shared" si="3"/>
        <v>42.56028732683427</v>
      </c>
      <c r="I16" s="46">
        <v>5990180</v>
      </c>
      <c r="J16" s="46">
        <v>3383170</v>
      </c>
      <c r="K16" s="46">
        <f t="shared" si="0"/>
        <v>9373350</v>
      </c>
      <c r="L16" s="47">
        <f t="shared" si="1"/>
        <v>42.56028732683427</v>
      </c>
      <c r="M16" s="47">
        <f t="shared" si="2"/>
        <v>42.56028732683427</v>
      </c>
      <c r="N16" s="53"/>
    </row>
    <row r="17" spans="1:14" s="22" customFormat="1" ht="12.75" customHeight="1">
      <c r="A17" s="53">
        <v>5</v>
      </c>
      <c r="B17" s="72" t="s">
        <v>145</v>
      </c>
      <c r="C17" s="54" t="s">
        <v>80</v>
      </c>
      <c r="D17" s="80">
        <v>6000000</v>
      </c>
      <c r="E17" s="46">
        <v>160000</v>
      </c>
      <c r="F17" s="46">
        <v>2450000</v>
      </c>
      <c r="G17" s="46">
        <f>E17+F17</f>
        <v>2610000</v>
      </c>
      <c r="H17" s="47">
        <f t="shared" si="3"/>
        <v>43.5</v>
      </c>
      <c r="I17" s="46">
        <v>160000</v>
      </c>
      <c r="J17" s="46">
        <v>2450000</v>
      </c>
      <c r="K17" s="46">
        <f t="shared" si="0"/>
        <v>2610000</v>
      </c>
      <c r="L17" s="47">
        <f t="shared" si="1"/>
        <v>43.5</v>
      </c>
      <c r="M17" s="47">
        <f t="shared" si="2"/>
        <v>43.5</v>
      </c>
      <c r="N17" s="53"/>
    </row>
    <row r="18" spans="1:14" s="22" customFormat="1" ht="12.75" customHeight="1">
      <c r="A18" s="53">
        <v>6</v>
      </c>
      <c r="B18" s="72" t="s">
        <v>146</v>
      </c>
      <c r="C18" s="54" t="s">
        <v>82</v>
      </c>
      <c r="D18" s="80">
        <v>10012000</v>
      </c>
      <c r="E18" s="46">
        <v>2000000</v>
      </c>
      <c r="F18" s="46">
        <v>3000000</v>
      </c>
      <c r="G18" s="46">
        <f aca="true" t="shared" si="4" ref="G18:G40">E18+F18</f>
        <v>5000000</v>
      </c>
      <c r="H18" s="47">
        <f>G18/D18*100</f>
        <v>49.940071913703555</v>
      </c>
      <c r="I18" s="46">
        <v>2000000</v>
      </c>
      <c r="J18" s="46">
        <v>3000000</v>
      </c>
      <c r="K18" s="46">
        <f t="shared" si="0"/>
        <v>5000000</v>
      </c>
      <c r="L18" s="47">
        <f t="shared" si="1"/>
        <v>49.940071913703555</v>
      </c>
      <c r="M18" s="47">
        <f t="shared" si="2"/>
        <v>49.940071913703555</v>
      </c>
      <c r="N18" s="53"/>
    </row>
    <row r="19" spans="1:14" s="22" customFormat="1" ht="12.75" customHeight="1">
      <c r="A19" s="53">
        <v>7</v>
      </c>
      <c r="B19" s="72" t="s">
        <v>147</v>
      </c>
      <c r="C19" s="55" t="s">
        <v>84</v>
      </c>
      <c r="D19" s="80">
        <v>1380000</v>
      </c>
      <c r="E19" s="46">
        <v>230000</v>
      </c>
      <c r="F19" s="46">
        <v>345000</v>
      </c>
      <c r="G19" s="46">
        <f t="shared" si="4"/>
        <v>575000</v>
      </c>
      <c r="H19" s="47">
        <f t="shared" si="3"/>
        <v>41.66666666666667</v>
      </c>
      <c r="I19" s="46">
        <v>230000</v>
      </c>
      <c r="J19" s="46">
        <v>345000</v>
      </c>
      <c r="K19" s="46">
        <f t="shared" si="0"/>
        <v>575000</v>
      </c>
      <c r="L19" s="47">
        <f t="shared" si="1"/>
        <v>41.66666666666667</v>
      </c>
      <c r="M19" s="47">
        <f t="shared" si="2"/>
        <v>41.66666666666667</v>
      </c>
      <c r="N19" s="53"/>
    </row>
    <row r="20" spans="1:14" s="22" customFormat="1" ht="12.75" customHeight="1">
      <c r="A20" s="53">
        <v>8</v>
      </c>
      <c r="B20" s="72" t="s">
        <v>148</v>
      </c>
      <c r="C20" s="54" t="s">
        <v>86</v>
      </c>
      <c r="D20" s="80">
        <v>6000000</v>
      </c>
      <c r="E20" s="46">
        <v>806500</v>
      </c>
      <c r="F20" s="46">
        <v>1314600</v>
      </c>
      <c r="G20" s="46">
        <f t="shared" si="4"/>
        <v>2121100</v>
      </c>
      <c r="H20" s="47">
        <f t="shared" si="3"/>
        <v>35.35166666666667</v>
      </c>
      <c r="I20" s="46">
        <v>806500</v>
      </c>
      <c r="J20" s="46">
        <v>1314600</v>
      </c>
      <c r="K20" s="46">
        <f t="shared" si="0"/>
        <v>2121100</v>
      </c>
      <c r="L20" s="47">
        <f t="shared" si="1"/>
        <v>35.35166666666667</v>
      </c>
      <c r="M20" s="47">
        <f t="shared" si="2"/>
        <v>35.35166666666667</v>
      </c>
      <c r="N20" s="53"/>
    </row>
    <row r="21" spans="1:14" s="22" customFormat="1" ht="12.75" customHeight="1">
      <c r="A21" s="53">
        <v>9</v>
      </c>
      <c r="B21" s="72" t="s">
        <v>149</v>
      </c>
      <c r="C21" s="55" t="s">
        <v>88</v>
      </c>
      <c r="D21" s="80">
        <v>80993000</v>
      </c>
      <c r="E21" s="65">
        <v>15950000</v>
      </c>
      <c r="F21" s="65">
        <v>1920000</v>
      </c>
      <c r="G21" s="46">
        <f t="shared" si="4"/>
        <v>17870000</v>
      </c>
      <c r="H21" s="47">
        <f>G21/D21*100</f>
        <v>22.06363512896176</v>
      </c>
      <c r="I21" s="65">
        <v>15950000</v>
      </c>
      <c r="J21" s="65">
        <v>1920000</v>
      </c>
      <c r="K21" s="46">
        <f aca="true" t="shared" si="5" ref="K21:K27">I21+J21</f>
        <v>17870000</v>
      </c>
      <c r="L21" s="47">
        <f t="shared" si="1"/>
        <v>22.06363512896176</v>
      </c>
      <c r="M21" s="47">
        <f t="shared" si="2"/>
        <v>22.06363512896176</v>
      </c>
      <c r="N21" s="53"/>
    </row>
    <row r="22" spans="1:14" s="22" customFormat="1" ht="12.75" customHeight="1">
      <c r="A22" s="53">
        <v>10</v>
      </c>
      <c r="B22" s="72" t="s">
        <v>150</v>
      </c>
      <c r="C22" s="54" t="s">
        <v>151</v>
      </c>
      <c r="D22" s="80">
        <v>18025000</v>
      </c>
      <c r="E22" s="65">
        <v>6000000</v>
      </c>
      <c r="F22" s="65">
        <v>10000000</v>
      </c>
      <c r="G22" s="46">
        <f t="shared" si="4"/>
        <v>16000000</v>
      </c>
      <c r="H22" s="47">
        <f t="shared" si="3"/>
        <v>88.76560332871013</v>
      </c>
      <c r="I22" s="65">
        <v>6000000</v>
      </c>
      <c r="J22" s="65">
        <v>10000000</v>
      </c>
      <c r="K22" s="46">
        <f t="shared" si="5"/>
        <v>16000000</v>
      </c>
      <c r="L22" s="47">
        <f t="shared" si="1"/>
        <v>88.76560332871013</v>
      </c>
      <c r="M22" s="47">
        <f t="shared" si="2"/>
        <v>88.76560332871013</v>
      </c>
      <c r="N22" s="53"/>
    </row>
    <row r="23" spans="1:14" s="22" customFormat="1" ht="12.75" customHeight="1">
      <c r="A23" s="53">
        <v>11</v>
      </c>
      <c r="B23" s="72" t="s">
        <v>152</v>
      </c>
      <c r="C23" s="54" t="s">
        <v>129</v>
      </c>
      <c r="D23" s="80">
        <v>58440450</v>
      </c>
      <c r="E23" s="46">
        <v>15440450</v>
      </c>
      <c r="F23" s="46">
        <v>15000000</v>
      </c>
      <c r="G23" s="46">
        <f t="shared" si="4"/>
        <v>30440450</v>
      </c>
      <c r="H23" s="47">
        <f t="shared" si="3"/>
        <v>52.0879801575792</v>
      </c>
      <c r="I23" s="65">
        <v>15440450</v>
      </c>
      <c r="J23" s="65">
        <v>15000000</v>
      </c>
      <c r="K23" s="46">
        <f t="shared" si="5"/>
        <v>30440450</v>
      </c>
      <c r="L23" s="47">
        <f t="shared" si="1"/>
        <v>52.0879801575792</v>
      </c>
      <c r="M23" s="47">
        <f t="shared" si="2"/>
        <v>52.0879801575792</v>
      </c>
      <c r="N23" s="53"/>
    </row>
    <row r="24" spans="1:14" s="22" customFormat="1" ht="12.75" customHeight="1">
      <c r="A24" s="53">
        <v>12</v>
      </c>
      <c r="B24" s="72" t="s">
        <v>153</v>
      </c>
      <c r="C24" s="55" t="s">
        <v>90</v>
      </c>
      <c r="D24" s="80">
        <v>38400000</v>
      </c>
      <c r="E24" s="65">
        <v>11206852</v>
      </c>
      <c r="F24" s="46">
        <v>2264637</v>
      </c>
      <c r="G24" s="46">
        <f t="shared" si="4"/>
        <v>13471489</v>
      </c>
      <c r="H24" s="47">
        <f t="shared" si="3"/>
        <v>35.08200260416667</v>
      </c>
      <c r="I24" s="65">
        <v>11206852</v>
      </c>
      <c r="J24" s="46">
        <v>2264637</v>
      </c>
      <c r="K24" s="46">
        <f t="shared" si="5"/>
        <v>13471489</v>
      </c>
      <c r="L24" s="47">
        <f t="shared" si="1"/>
        <v>35.08200260416667</v>
      </c>
      <c r="M24" s="47">
        <f t="shared" si="2"/>
        <v>35.08200260416667</v>
      </c>
      <c r="N24" s="53"/>
    </row>
    <row r="25" spans="1:14" s="22" customFormat="1" ht="12.75" customHeight="1">
      <c r="A25" s="53">
        <v>13</v>
      </c>
      <c r="B25" s="72" t="s">
        <v>154</v>
      </c>
      <c r="C25" s="54" t="s">
        <v>92</v>
      </c>
      <c r="D25" s="80">
        <v>159480000</v>
      </c>
      <c r="E25" s="65">
        <v>53160000</v>
      </c>
      <c r="F25" s="46">
        <v>13290000</v>
      </c>
      <c r="G25" s="46">
        <f t="shared" si="4"/>
        <v>66450000</v>
      </c>
      <c r="H25" s="47">
        <f>G25/D25*100</f>
        <v>41.66666666666667</v>
      </c>
      <c r="I25" s="65">
        <v>53160000</v>
      </c>
      <c r="J25" s="46">
        <v>13290000</v>
      </c>
      <c r="K25" s="46">
        <f t="shared" si="5"/>
        <v>66450000</v>
      </c>
      <c r="L25" s="47">
        <f t="shared" si="1"/>
        <v>41.66666666666667</v>
      </c>
      <c r="M25" s="47">
        <f t="shared" si="2"/>
        <v>41.66666666666667</v>
      </c>
      <c r="N25" s="53"/>
    </row>
    <row r="26" spans="1:14" s="66" customFormat="1" ht="12.75" customHeight="1">
      <c r="A26" s="53">
        <v>14</v>
      </c>
      <c r="B26" s="72" t="s">
        <v>155</v>
      </c>
      <c r="C26" s="64" t="s">
        <v>94</v>
      </c>
      <c r="D26" s="81">
        <v>31300000</v>
      </c>
      <c r="E26" s="46">
        <v>8000000</v>
      </c>
      <c r="F26" s="46">
        <v>3128500</v>
      </c>
      <c r="G26" s="46">
        <f t="shared" si="4"/>
        <v>11128500</v>
      </c>
      <c r="H26" s="47">
        <f t="shared" si="3"/>
        <v>35.554313099041536</v>
      </c>
      <c r="I26" s="46">
        <v>8000000</v>
      </c>
      <c r="J26" s="46">
        <v>3128500</v>
      </c>
      <c r="K26" s="46">
        <f t="shared" si="5"/>
        <v>11128500</v>
      </c>
      <c r="L26" s="47">
        <f t="shared" si="1"/>
        <v>35.554313099041536</v>
      </c>
      <c r="M26" s="47">
        <f t="shared" si="2"/>
        <v>35.554313099041536</v>
      </c>
      <c r="N26" s="53"/>
    </row>
    <row r="27" spans="1:14" s="66" customFormat="1" ht="15" customHeight="1">
      <c r="A27" s="53">
        <v>15</v>
      </c>
      <c r="B27" s="72" t="s">
        <v>156</v>
      </c>
      <c r="C27" s="111" t="s">
        <v>131</v>
      </c>
      <c r="D27" s="81">
        <v>19240000</v>
      </c>
      <c r="E27" s="46">
        <v>1335000</v>
      </c>
      <c r="F27" s="65">
        <v>15000000</v>
      </c>
      <c r="G27" s="46">
        <f t="shared" si="4"/>
        <v>16335000</v>
      </c>
      <c r="H27" s="47">
        <f>G27/D27*100</f>
        <v>84.9012474012474</v>
      </c>
      <c r="I27" s="46">
        <v>1335000</v>
      </c>
      <c r="J27" s="46">
        <v>15000000</v>
      </c>
      <c r="K27" s="46">
        <f t="shared" si="5"/>
        <v>16335000</v>
      </c>
      <c r="L27" s="47">
        <f t="shared" si="1"/>
        <v>84.9012474012474</v>
      </c>
      <c r="M27" s="47">
        <f t="shared" si="2"/>
        <v>84.9012474012474</v>
      </c>
      <c r="N27" s="53"/>
    </row>
    <row r="28" spans="1:14" s="63" customFormat="1" ht="14.25" customHeight="1">
      <c r="A28" s="60"/>
      <c r="B28" s="71" t="s">
        <v>119</v>
      </c>
      <c r="C28" s="56" t="s">
        <v>95</v>
      </c>
      <c r="D28" s="58">
        <v>111600000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5" customHeight="1">
      <c r="A29" s="53">
        <v>16</v>
      </c>
      <c r="B29" s="72" t="s">
        <v>169</v>
      </c>
      <c r="C29" s="101" t="s">
        <v>97</v>
      </c>
      <c r="D29" s="80">
        <v>111600000</v>
      </c>
      <c r="E29" s="65">
        <v>35200000</v>
      </c>
      <c r="F29" s="65">
        <v>8800000</v>
      </c>
      <c r="G29" s="46">
        <f t="shared" si="4"/>
        <v>44000000</v>
      </c>
      <c r="H29" s="47">
        <f t="shared" si="3"/>
        <v>39.42652329749104</v>
      </c>
      <c r="I29" s="65">
        <v>35200000</v>
      </c>
      <c r="J29" s="65">
        <v>8800000</v>
      </c>
      <c r="K29" s="46">
        <f aca="true" t="shared" si="6" ref="K29:K40">I29+J29</f>
        <v>44000000</v>
      </c>
      <c r="L29" s="47">
        <f t="shared" si="1"/>
        <v>39.42652329749104</v>
      </c>
      <c r="M29" s="47">
        <f t="shared" si="2"/>
        <v>39.42652329749104</v>
      </c>
      <c r="N29" s="53"/>
    </row>
    <row r="30" spans="1:14" s="63" customFormat="1" ht="13.5">
      <c r="A30" s="60"/>
      <c r="B30" s="71" t="s">
        <v>121</v>
      </c>
      <c r="C30" s="56" t="s">
        <v>98</v>
      </c>
      <c r="D30" s="58">
        <v>29000000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13.5" customHeight="1">
      <c r="A31" s="53">
        <v>17</v>
      </c>
      <c r="B31" s="72" t="s">
        <v>158</v>
      </c>
      <c r="C31" s="55" t="s">
        <v>100</v>
      </c>
      <c r="D31" s="80">
        <v>9000000</v>
      </c>
      <c r="E31" s="65">
        <v>0</v>
      </c>
      <c r="F31" s="65">
        <v>7982000</v>
      </c>
      <c r="G31" s="46">
        <f t="shared" si="4"/>
        <v>7982000</v>
      </c>
      <c r="H31" s="47">
        <f t="shared" si="3"/>
        <v>88.68888888888888</v>
      </c>
      <c r="I31" s="65">
        <v>0</v>
      </c>
      <c r="J31" s="65">
        <v>7982000</v>
      </c>
      <c r="K31" s="46">
        <f t="shared" si="6"/>
        <v>7982000</v>
      </c>
      <c r="L31" s="47">
        <f t="shared" si="1"/>
        <v>88.68888888888888</v>
      </c>
      <c r="M31" s="47">
        <f t="shared" si="2"/>
        <v>88.68888888888888</v>
      </c>
      <c r="N31" s="53"/>
    </row>
    <row r="32" spans="1:14" s="22" customFormat="1" ht="13.5" customHeight="1">
      <c r="A32" s="53">
        <v>18</v>
      </c>
      <c r="B32" s="72" t="s">
        <v>159</v>
      </c>
      <c r="C32" s="54" t="s">
        <v>102</v>
      </c>
      <c r="D32" s="80">
        <v>20000000</v>
      </c>
      <c r="E32" s="65">
        <v>0</v>
      </c>
      <c r="F32" s="65">
        <v>6000000</v>
      </c>
      <c r="G32" s="46">
        <f t="shared" si="4"/>
        <v>6000000</v>
      </c>
      <c r="H32" s="47">
        <f t="shared" si="3"/>
        <v>30</v>
      </c>
      <c r="I32" s="65">
        <v>0</v>
      </c>
      <c r="J32" s="65">
        <v>6000000</v>
      </c>
      <c r="K32" s="46">
        <f t="shared" si="6"/>
        <v>6000000</v>
      </c>
      <c r="L32" s="47">
        <f t="shared" si="1"/>
        <v>30</v>
      </c>
      <c r="M32" s="47">
        <f t="shared" si="2"/>
        <v>30</v>
      </c>
      <c r="N32" s="53"/>
    </row>
    <row r="33" spans="1:14" s="63" customFormat="1" ht="13.5">
      <c r="A33" s="60"/>
      <c r="B33" s="71" t="s">
        <v>120</v>
      </c>
      <c r="C33" s="56" t="s">
        <v>103</v>
      </c>
      <c r="D33" s="58">
        <v>168000000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6.25" customHeight="1">
      <c r="A34" s="53">
        <v>19</v>
      </c>
      <c r="B34" s="72" t="s">
        <v>160</v>
      </c>
      <c r="C34" s="55" t="s">
        <v>105</v>
      </c>
      <c r="D34" s="80">
        <v>168000000</v>
      </c>
      <c r="E34" s="65">
        <v>53600000</v>
      </c>
      <c r="F34" s="65">
        <v>13000000</v>
      </c>
      <c r="G34" s="46">
        <f t="shared" si="4"/>
        <v>66600000</v>
      </c>
      <c r="H34" s="47">
        <f t="shared" si="3"/>
        <v>39.64285714285714</v>
      </c>
      <c r="I34" s="65">
        <v>53600000</v>
      </c>
      <c r="J34" s="65">
        <v>13000000</v>
      </c>
      <c r="K34" s="46">
        <f t="shared" si="6"/>
        <v>66600000</v>
      </c>
      <c r="L34" s="47">
        <f t="shared" si="1"/>
        <v>39.64285714285714</v>
      </c>
      <c r="M34" s="47">
        <f t="shared" si="2"/>
        <v>39.64285714285714</v>
      </c>
      <c r="N34" s="53"/>
    </row>
    <row r="35" spans="1:14" s="63" customFormat="1" ht="13.5">
      <c r="A35" s="60"/>
      <c r="B35" s="71" t="s">
        <v>122</v>
      </c>
      <c r="C35" s="56" t="s">
        <v>106</v>
      </c>
      <c r="D35" s="58">
        <v>46350000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161</v>
      </c>
      <c r="C36" s="55" t="s">
        <v>108</v>
      </c>
      <c r="D36" s="80">
        <v>46350000</v>
      </c>
      <c r="E36" s="65">
        <v>0</v>
      </c>
      <c r="F36" s="65">
        <v>0</v>
      </c>
      <c r="G36" s="46">
        <f t="shared" si="4"/>
        <v>0</v>
      </c>
      <c r="H36" s="47">
        <f t="shared" si="3"/>
        <v>0</v>
      </c>
      <c r="I36" s="65">
        <v>0</v>
      </c>
      <c r="J36" s="65"/>
      <c r="K36" s="46">
        <f t="shared" si="6"/>
        <v>0</v>
      </c>
      <c r="L36" s="47">
        <f t="shared" si="1"/>
        <v>0</v>
      </c>
      <c r="M36" s="47">
        <f t="shared" si="2"/>
        <v>0</v>
      </c>
      <c r="N36" s="53"/>
    </row>
    <row r="37" spans="1:14" s="22" customFormat="1" ht="30" customHeight="1">
      <c r="A37" s="53">
        <v>21</v>
      </c>
      <c r="B37" s="72" t="s">
        <v>162</v>
      </c>
      <c r="C37" s="55" t="s">
        <v>110</v>
      </c>
      <c r="D37" s="80">
        <v>6000000</v>
      </c>
      <c r="E37" s="65">
        <v>0</v>
      </c>
      <c r="F37" s="65">
        <v>0</v>
      </c>
      <c r="G37" s="46">
        <f t="shared" si="4"/>
        <v>0</v>
      </c>
      <c r="H37" s="47">
        <f t="shared" si="3"/>
        <v>0</v>
      </c>
      <c r="I37" s="65">
        <v>0</v>
      </c>
      <c r="J37" s="65"/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123</v>
      </c>
      <c r="C38" s="56" t="s">
        <v>111</v>
      </c>
      <c r="D38" s="58">
        <v>8000000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6.5" customHeight="1">
      <c r="A39" s="53">
        <v>22</v>
      </c>
      <c r="B39" s="72" t="s">
        <v>163</v>
      </c>
      <c r="C39" s="54" t="s">
        <v>113</v>
      </c>
      <c r="D39" s="80">
        <v>8000000</v>
      </c>
      <c r="E39" s="65">
        <v>0</v>
      </c>
      <c r="F39" s="65">
        <v>0</v>
      </c>
      <c r="G39" s="46">
        <f>E39+F39</f>
        <v>0</v>
      </c>
      <c r="H39" s="47">
        <f t="shared" si="3"/>
        <v>0</v>
      </c>
      <c r="I39" s="65">
        <v>0</v>
      </c>
      <c r="J39" s="112"/>
      <c r="K39" s="46">
        <f t="shared" si="6"/>
        <v>0</v>
      </c>
      <c r="L39" s="47">
        <f t="shared" si="1"/>
        <v>0</v>
      </c>
      <c r="M39" s="47">
        <f t="shared" si="2"/>
        <v>0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2725652307</v>
      </c>
      <c r="E42" s="61">
        <f>SUM(E12:E29)</f>
        <v>943267243</v>
      </c>
      <c r="F42" s="61">
        <f>SUM(F12:F41)</f>
        <v>238178553</v>
      </c>
      <c r="G42" s="61">
        <f>SUM(G12:G41)</f>
        <v>1235045796</v>
      </c>
      <c r="H42" s="62">
        <f>G42/D42*100</f>
        <v>45.3119347918355</v>
      </c>
      <c r="I42" s="61">
        <f>SUM(I12:I29)</f>
        <v>943267243</v>
      </c>
      <c r="J42" s="61">
        <f>SUM(J12:J41)</f>
        <v>238178553</v>
      </c>
      <c r="K42" s="61">
        <f>SUM(K12:K41)</f>
        <v>1235045796</v>
      </c>
      <c r="L42" s="62">
        <f>K42/D42*100</f>
        <v>45.3119347918355</v>
      </c>
      <c r="M42" s="62">
        <f>L42</f>
        <v>45.3119347918355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73"/>
      <c r="K43" s="68"/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73"/>
      <c r="K44" s="68"/>
      <c r="L44" s="68"/>
      <c r="M44" s="68"/>
      <c r="N44" s="68"/>
    </row>
    <row r="46" ht="13.5">
      <c r="J46" s="70" t="s">
        <v>171</v>
      </c>
    </row>
    <row r="47" ht="13.5">
      <c r="J47" s="70" t="s">
        <v>57</v>
      </c>
    </row>
    <row r="48" ht="13.5">
      <c r="J48" s="70"/>
    </row>
    <row r="49" ht="13.5">
      <c r="J49" s="70"/>
    </row>
    <row r="50" ht="13.5">
      <c r="J50" s="70"/>
    </row>
    <row r="51" ht="13.5">
      <c r="J51" s="83" t="s">
        <v>136</v>
      </c>
    </row>
    <row r="52" ht="13.5">
      <c r="J52" s="70" t="s">
        <v>138</v>
      </c>
    </row>
    <row r="53" ht="13.5">
      <c r="J53" s="70" t="s">
        <v>137</v>
      </c>
    </row>
  </sheetData>
  <sheetProtection/>
  <mergeCells count="17">
    <mergeCell ref="B9:B11"/>
    <mergeCell ref="C9:C11"/>
    <mergeCell ref="E10:E11"/>
    <mergeCell ref="F10:F11"/>
    <mergeCell ref="G10:G11"/>
    <mergeCell ref="H10:H11"/>
    <mergeCell ref="E9:H9"/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1">
      <selection activeCell="G41" sqref="G41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32"/>
      <c r="K1" s="32"/>
      <c r="L1" s="32"/>
      <c r="M1" s="32"/>
      <c r="N1" s="32"/>
    </row>
    <row r="2" spans="1:14" ht="12.7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165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67" t="s">
        <v>170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8" t="s">
        <v>30</v>
      </c>
      <c r="B9" s="128" t="s">
        <v>71</v>
      </c>
      <c r="C9" s="128" t="s">
        <v>72</v>
      </c>
      <c r="D9" s="128" t="s">
        <v>50</v>
      </c>
      <c r="E9" s="128" t="s">
        <v>55</v>
      </c>
      <c r="F9" s="131" t="s">
        <v>51</v>
      </c>
      <c r="G9" s="131"/>
      <c r="H9" s="131"/>
      <c r="I9" s="128" t="s">
        <v>47</v>
      </c>
      <c r="J9" s="33"/>
      <c r="K9" s="33"/>
      <c r="L9" s="33"/>
      <c r="M9" s="33"/>
      <c r="N9" s="33"/>
    </row>
    <row r="10" spans="1:14" ht="12.75">
      <c r="A10" s="129"/>
      <c r="B10" s="129"/>
      <c r="C10" s="129"/>
      <c r="D10" s="129"/>
      <c r="E10" s="129"/>
      <c r="F10" s="129" t="s">
        <v>52</v>
      </c>
      <c r="G10" s="129" t="s">
        <v>53</v>
      </c>
      <c r="H10" s="129" t="s">
        <v>54</v>
      </c>
      <c r="I10" s="129"/>
      <c r="J10" s="33"/>
      <c r="K10" s="33"/>
      <c r="L10" s="33"/>
      <c r="M10" s="33"/>
      <c r="N10" s="33"/>
    </row>
    <row r="11" spans="1:14" ht="12.75">
      <c r="A11" s="130"/>
      <c r="B11" s="130"/>
      <c r="C11" s="130"/>
      <c r="D11" s="130"/>
      <c r="E11" s="130"/>
      <c r="F11" s="130"/>
      <c r="G11" s="130"/>
      <c r="H11" s="130"/>
      <c r="I11" s="130"/>
      <c r="J11" s="33"/>
      <c r="K11" s="33"/>
      <c r="L11" s="33"/>
      <c r="M11" s="33"/>
      <c r="N11" s="33"/>
    </row>
    <row r="12" spans="1:14" ht="13.5">
      <c r="A12" s="60"/>
      <c r="B12" s="71" t="s">
        <v>118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125</v>
      </c>
      <c r="C14" s="55" t="s">
        <v>126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164</v>
      </c>
      <c r="C22" s="54" t="s">
        <v>151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127</v>
      </c>
      <c r="C23" s="54" t="s">
        <v>129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130</v>
      </c>
      <c r="C27" s="111" t="s">
        <v>131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119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132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121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120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122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123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171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136</v>
      </c>
    </row>
    <row r="47" ht="12.75">
      <c r="G47" s="70" t="s">
        <v>138</v>
      </c>
    </row>
    <row r="48" ht="12.75">
      <c r="G48" s="70" t="s">
        <v>137</v>
      </c>
    </row>
  </sheetData>
  <sheetProtection/>
  <mergeCells count="12">
    <mergeCell ref="F10:F11"/>
    <mergeCell ref="I9:I11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="130" zoomScaleSheetLayoutView="130" zoomScalePageLayoutView="0" workbookViewId="0" topLeftCell="A58">
      <selection activeCell="B32" sqref="B32"/>
    </sheetView>
  </sheetViews>
  <sheetFormatPr defaultColWidth="9.140625" defaultRowHeight="12.75"/>
  <cols>
    <col min="1" max="1" width="2.57421875" style="1" customWidth="1"/>
    <col min="2" max="2" width="67.421875" style="1" customWidth="1"/>
    <col min="3" max="3" width="9.8515625" style="1" bestFit="1" customWidth="1"/>
    <col min="4" max="17" width="3.7109375" style="1" customWidth="1"/>
    <col min="18" max="27" width="4.28125" style="1" customWidth="1"/>
  </cols>
  <sheetData>
    <row r="1" spans="1:27" ht="12.75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117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3.5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3.5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113"/>
      <c r="S10" s="113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27" ht="13.5">
      <c r="A12" s="12"/>
      <c r="B12" s="114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</row>
    <row r="13" spans="1:27" ht="13.5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3.5">
      <c r="A14" s="30">
        <v>1</v>
      </c>
      <c r="B14" s="27" t="s">
        <v>73</v>
      </c>
      <c r="C14" s="21"/>
      <c r="D14" s="4">
        <v>8</v>
      </c>
      <c r="E14" s="5">
        <v>0</v>
      </c>
      <c r="F14" s="4">
        <v>16</v>
      </c>
      <c r="G14" s="5">
        <v>10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3.5">
      <c r="A15" s="18"/>
      <c r="B15" s="19" t="s">
        <v>74</v>
      </c>
      <c r="C15" s="20">
        <v>10000000</v>
      </c>
      <c r="D15" s="6">
        <v>8</v>
      </c>
      <c r="E15" s="7">
        <v>0</v>
      </c>
      <c r="F15" s="6">
        <v>16</v>
      </c>
      <c r="G15" s="7">
        <v>10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3.5">
      <c r="A16" s="30">
        <v>2</v>
      </c>
      <c r="B16" s="27" t="s">
        <v>133</v>
      </c>
      <c r="C16" s="21"/>
      <c r="D16" s="4">
        <v>8</v>
      </c>
      <c r="E16" s="5">
        <v>0</v>
      </c>
      <c r="F16" s="4">
        <v>16</v>
      </c>
      <c r="G16" s="5">
        <v>11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3.5">
      <c r="A17" s="18"/>
      <c r="B17" s="19" t="s">
        <v>126</v>
      </c>
      <c r="C17" s="20">
        <v>1819592566</v>
      </c>
      <c r="D17" s="6">
        <v>8</v>
      </c>
      <c r="E17" s="7">
        <v>0</v>
      </c>
      <c r="F17" s="6">
        <v>16</v>
      </c>
      <c r="G17" s="7">
        <v>11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3.5">
      <c r="A18" s="30">
        <v>3</v>
      </c>
      <c r="B18" s="27" t="s">
        <v>75</v>
      </c>
      <c r="C18" s="17"/>
      <c r="D18" s="4">
        <v>8</v>
      </c>
      <c r="E18" s="5">
        <v>0</v>
      </c>
      <c r="F18" s="4">
        <v>16</v>
      </c>
      <c r="G18" s="5">
        <v>0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3.5">
      <c r="A19" s="18"/>
      <c r="B19" s="19" t="s">
        <v>76</v>
      </c>
      <c r="C19" s="20">
        <v>5000000</v>
      </c>
      <c r="D19" s="6">
        <v>8</v>
      </c>
      <c r="E19" s="7">
        <v>0</v>
      </c>
      <c r="F19" s="6">
        <v>16</v>
      </c>
      <c r="G19" s="7">
        <v>0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3.5">
      <c r="A20" s="16">
        <v>4</v>
      </c>
      <c r="B20" s="17" t="s">
        <v>77</v>
      </c>
      <c r="C20" s="21"/>
      <c r="D20" s="4">
        <v>8</v>
      </c>
      <c r="E20" s="5">
        <v>0</v>
      </c>
      <c r="F20" s="4">
        <v>16</v>
      </c>
      <c r="G20" s="5">
        <v>10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3.5">
      <c r="A21" s="18"/>
      <c r="B21" s="19" t="s">
        <v>78</v>
      </c>
      <c r="C21" s="20">
        <v>20071200</v>
      </c>
      <c r="D21" s="6">
        <v>8</v>
      </c>
      <c r="E21" s="7">
        <v>0</v>
      </c>
      <c r="F21" s="6">
        <v>16</v>
      </c>
      <c r="G21" s="7">
        <v>10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3.5">
      <c r="A22" s="16">
        <v>4</v>
      </c>
      <c r="B22" s="17" t="s">
        <v>79</v>
      </c>
      <c r="C22" s="21"/>
      <c r="D22" s="4">
        <v>8</v>
      </c>
      <c r="E22" s="5">
        <v>0</v>
      </c>
      <c r="F22" s="4">
        <v>16</v>
      </c>
      <c r="G22" s="5">
        <v>20</v>
      </c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3.5">
      <c r="A23" s="18"/>
      <c r="B23" s="19" t="s">
        <v>80</v>
      </c>
      <c r="C23" s="20">
        <v>5000000</v>
      </c>
      <c r="D23" s="6">
        <v>8</v>
      </c>
      <c r="E23" s="7">
        <v>0</v>
      </c>
      <c r="F23" s="6">
        <v>16</v>
      </c>
      <c r="G23" s="7">
        <v>20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3.5">
      <c r="A24" s="16">
        <v>5</v>
      </c>
      <c r="B24" s="17" t="s">
        <v>81</v>
      </c>
      <c r="C24" s="21"/>
      <c r="D24" s="4">
        <v>8</v>
      </c>
      <c r="E24" s="5">
        <v>0</v>
      </c>
      <c r="F24" s="4">
        <v>16</v>
      </c>
      <c r="G24" s="5">
        <v>10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3.5">
      <c r="A25" s="18"/>
      <c r="B25" s="19" t="s">
        <v>82</v>
      </c>
      <c r="C25" s="20">
        <v>9980800</v>
      </c>
      <c r="D25" s="6">
        <v>8</v>
      </c>
      <c r="E25" s="7">
        <v>0</v>
      </c>
      <c r="F25" s="6">
        <v>16</v>
      </c>
      <c r="G25" s="7">
        <v>10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3.5">
      <c r="A26" s="16">
        <v>6</v>
      </c>
      <c r="B26" s="17" t="s">
        <v>83</v>
      </c>
      <c r="C26" s="21"/>
      <c r="D26" s="4">
        <v>8</v>
      </c>
      <c r="E26" s="5">
        <v>0</v>
      </c>
      <c r="F26" s="4">
        <v>16</v>
      </c>
      <c r="G26" s="5">
        <v>11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3.5">
      <c r="A27" s="18"/>
      <c r="B27" s="19" t="s">
        <v>84</v>
      </c>
      <c r="C27" s="20">
        <v>1980000</v>
      </c>
      <c r="D27" s="6">
        <v>8</v>
      </c>
      <c r="E27" s="7">
        <v>0</v>
      </c>
      <c r="F27" s="6">
        <v>16</v>
      </c>
      <c r="G27" s="7">
        <v>11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3.5">
      <c r="A28" s="16">
        <v>7</v>
      </c>
      <c r="B28" s="17" t="s">
        <v>85</v>
      </c>
      <c r="C28" s="21"/>
      <c r="D28" s="14">
        <v>8</v>
      </c>
      <c r="E28" s="15">
        <v>0</v>
      </c>
      <c r="F28" s="14">
        <v>16</v>
      </c>
      <c r="G28" s="15">
        <v>20</v>
      </c>
      <c r="H28" s="14"/>
      <c r="I28" s="15"/>
      <c r="J28" s="4"/>
      <c r="K28" s="5"/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3.5">
      <c r="A29" s="18"/>
      <c r="B29" s="19" t="s">
        <v>86</v>
      </c>
      <c r="C29" s="20">
        <v>5000000</v>
      </c>
      <c r="D29" s="6">
        <v>8</v>
      </c>
      <c r="E29" s="7">
        <v>0</v>
      </c>
      <c r="F29" s="6">
        <v>16</v>
      </c>
      <c r="G29" s="7">
        <v>20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3.5">
      <c r="A30" s="16">
        <v>8</v>
      </c>
      <c r="B30" s="17" t="s">
        <v>87</v>
      </c>
      <c r="C30" s="21"/>
      <c r="D30" s="4">
        <v>8</v>
      </c>
      <c r="E30" s="5">
        <v>0</v>
      </c>
      <c r="F30" s="4">
        <v>16</v>
      </c>
      <c r="G30" s="5">
        <v>5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3.5">
      <c r="A31" s="18"/>
      <c r="B31" s="19" t="s">
        <v>88</v>
      </c>
      <c r="C31" s="20">
        <v>62989000</v>
      </c>
      <c r="D31" s="6">
        <v>8</v>
      </c>
      <c r="E31" s="7">
        <v>0</v>
      </c>
      <c r="F31" s="6">
        <v>16</v>
      </c>
      <c r="G31" s="7">
        <v>5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3.5">
      <c r="A32" s="16">
        <v>9</v>
      </c>
      <c r="B32" s="17" t="s">
        <v>164</v>
      </c>
      <c r="C32" s="21"/>
      <c r="D32" s="4">
        <v>8</v>
      </c>
      <c r="E32" s="5">
        <v>0</v>
      </c>
      <c r="F32" s="4">
        <v>16</v>
      </c>
      <c r="G32" s="5">
        <v>0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3.5">
      <c r="A33" s="18"/>
      <c r="B33" s="19" t="s">
        <v>128</v>
      </c>
      <c r="C33" s="20">
        <v>400000000</v>
      </c>
      <c r="D33" s="6">
        <v>8</v>
      </c>
      <c r="E33" s="7">
        <v>0</v>
      </c>
      <c r="F33" s="6">
        <v>16</v>
      </c>
      <c r="G33" s="7">
        <v>0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3.5">
      <c r="A34" s="16">
        <v>10</v>
      </c>
      <c r="B34" s="17" t="s">
        <v>127</v>
      </c>
      <c r="C34" s="21"/>
      <c r="D34" s="4">
        <v>8</v>
      </c>
      <c r="E34" s="5">
        <v>0</v>
      </c>
      <c r="F34" s="4">
        <v>16</v>
      </c>
      <c r="G34" s="5">
        <v>20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3.5">
      <c r="A35" s="18"/>
      <c r="B35" s="19" t="s">
        <v>129</v>
      </c>
      <c r="C35" s="20">
        <v>90875000</v>
      </c>
      <c r="D35" s="6">
        <v>8</v>
      </c>
      <c r="E35" s="7">
        <v>0</v>
      </c>
      <c r="F35" s="6">
        <v>16</v>
      </c>
      <c r="G35" s="7">
        <v>20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3.5">
      <c r="A36" s="16">
        <v>11</v>
      </c>
      <c r="B36" s="17" t="s">
        <v>89</v>
      </c>
      <c r="C36" s="21"/>
      <c r="D36" s="4">
        <v>8</v>
      </c>
      <c r="E36" s="5">
        <v>0</v>
      </c>
      <c r="F36" s="4">
        <v>16</v>
      </c>
      <c r="G36" s="5">
        <v>7</v>
      </c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3.5">
      <c r="A37" s="18"/>
      <c r="B37" s="19" t="s">
        <v>90</v>
      </c>
      <c r="C37" s="20">
        <v>38400000</v>
      </c>
      <c r="D37" s="6">
        <v>8</v>
      </c>
      <c r="E37" s="7">
        <v>0</v>
      </c>
      <c r="F37" s="6">
        <v>16</v>
      </c>
      <c r="G37" s="7">
        <v>7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3.5">
      <c r="A38" s="30">
        <v>12</v>
      </c>
      <c r="B38" s="38" t="s">
        <v>91</v>
      </c>
      <c r="C38" s="30"/>
      <c r="D38" s="4">
        <v>8</v>
      </c>
      <c r="E38" s="5">
        <v>0</v>
      </c>
      <c r="F38" s="4">
        <v>16</v>
      </c>
      <c r="G38" s="5">
        <v>8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3.5">
      <c r="A39" s="18"/>
      <c r="B39" s="43" t="s">
        <v>92</v>
      </c>
      <c r="C39" s="35">
        <v>187440000</v>
      </c>
      <c r="D39" s="6">
        <v>8</v>
      </c>
      <c r="E39" s="7">
        <v>0</v>
      </c>
      <c r="F39" s="6">
        <v>16</v>
      </c>
      <c r="G39" s="7">
        <v>8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3.5">
      <c r="A40" s="16">
        <v>13</v>
      </c>
      <c r="B40" s="17" t="s">
        <v>93</v>
      </c>
      <c r="C40" s="21"/>
      <c r="D40" s="4">
        <v>8</v>
      </c>
      <c r="E40" s="5">
        <v>0</v>
      </c>
      <c r="F40" s="4">
        <v>16</v>
      </c>
      <c r="G40" s="5">
        <v>7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>
      <c r="A41" s="18"/>
      <c r="B41" s="89" t="s">
        <v>94</v>
      </c>
      <c r="C41" s="20">
        <v>29904000</v>
      </c>
      <c r="D41" s="6">
        <v>8</v>
      </c>
      <c r="E41" s="7">
        <v>0</v>
      </c>
      <c r="F41" s="6">
        <v>16</v>
      </c>
      <c r="G41" s="7">
        <v>7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3.5">
      <c r="A42" s="16">
        <v>14</v>
      </c>
      <c r="B42" s="17" t="s">
        <v>130</v>
      </c>
      <c r="C42" s="21"/>
      <c r="D42" s="4">
        <v>8</v>
      </c>
      <c r="E42" s="5">
        <v>0</v>
      </c>
      <c r="F42" s="4">
        <v>16</v>
      </c>
      <c r="G42" s="5">
        <v>0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3.5">
      <c r="A43" s="18"/>
      <c r="B43" s="89" t="s">
        <v>131</v>
      </c>
      <c r="C43" s="20">
        <v>2730000</v>
      </c>
      <c r="D43" s="6">
        <v>8</v>
      </c>
      <c r="E43" s="7">
        <v>0</v>
      </c>
      <c r="F43" s="6">
        <v>16</v>
      </c>
      <c r="G43" s="7">
        <v>0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3.5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3.5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3.5">
      <c r="A46" s="16">
        <v>14</v>
      </c>
      <c r="B46" s="17" t="s">
        <v>96</v>
      </c>
      <c r="C46" s="21"/>
      <c r="D46" s="4">
        <v>8</v>
      </c>
      <c r="E46" s="5">
        <v>0</v>
      </c>
      <c r="F46" s="4">
        <v>16</v>
      </c>
      <c r="G46" s="5">
        <v>12</v>
      </c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3.5">
      <c r="A47" s="18"/>
      <c r="B47" s="88" t="s">
        <v>97</v>
      </c>
      <c r="C47" s="20">
        <v>5000000</v>
      </c>
      <c r="D47" s="6">
        <v>8</v>
      </c>
      <c r="E47" s="7">
        <v>0</v>
      </c>
      <c r="F47" s="6">
        <v>16</v>
      </c>
      <c r="G47" s="7">
        <v>12</v>
      </c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3.5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3.5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3.5">
      <c r="A50" s="16">
        <v>15</v>
      </c>
      <c r="B50" s="17" t="s">
        <v>99</v>
      </c>
      <c r="C50" s="29"/>
      <c r="D50" s="4">
        <v>8</v>
      </c>
      <c r="E50" s="5">
        <v>0</v>
      </c>
      <c r="F50" s="4">
        <v>16</v>
      </c>
      <c r="G50" s="5">
        <v>65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3.5">
      <c r="A51" s="18"/>
      <c r="B51" s="44" t="s">
        <v>100</v>
      </c>
      <c r="C51" s="20">
        <v>8000000</v>
      </c>
      <c r="D51" s="6">
        <v>8</v>
      </c>
      <c r="E51" s="7">
        <v>0</v>
      </c>
      <c r="F51" s="6">
        <v>16</v>
      </c>
      <c r="G51" s="7">
        <v>65</v>
      </c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3.5">
      <c r="A52" s="16">
        <v>16</v>
      </c>
      <c r="B52" s="17" t="s">
        <v>101</v>
      </c>
      <c r="C52" s="21"/>
      <c r="D52" s="4">
        <v>8</v>
      </c>
      <c r="E52" s="5">
        <v>0</v>
      </c>
      <c r="F52" s="4">
        <v>16</v>
      </c>
      <c r="G52" s="5">
        <v>0</v>
      </c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3.5">
      <c r="A53" s="18"/>
      <c r="B53" s="45" t="s">
        <v>102</v>
      </c>
      <c r="C53" s="20">
        <v>15000000</v>
      </c>
      <c r="D53" s="6">
        <v>8</v>
      </c>
      <c r="E53" s="7">
        <v>0</v>
      </c>
      <c r="F53" s="6">
        <v>16</v>
      </c>
      <c r="G53" s="7">
        <v>0</v>
      </c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3.5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3.5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3.5">
      <c r="A56" s="30">
        <v>17</v>
      </c>
      <c r="B56" s="23" t="s">
        <v>104</v>
      </c>
      <c r="C56" s="29"/>
      <c r="D56" s="4">
        <v>8</v>
      </c>
      <c r="E56" s="5">
        <v>0</v>
      </c>
      <c r="F56" s="4">
        <v>16</v>
      </c>
      <c r="G56" s="5">
        <v>8</v>
      </c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7">
      <c r="A57" s="18"/>
      <c r="B57" s="88" t="s">
        <v>105</v>
      </c>
      <c r="C57" s="20">
        <v>232350000</v>
      </c>
      <c r="D57" s="6">
        <v>8</v>
      </c>
      <c r="E57" s="7">
        <v>0</v>
      </c>
      <c r="F57" s="6">
        <v>16</v>
      </c>
      <c r="G57" s="7">
        <v>8</v>
      </c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3.5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3.5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3.5">
      <c r="A60" s="16">
        <v>18</v>
      </c>
      <c r="B60" s="23" t="s">
        <v>107</v>
      </c>
      <c r="C60" s="21"/>
      <c r="D60" s="4">
        <v>8</v>
      </c>
      <c r="E60" s="5">
        <v>0</v>
      </c>
      <c r="F60" s="4">
        <v>16</v>
      </c>
      <c r="G60" s="5">
        <v>0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40.5">
      <c r="A61" s="18"/>
      <c r="B61" s="88" t="s">
        <v>124</v>
      </c>
      <c r="C61" s="20">
        <v>52500000</v>
      </c>
      <c r="D61" s="6">
        <v>8</v>
      </c>
      <c r="E61" s="7">
        <v>0</v>
      </c>
      <c r="F61" s="6">
        <v>16</v>
      </c>
      <c r="G61" s="7">
        <v>0</v>
      </c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3.5">
      <c r="A62" s="16">
        <v>19</v>
      </c>
      <c r="B62" s="17" t="s">
        <v>109</v>
      </c>
      <c r="C62" s="21"/>
      <c r="D62" s="4">
        <v>8</v>
      </c>
      <c r="E62" s="5">
        <v>0</v>
      </c>
      <c r="F62" s="4">
        <v>16</v>
      </c>
      <c r="G62" s="5">
        <v>0</v>
      </c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>
      <c r="A63" s="18"/>
      <c r="B63" s="88" t="s">
        <v>110</v>
      </c>
      <c r="C63" s="20">
        <v>5000000</v>
      </c>
      <c r="D63" s="6">
        <v>8</v>
      </c>
      <c r="E63" s="7">
        <v>0</v>
      </c>
      <c r="F63" s="6">
        <v>16</v>
      </c>
      <c r="G63" s="7">
        <v>0</v>
      </c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3.5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3.5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3.5">
      <c r="A66" s="30">
        <v>20</v>
      </c>
      <c r="B66" s="17" t="s">
        <v>112</v>
      </c>
      <c r="C66" s="21"/>
      <c r="D66" s="4">
        <v>8</v>
      </c>
      <c r="E66" s="5">
        <v>0</v>
      </c>
      <c r="F66" s="4">
        <v>16</v>
      </c>
      <c r="G66" s="5">
        <v>17</v>
      </c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3.5">
      <c r="A67" s="18"/>
      <c r="B67" s="88" t="s">
        <v>113</v>
      </c>
      <c r="C67" s="20">
        <v>12020000</v>
      </c>
      <c r="D67" s="6">
        <v>8</v>
      </c>
      <c r="E67" s="7">
        <v>0</v>
      </c>
      <c r="F67" s="6">
        <v>16</v>
      </c>
      <c r="G67" s="7">
        <v>17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3.5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3.5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ht="13.5">
      <c r="A70" s="102"/>
      <c r="B70" s="120" t="s">
        <v>7</v>
      </c>
      <c r="C70" s="63"/>
      <c r="D70" s="103">
        <v>8</v>
      </c>
      <c r="E70" s="104">
        <v>0</v>
      </c>
      <c r="F70" s="103">
        <v>16</v>
      </c>
      <c r="G70" s="104">
        <v>9</v>
      </c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ht="13.5">
      <c r="A71" s="86"/>
      <c r="B71" s="121"/>
      <c r="C71" s="28">
        <f>C13+C45+C49+C55+C59+C65</f>
        <v>3018832566</v>
      </c>
      <c r="D71" s="105">
        <v>8</v>
      </c>
      <c r="E71" s="106">
        <v>0</v>
      </c>
      <c r="F71" s="105">
        <v>16</v>
      </c>
      <c r="G71" s="106">
        <v>9</v>
      </c>
      <c r="H71" s="105"/>
      <c r="I71" s="106"/>
      <c r="J71" s="105"/>
      <c r="K71" s="106"/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135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140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B70:B71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P9:Q9"/>
    <mergeCell ref="R9:S9"/>
    <mergeCell ref="T9:U9"/>
    <mergeCell ref="V9:W9"/>
    <mergeCell ref="X9:Y9"/>
    <mergeCell ref="Z9:AA9"/>
    <mergeCell ref="A1:AA1"/>
    <mergeCell ref="A2:AA2"/>
    <mergeCell ref="A8:A9"/>
    <mergeCell ref="D8:AA8"/>
    <mergeCell ref="D9:E9"/>
    <mergeCell ref="F9:G9"/>
    <mergeCell ref="H9:I9"/>
    <mergeCell ref="J9:K9"/>
    <mergeCell ref="L9:M9"/>
    <mergeCell ref="N9:O9"/>
  </mergeCells>
  <printOptions/>
  <pageMargins left="0.7" right="0.7" top="0.75" bottom="0.75" header="0.3" footer="0.3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acer2x</cp:lastModifiedBy>
  <cp:lastPrinted>2024-06-04T04:12:57Z</cp:lastPrinted>
  <dcterms:created xsi:type="dcterms:W3CDTF">2009-08-27T18:32:50Z</dcterms:created>
  <dcterms:modified xsi:type="dcterms:W3CDTF">2024-06-04T04:24:41Z</dcterms:modified>
  <cp:category/>
  <cp:version/>
  <cp:contentType/>
  <cp:contentStatus/>
</cp:coreProperties>
</file>