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6300" activeTab="0"/>
  </bookViews>
  <sheets>
    <sheet name="Sheet4" sheetId="1" r:id="rId1"/>
  </sheets>
  <definedNames>
    <definedName name="_xlnm.Print_Area" localSheetId="0">'Sheet4'!$A$1:$T$106</definedName>
  </definedNames>
  <calcPr fullCalcOnLoad="1"/>
</workbook>
</file>

<file path=xl/sharedStrings.xml><?xml version="1.0" encoding="utf-8"?>
<sst xmlns="http://schemas.openxmlformats.org/spreadsheetml/2006/main" count="152" uniqueCount="99">
  <si>
    <t>No</t>
  </si>
  <si>
    <t>Anggaran</t>
  </si>
  <si>
    <t>Jumlah</t>
  </si>
  <si>
    <t>Jumlah Anggaran</t>
  </si>
  <si>
    <t>( Rp )</t>
  </si>
  <si>
    <t>Dinas Kesehatan</t>
  </si>
  <si>
    <t>Setda</t>
  </si>
  <si>
    <t>Kec. Mojogedang</t>
  </si>
  <si>
    <t>Kec. Kerjo</t>
  </si>
  <si>
    <t>Kec. Karangpandan</t>
  </si>
  <si>
    <t>Kec. Matesih</t>
  </si>
  <si>
    <t>Kec. Ngargoyoso</t>
  </si>
  <si>
    <t>Kec. Jenawi</t>
  </si>
  <si>
    <t>Kec. Jaten</t>
  </si>
  <si>
    <t>Kec. Kebakkramat</t>
  </si>
  <si>
    <t>Kec. Jumapolo</t>
  </si>
  <si>
    <t>Kec. Jumantono</t>
  </si>
  <si>
    <t>Kec. Jatiyoso</t>
  </si>
  <si>
    <t>Kec. Jatipuro</t>
  </si>
  <si>
    <t>Kec. Gondangrejo</t>
  </si>
  <si>
    <t>Kec. Colomadu</t>
  </si>
  <si>
    <t>Sekretariat Dewan</t>
  </si>
  <si>
    <t>SKPD</t>
  </si>
  <si>
    <t>Realisasi</t>
  </si>
  <si>
    <t>Fisik (%)</t>
  </si>
  <si>
    <t xml:space="preserve">Realisasi </t>
  </si>
  <si>
    <t>Keu (%)</t>
  </si>
  <si>
    <t>ket</t>
  </si>
  <si>
    <t xml:space="preserve">5. </t>
  </si>
  <si>
    <t>kec. Tasikmadu</t>
  </si>
  <si>
    <t>REALISASI KEGIATAN</t>
  </si>
  <si>
    <t>jumlah kegiatan</t>
  </si>
  <si>
    <t>Dana</t>
  </si>
  <si>
    <t>jan</t>
  </si>
  <si>
    <t>Target</t>
  </si>
  <si>
    <t>fisik ( % )</t>
  </si>
  <si>
    <t>dinsos</t>
  </si>
  <si>
    <t>Badan Keuangan Daerah</t>
  </si>
  <si>
    <t>Badan Perencanaan, Penelitian dan Pengembangan</t>
  </si>
  <si>
    <t>Badan Kepegawaian dan Pengembangan Sumber Daya Manusia</t>
  </si>
  <si>
    <t>Dinas Pendidikan dan Kebudayaan</t>
  </si>
  <si>
    <t>Dinas Perdagangan, Tenaga Kerja, Koperasi, Usaha Kecil dan Menengah</t>
  </si>
  <si>
    <t>Dinas Pemberdayaan Perempuan, Perlindungan Anak, Pengendalian Penduduk dan Keluarga Berencana</t>
  </si>
  <si>
    <t>Dinas Lingkungan Hidup</t>
  </si>
  <si>
    <t>Dinas Kependudukan dan Pencatatan Sipil</t>
  </si>
  <si>
    <t>Dinas Pemberdayaan Masyarakat dan Desa</t>
  </si>
  <si>
    <t>Dinas Pariwisata Pemuda dan Olah Raga</t>
  </si>
  <si>
    <t>Dinas Sosial</t>
  </si>
  <si>
    <t>Dinas Komunikasi dan Informatika</t>
  </si>
  <si>
    <t>Dinas Kearsipan dan Perpustakaan</t>
  </si>
  <si>
    <t>Badan Kesatuan Bangsa dan Politik</t>
  </si>
  <si>
    <t>Badan Penanggulangan Bencana Daerah</t>
  </si>
  <si>
    <t>Satuan Polisi Pamong Praja</t>
  </si>
  <si>
    <t>dpu juni</t>
  </si>
  <si>
    <t xml:space="preserve"> </t>
  </si>
  <si>
    <t xml:space="preserve">             </t>
  </si>
  <si>
    <t>kec. Kra</t>
  </si>
  <si>
    <t>( Rp)</t>
  </si>
  <si>
    <t>SELISIH</t>
  </si>
  <si>
    <t>HITUNGAN</t>
  </si>
  <si>
    <t>dp2KAD</t>
  </si>
  <si>
    <t>kec. Tw</t>
  </si>
  <si>
    <t>kel. Tw</t>
  </si>
  <si>
    <t>kel. Blumbang</t>
  </si>
  <si>
    <t>kel. Kalisoro</t>
  </si>
  <si>
    <t>kel. Kra</t>
  </si>
  <si>
    <t>kel. Jungke</t>
  </si>
  <si>
    <t>kel. Delingan</t>
  </si>
  <si>
    <t>kel. Cangakan</t>
  </si>
  <si>
    <t>kel. Bolong</t>
  </si>
  <si>
    <t>kel.tegalgede</t>
  </si>
  <si>
    <t>kel. Gayamdompo</t>
  </si>
  <si>
    <t>kel.gedong</t>
  </si>
  <si>
    <t>Kel. Lalung</t>
  </si>
  <si>
    <t>kel. Bejen</t>
  </si>
  <si>
    <t>kel. Jantiharjo</t>
  </si>
  <si>
    <t>kel. Popongan</t>
  </si>
  <si>
    <t>+</t>
  </si>
  <si>
    <t xml:space="preserve">Kec. Tawangmangu    </t>
  </si>
  <si>
    <t xml:space="preserve">Kec. Karanganyar       </t>
  </si>
  <si>
    <t>jumlah</t>
  </si>
  <si>
    <t>DI KABUPATEN KARANGANYAR TAHUN 2020</t>
  </si>
  <si>
    <t>Inspektorat Daerah</t>
  </si>
  <si>
    <t>Dinas Pekerjaan Umum dan Perumahan Rakyat</t>
  </si>
  <si>
    <t>Dinas Perhubungan</t>
  </si>
  <si>
    <t>Dinas Pertanian, Pangan dan Perikanan</t>
  </si>
  <si>
    <t xml:space="preserve">anggaran </t>
  </si>
  <si>
    <t>Dinas Penanaman Modal dan Pelayanan Perizinan Terpadu Satu Pintu</t>
  </si>
  <si>
    <t>anggaran perubahan</t>
  </si>
  <si>
    <t>sept</t>
  </si>
  <si>
    <t>depata2 turun</t>
  </si>
  <si>
    <t>rata2 sept turun   ?</t>
  </si>
  <si>
    <t>dana gk cocok</t>
  </si>
  <si>
    <t>rata2 sept turun</t>
  </si>
  <si>
    <t>SAMPAI TUTUP BULAN  SEPTEMBER</t>
  </si>
  <si>
    <t>jml keg 162 ???? (sept)</t>
  </si>
  <si>
    <t>jml keg perubhan</t>
  </si>
  <si>
    <t>via wa</t>
  </si>
  <si>
    <t>turun sept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</si>
</sst>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#,##0.000"/>
    <numFmt numFmtId="179" formatCode="#,##0.0"/>
    <numFmt numFmtId="180" formatCode="_(* #,##0.000_);_(* \(#,##0.000\);_(* &quot;-&quot;??_);_(@_)"/>
    <numFmt numFmtId="181" formatCode="_(* #,##0.0000_);_(* \(#,##0.0000\);_(* &quot;-&quot;??_);_(@_)"/>
    <numFmt numFmtId="182" formatCode="_(* #,##0.0_);_(* \(#,##0.0\);_(* &quot;-&quot;??_);_(@_)"/>
    <numFmt numFmtId="183" formatCode="_(* #,##0_);_(* \(#,##0\);_(* &quot;-&quot;??_);_(@_)"/>
    <numFmt numFmtId="184" formatCode="&quot;$&quot;#,##0.00"/>
    <numFmt numFmtId="185" formatCode="&quot;Rp&quot;#,##0.00"/>
    <numFmt numFmtId="186" formatCode="0.00_);\(0.00\)"/>
  </numFmts>
  <fonts count="8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color indexed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Arial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10"/>
      <name val="Tahoma"/>
      <family val="2"/>
    </font>
    <font>
      <sz val="10"/>
      <color indexed="8"/>
      <name val="Tahoma"/>
      <family val="2"/>
    </font>
    <font>
      <sz val="10"/>
      <color indexed="8"/>
      <name val="Arial"/>
      <family val="2"/>
    </font>
    <font>
      <sz val="8"/>
      <color indexed="8"/>
      <name val="Tahoma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8"/>
      <color indexed="10"/>
      <name val="Tahoma"/>
      <family val="2"/>
    </font>
    <font>
      <sz val="8"/>
      <color indexed="8"/>
      <name val="Calibri"/>
      <family val="2"/>
    </font>
    <font>
      <sz val="10"/>
      <color indexed="9"/>
      <name val="Tahoma"/>
      <family val="2"/>
    </font>
    <font>
      <sz val="8"/>
      <color indexed="8"/>
      <name val="Arial"/>
      <family val="2"/>
    </font>
    <font>
      <b/>
      <sz val="10"/>
      <color indexed="8"/>
      <name val="Tahoma"/>
      <family val="2"/>
    </font>
    <font>
      <b/>
      <sz val="8"/>
      <color indexed="8"/>
      <name val="Arial"/>
      <family val="2"/>
    </font>
    <font>
      <b/>
      <sz val="11"/>
      <color indexed="8"/>
      <name val="Arial"/>
      <family val="2"/>
    </font>
    <font>
      <sz val="10"/>
      <color indexed="17"/>
      <name val="Tahoma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Arial"/>
      <family val="2"/>
    </font>
    <font>
      <sz val="11"/>
      <color theme="1"/>
      <name val="Arial"/>
      <family val="2"/>
    </font>
    <font>
      <sz val="10"/>
      <color theme="1"/>
      <name val="Tahoma"/>
      <family val="2"/>
    </font>
    <font>
      <sz val="9"/>
      <color theme="1"/>
      <name val="Arial"/>
      <family val="2"/>
    </font>
    <font>
      <sz val="11"/>
      <color rgb="FFFF0000"/>
      <name val="Arial"/>
      <family val="2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8"/>
      <color rgb="FFFF0000"/>
      <name val="Tahoma"/>
      <family val="2"/>
    </font>
    <font>
      <sz val="10"/>
      <color theme="0"/>
      <name val="Tahoma"/>
      <family val="2"/>
    </font>
    <font>
      <sz val="8"/>
      <color theme="1"/>
      <name val="Arial"/>
      <family val="2"/>
    </font>
    <font>
      <b/>
      <sz val="10"/>
      <color theme="1"/>
      <name val="Tahoma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Tahoma"/>
      <family val="2"/>
    </font>
    <font>
      <sz val="10"/>
      <color rgb="FFFF0000"/>
      <name val="Tahoma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Calibri"/>
      <family val="2"/>
    </font>
    <font>
      <sz val="10"/>
      <color rgb="FF00B05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" fillId="33" borderId="0">
      <alignment horizontal="left" vertical="center"/>
      <protection/>
    </xf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95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5" fillId="0" borderId="0" xfId="0" applyFont="1" applyAlignment="1">
      <alignment/>
    </xf>
    <xf numFmtId="3" fontId="5" fillId="0" borderId="0" xfId="0" applyNumberFormat="1" applyFont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5" fillId="0" borderId="0" xfId="0" applyFont="1" applyBorder="1" applyAlignment="1">
      <alignment/>
    </xf>
    <xf numFmtId="0" fontId="63" fillId="0" borderId="0" xfId="0" applyFont="1" applyAlignment="1">
      <alignment vertical="top" wrapText="1"/>
    </xf>
    <xf numFmtId="3" fontId="64" fillId="0" borderId="0" xfId="0" applyNumberFormat="1" applyFont="1" applyBorder="1" applyAlignment="1">
      <alignment vertical="top"/>
    </xf>
    <xf numFmtId="0" fontId="64" fillId="0" borderId="0" xfId="0" applyFont="1" applyBorder="1" applyAlignment="1">
      <alignment/>
    </xf>
    <xf numFmtId="0" fontId="64" fillId="0" borderId="0" xfId="0" applyFont="1" applyBorder="1" applyAlignment="1">
      <alignment vertical="top"/>
    </xf>
    <xf numFmtId="0" fontId="64" fillId="0" borderId="0" xfId="0" applyFont="1" applyBorder="1" applyAlignment="1">
      <alignment vertical="top" wrapText="1"/>
    </xf>
    <xf numFmtId="3" fontId="64" fillId="0" borderId="10" xfId="0" applyNumberFormat="1" applyFont="1" applyBorder="1" applyAlignment="1">
      <alignment/>
    </xf>
    <xf numFmtId="0" fontId="64" fillId="0" borderId="10" xfId="0" applyFont="1" applyBorder="1" applyAlignment="1">
      <alignment/>
    </xf>
    <xf numFmtId="3" fontId="65" fillId="0" borderId="11" xfId="0" applyNumberFormat="1" applyFont="1" applyBorder="1" applyAlignment="1">
      <alignment horizontal="center"/>
    </xf>
    <xf numFmtId="3" fontId="65" fillId="0" borderId="10" xfId="0" applyNumberFormat="1" applyFont="1" applyBorder="1" applyAlignment="1">
      <alignment horizontal="center"/>
    </xf>
    <xf numFmtId="3" fontId="3" fillId="0" borderId="0" xfId="0" applyNumberFormat="1" applyFont="1" applyAlignment="1">
      <alignment vertical="top"/>
    </xf>
    <xf numFmtId="3" fontId="66" fillId="0" borderId="0" xfId="0" applyNumberFormat="1" applyFont="1" applyBorder="1" applyAlignment="1">
      <alignment vertical="top"/>
    </xf>
    <xf numFmtId="0" fontId="67" fillId="0" borderId="0" xfId="0" applyFont="1" applyBorder="1" applyAlignment="1">
      <alignment/>
    </xf>
    <xf numFmtId="0" fontId="64" fillId="0" borderId="0" xfId="0" applyFont="1" applyFill="1" applyBorder="1" applyAlignment="1">
      <alignment horizontal="center" vertical="center"/>
    </xf>
    <xf numFmtId="0" fontId="64" fillId="0" borderId="0" xfId="0" applyFont="1" applyFill="1" applyAlignment="1">
      <alignment/>
    </xf>
    <xf numFmtId="0" fontId="67" fillId="0" borderId="0" xfId="0" applyFont="1" applyBorder="1" applyAlignment="1">
      <alignment vertical="top"/>
    </xf>
    <xf numFmtId="0" fontId="67" fillId="0" borderId="0" xfId="0" applyFont="1" applyBorder="1" applyAlignment="1">
      <alignment vertical="top" wrapText="1"/>
    </xf>
    <xf numFmtId="3" fontId="67" fillId="0" borderId="0" xfId="0" applyNumberFormat="1" applyFont="1" applyBorder="1" applyAlignment="1">
      <alignment vertical="top"/>
    </xf>
    <xf numFmtId="3" fontId="68" fillId="0" borderId="0" xfId="0" applyNumberFormat="1" applyFont="1" applyBorder="1" applyAlignment="1">
      <alignment vertical="top"/>
    </xf>
    <xf numFmtId="4" fontId="69" fillId="0" borderId="0" xfId="0" applyNumberFormat="1" applyFont="1" applyBorder="1" applyAlignment="1">
      <alignment vertical="top"/>
    </xf>
    <xf numFmtId="4" fontId="69" fillId="0" borderId="0" xfId="0" applyNumberFormat="1" applyFont="1" applyBorder="1" applyAlignment="1">
      <alignment/>
    </xf>
    <xf numFmtId="0" fontId="69" fillId="0" borderId="0" xfId="0" applyFont="1" applyBorder="1" applyAlignment="1">
      <alignment/>
    </xf>
    <xf numFmtId="39" fontId="70" fillId="0" borderId="0" xfId="0" applyNumberFormat="1" applyFont="1" applyAlignment="1">
      <alignment horizontal="left" vertical="top"/>
    </xf>
    <xf numFmtId="39" fontId="69" fillId="0" borderId="0" xfId="0" applyNumberFormat="1" applyFont="1" applyBorder="1" applyAlignment="1">
      <alignment/>
    </xf>
    <xf numFmtId="3" fontId="69" fillId="0" borderId="0" xfId="0" applyNumberFormat="1" applyFont="1" applyBorder="1" applyAlignment="1">
      <alignment/>
    </xf>
    <xf numFmtId="39" fontId="70" fillId="0" borderId="0" xfId="0" applyNumberFormat="1" applyFont="1" applyAlignment="1">
      <alignment vertical="top"/>
    </xf>
    <xf numFmtId="39" fontId="67" fillId="0" borderId="0" xfId="0" applyNumberFormat="1" applyFont="1" applyBorder="1" applyAlignment="1">
      <alignment/>
    </xf>
    <xf numFmtId="4" fontId="65" fillId="0" borderId="10" xfId="0" applyNumberFormat="1" applyFont="1" applyBorder="1" applyAlignment="1">
      <alignment/>
    </xf>
    <xf numFmtId="4" fontId="71" fillId="0" borderId="0" xfId="0" applyNumberFormat="1" applyFont="1" applyBorder="1" applyAlignment="1">
      <alignment vertical="top"/>
    </xf>
    <xf numFmtId="0" fontId="72" fillId="0" borderId="10" xfId="0" applyFont="1" applyBorder="1" applyAlignment="1">
      <alignment/>
    </xf>
    <xf numFmtId="3" fontId="65" fillId="0" borderId="11" xfId="0" applyNumberFormat="1" applyFont="1" applyBorder="1" applyAlignment="1">
      <alignment/>
    </xf>
    <xf numFmtId="3" fontId="65" fillId="0" borderId="10" xfId="0" applyNumberFormat="1" applyFont="1" applyBorder="1" applyAlignment="1">
      <alignment horizontal="left"/>
    </xf>
    <xf numFmtId="39" fontId="65" fillId="0" borderId="10" xfId="0" applyNumberFormat="1" applyFont="1" applyBorder="1" applyAlignment="1">
      <alignment vertical="top"/>
    </xf>
    <xf numFmtId="3" fontId="65" fillId="0" borderId="12" xfId="0" applyNumberFormat="1" applyFont="1" applyBorder="1" applyAlignment="1">
      <alignment horizontal="center"/>
    </xf>
    <xf numFmtId="3" fontId="73" fillId="0" borderId="10" xfId="0" applyNumberFormat="1" applyFont="1" applyBorder="1" applyAlignment="1">
      <alignment/>
    </xf>
    <xf numFmtId="4" fontId="65" fillId="0" borderId="12" xfId="0" applyNumberFormat="1" applyFont="1" applyBorder="1" applyAlignment="1">
      <alignment horizontal="center"/>
    </xf>
    <xf numFmtId="4" fontId="65" fillId="0" borderId="10" xfId="0" applyNumberFormat="1" applyFont="1" applyBorder="1" applyAlignment="1">
      <alignment horizontal="center"/>
    </xf>
    <xf numFmtId="4" fontId="65" fillId="34" borderId="10" xfId="0" applyNumberFormat="1" applyFont="1" applyFill="1" applyBorder="1" applyAlignment="1">
      <alignment horizontal="center"/>
    </xf>
    <xf numFmtId="3" fontId="73" fillId="0" borderId="10" xfId="0" applyNumberFormat="1" applyFont="1" applyBorder="1" applyAlignment="1">
      <alignment horizontal="center" vertical="center"/>
    </xf>
    <xf numFmtId="0" fontId="73" fillId="0" borderId="10" xfId="0" applyFont="1" applyBorder="1" applyAlignment="1">
      <alignment horizontal="right" vertical="center" wrapText="1"/>
    </xf>
    <xf numFmtId="3" fontId="73" fillId="0" borderId="10" xfId="0" applyNumberFormat="1" applyFont="1" applyBorder="1" applyAlignment="1">
      <alignment vertical="center"/>
    </xf>
    <xf numFmtId="4" fontId="73" fillId="0" borderId="10" xfId="0" applyNumberFormat="1" applyFont="1" applyBorder="1" applyAlignment="1">
      <alignment horizontal="center" vertical="center"/>
    </xf>
    <xf numFmtId="4" fontId="73" fillId="0" borderId="10" xfId="0" applyNumberFormat="1" applyFont="1" applyBorder="1" applyAlignment="1">
      <alignment vertical="center"/>
    </xf>
    <xf numFmtId="4" fontId="73" fillId="0" borderId="12" xfId="0" applyNumberFormat="1" applyFont="1" applyBorder="1" applyAlignment="1">
      <alignment vertical="center"/>
    </xf>
    <xf numFmtId="0" fontId="74" fillId="0" borderId="10" xfId="0" applyFont="1" applyBorder="1" applyAlignment="1">
      <alignment vertical="center"/>
    </xf>
    <xf numFmtId="0" fontId="75" fillId="0" borderId="10" xfId="0" applyFont="1" applyBorder="1" applyAlignment="1">
      <alignment vertical="center"/>
    </xf>
    <xf numFmtId="0" fontId="65" fillId="0" borderId="0" xfId="0" applyFont="1" applyBorder="1" applyAlignment="1">
      <alignment vertical="top"/>
    </xf>
    <xf numFmtId="0" fontId="65" fillId="0" borderId="0" xfId="0" applyFont="1" applyBorder="1" applyAlignment="1">
      <alignment vertical="top" wrapText="1"/>
    </xf>
    <xf numFmtId="3" fontId="65" fillId="0" borderId="0" xfId="0" applyNumberFormat="1" applyFont="1" applyBorder="1" applyAlignment="1">
      <alignment vertical="top"/>
    </xf>
    <xf numFmtId="3" fontId="65" fillId="0" borderId="0" xfId="0" applyNumberFormat="1" applyFont="1" applyBorder="1" applyAlignment="1">
      <alignment horizontal="center" vertical="top"/>
    </xf>
    <xf numFmtId="4" fontId="65" fillId="0" borderId="0" xfId="0" applyNumberFormat="1" applyFont="1" applyBorder="1" applyAlignment="1">
      <alignment vertical="top"/>
    </xf>
    <xf numFmtId="4" fontId="65" fillId="0" borderId="0" xfId="0" applyNumberFormat="1" applyFont="1" applyBorder="1" applyAlignment="1">
      <alignment/>
    </xf>
    <xf numFmtId="0" fontId="72" fillId="0" borderId="0" xfId="0" applyFont="1" applyBorder="1" applyAlignment="1">
      <alignment/>
    </xf>
    <xf numFmtId="39" fontId="65" fillId="0" borderId="0" xfId="0" applyNumberFormat="1" applyFont="1" applyAlignment="1">
      <alignment horizontal="right" vertical="top"/>
    </xf>
    <xf numFmtId="37" fontId="65" fillId="0" borderId="0" xfId="0" applyNumberFormat="1" applyFont="1" applyAlignment="1">
      <alignment horizontal="right" vertical="top"/>
    </xf>
    <xf numFmtId="37" fontId="65" fillId="0" borderId="0" xfId="0" applyNumberFormat="1" applyFont="1" applyAlignment="1">
      <alignment horizontal="center" vertical="top"/>
    </xf>
    <xf numFmtId="4" fontId="65" fillId="34" borderId="0" xfId="0" applyNumberFormat="1" applyFont="1" applyFill="1" applyAlignment="1">
      <alignment horizontal="right" vertical="top"/>
    </xf>
    <xf numFmtId="4" fontId="65" fillId="34" borderId="0" xfId="0" applyNumberFormat="1" applyFont="1" applyFill="1" applyBorder="1" applyAlignment="1">
      <alignment vertical="top"/>
    </xf>
    <xf numFmtId="39" fontId="76" fillId="0" borderId="11" xfId="0" applyNumberFormat="1" applyFont="1" applyBorder="1" applyAlignment="1">
      <alignment horizontal="left"/>
    </xf>
    <xf numFmtId="39" fontId="76" fillId="0" borderId="0" xfId="0" applyNumberFormat="1" applyFont="1" applyAlignment="1">
      <alignment horizontal="left" vertical="top"/>
    </xf>
    <xf numFmtId="39" fontId="72" fillId="0" borderId="0" xfId="0" applyNumberFormat="1" applyFont="1" applyBorder="1" applyAlignment="1">
      <alignment/>
    </xf>
    <xf numFmtId="3" fontId="72" fillId="0" borderId="0" xfId="0" applyNumberFormat="1" applyFont="1" applyBorder="1" applyAlignment="1">
      <alignment/>
    </xf>
    <xf numFmtId="4" fontId="72" fillId="0" borderId="0" xfId="0" applyNumberFormat="1" applyFont="1" applyBorder="1" applyAlignment="1">
      <alignment vertical="top"/>
    </xf>
    <xf numFmtId="4" fontId="72" fillId="0" borderId="0" xfId="0" applyNumberFormat="1" applyFont="1" applyBorder="1" applyAlignment="1">
      <alignment/>
    </xf>
    <xf numFmtId="3" fontId="8" fillId="0" borderId="10" xfId="0" applyNumberFormat="1" applyFont="1" applyBorder="1" applyAlignment="1">
      <alignment horizontal="center"/>
    </xf>
    <xf numFmtId="39" fontId="8" fillId="0" borderId="10" xfId="0" applyNumberFormat="1" applyFont="1" applyBorder="1" applyAlignment="1">
      <alignment vertical="top"/>
    </xf>
    <xf numFmtId="3" fontId="65" fillId="0" borderId="13" xfId="0" applyNumberFormat="1" applyFont="1" applyBorder="1" applyAlignment="1">
      <alignment horizontal="center"/>
    </xf>
    <xf numFmtId="3" fontId="73" fillId="0" borderId="11" xfId="0" applyNumberFormat="1" applyFont="1" applyBorder="1" applyAlignment="1">
      <alignment vertical="center"/>
    </xf>
    <xf numFmtId="3" fontId="65" fillId="0" borderId="11" xfId="0" applyNumberFormat="1" applyFont="1" applyBorder="1" applyAlignment="1">
      <alignment vertical="top"/>
    </xf>
    <xf numFmtId="37" fontId="65" fillId="0" borderId="11" xfId="0" applyNumberFormat="1" applyFont="1" applyBorder="1" applyAlignment="1">
      <alignment horizontal="right" vertical="top"/>
    </xf>
    <xf numFmtId="3" fontId="65" fillId="0" borderId="14" xfId="0" applyNumberFormat="1" applyFont="1" applyBorder="1" applyAlignment="1">
      <alignment vertical="top"/>
    </xf>
    <xf numFmtId="3" fontId="8" fillId="0" borderId="12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top"/>
    </xf>
    <xf numFmtId="37" fontId="8" fillId="0" borderId="0" xfId="0" applyNumberFormat="1" applyFont="1" applyAlignment="1">
      <alignment horizontal="center" vertical="top"/>
    </xf>
    <xf numFmtId="3" fontId="8" fillId="0" borderId="0" xfId="0" applyNumberFormat="1" applyFont="1" applyBorder="1" applyAlignment="1">
      <alignment vertical="top"/>
    </xf>
    <xf numFmtId="4" fontId="77" fillId="0" borderId="0" xfId="0" applyNumberFormat="1" applyFont="1" applyBorder="1" applyAlignment="1">
      <alignment vertical="top"/>
    </xf>
    <xf numFmtId="4" fontId="77" fillId="0" borderId="0" xfId="0" applyNumberFormat="1" applyFont="1" applyBorder="1" applyAlignment="1">
      <alignment/>
    </xf>
    <xf numFmtId="39" fontId="65" fillId="0" borderId="15" xfId="0" applyNumberFormat="1" applyFont="1" applyBorder="1" applyAlignment="1">
      <alignment vertical="top"/>
    </xf>
    <xf numFmtId="0" fontId="4" fillId="0" borderId="0" xfId="0" applyFont="1" applyAlignment="1">
      <alignment horizontal="left" vertical="top"/>
    </xf>
    <xf numFmtId="0" fontId="75" fillId="0" borderId="16" xfId="0" applyFont="1" applyFill="1" applyBorder="1" applyAlignment="1">
      <alignment horizontal="center" vertical="center"/>
    </xf>
    <xf numFmtId="0" fontId="75" fillId="0" borderId="16" xfId="0" applyFont="1" applyFill="1" applyBorder="1" applyAlignment="1">
      <alignment horizontal="center" vertical="center" wrapText="1"/>
    </xf>
    <xf numFmtId="3" fontId="75" fillId="0" borderId="16" xfId="0" applyNumberFormat="1" applyFont="1" applyFill="1" applyBorder="1" applyAlignment="1">
      <alignment horizontal="center" vertical="center"/>
    </xf>
    <xf numFmtId="3" fontId="75" fillId="0" borderId="16" xfId="0" applyNumberFormat="1" applyFont="1" applyFill="1" applyBorder="1" applyAlignment="1">
      <alignment horizontal="center" vertical="center" wrapText="1"/>
    </xf>
    <xf numFmtId="3" fontId="75" fillId="0" borderId="16" xfId="0" applyNumberFormat="1" applyFont="1" applyFill="1" applyBorder="1" applyAlignment="1">
      <alignment horizontal="center" vertical="center" wrapText="1"/>
    </xf>
    <xf numFmtId="3" fontId="78" fillId="0" borderId="16" xfId="0" applyNumberFormat="1" applyFont="1" applyFill="1" applyBorder="1" applyAlignment="1">
      <alignment horizontal="center" vertical="center"/>
    </xf>
    <xf numFmtId="0" fontId="75" fillId="0" borderId="16" xfId="0" applyFont="1" applyFill="1" applyBorder="1" applyAlignment="1">
      <alignment horizontal="center" vertical="center"/>
    </xf>
    <xf numFmtId="0" fontId="75" fillId="0" borderId="17" xfId="0" applyFont="1" applyFill="1" applyBorder="1" applyAlignment="1">
      <alignment horizontal="center" vertical="center"/>
    </xf>
    <xf numFmtId="0" fontId="75" fillId="0" borderId="0" xfId="0" applyFont="1" applyFill="1" applyBorder="1" applyAlignment="1">
      <alignment horizontal="center" vertical="center"/>
    </xf>
    <xf numFmtId="0" fontId="75" fillId="0" borderId="15" xfId="0" applyFont="1" applyFill="1" applyBorder="1" applyAlignment="1">
      <alignment horizontal="center" vertical="center"/>
    </xf>
    <xf numFmtId="0" fontId="75" fillId="0" borderId="15" xfId="0" applyFont="1" applyFill="1" applyBorder="1" applyAlignment="1">
      <alignment horizontal="center" vertical="center" wrapText="1"/>
    </xf>
    <xf numFmtId="3" fontId="75" fillId="0" borderId="15" xfId="0" applyNumberFormat="1" applyFont="1" applyFill="1" applyBorder="1" applyAlignment="1">
      <alignment horizontal="center" vertical="top"/>
    </xf>
    <xf numFmtId="3" fontId="75" fillId="0" borderId="15" xfId="0" applyNumberFormat="1" applyFont="1" applyFill="1" applyBorder="1" applyAlignment="1">
      <alignment horizontal="center" vertical="center" wrapText="1"/>
    </xf>
    <xf numFmtId="3" fontId="75" fillId="0" borderId="15" xfId="0" applyNumberFormat="1" applyFont="1" applyFill="1" applyBorder="1" applyAlignment="1">
      <alignment horizontal="center" vertical="center" wrapText="1"/>
    </xf>
    <xf numFmtId="3" fontId="78" fillId="0" borderId="15" xfId="0" applyNumberFormat="1" applyFont="1" applyFill="1" applyBorder="1" applyAlignment="1">
      <alignment horizontal="center" vertical="top"/>
    </xf>
    <xf numFmtId="3" fontId="75" fillId="0" borderId="15" xfId="0" applyNumberFormat="1" applyFont="1" applyFill="1" applyBorder="1" applyAlignment="1">
      <alignment horizontal="center" vertical="center"/>
    </xf>
    <xf numFmtId="0" fontId="75" fillId="0" borderId="18" xfId="0" applyFont="1" applyFill="1" applyBorder="1" applyAlignment="1">
      <alignment horizontal="center" vertical="top"/>
    </xf>
    <xf numFmtId="0" fontId="75" fillId="0" borderId="0" xfId="0" applyFont="1" applyFill="1" applyAlignment="1">
      <alignment/>
    </xf>
    <xf numFmtId="0" fontId="75" fillId="0" borderId="18" xfId="0" applyFont="1" applyFill="1" applyBorder="1" applyAlignment="1">
      <alignment/>
    </xf>
    <xf numFmtId="3" fontId="65" fillId="0" borderId="10" xfId="0" applyNumberFormat="1" applyFont="1" applyBorder="1" applyAlignment="1">
      <alignment horizontal="center" vertical="top"/>
    </xf>
    <xf numFmtId="3" fontId="65" fillId="0" borderId="10" xfId="0" applyNumberFormat="1" applyFont="1" applyBorder="1" applyAlignment="1">
      <alignment vertical="top"/>
    </xf>
    <xf numFmtId="3" fontId="65" fillId="0" borderId="0" xfId="0" applyNumberFormat="1" applyFont="1" applyAlignment="1">
      <alignment vertical="top"/>
    </xf>
    <xf numFmtId="37" fontId="65" fillId="0" borderId="10" xfId="0" applyNumberFormat="1" applyFont="1" applyBorder="1" applyAlignment="1">
      <alignment horizontal="center" vertical="top"/>
    </xf>
    <xf numFmtId="37" fontId="65" fillId="0" borderId="16" xfId="0" applyNumberFormat="1" applyFont="1" applyBorder="1" applyAlignment="1">
      <alignment horizontal="center" vertical="top"/>
    </xf>
    <xf numFmtId="3" fontId="65" fillId="0" borderId="16" xfId="0" applyNumberFormat="1" applyFont="1" applyBorder="1" applyAlignment="1">
      <alignment vertical="top"/>
    </xf>
    <xf numFmtId="3" fontId="65" fillId="0" borderId="16" xfId="0" applyNumberFormat="1" applyFont="1" applyBorder="1" applyAlignment="1">
      <alignment horizontal="center" vertical="top"/>
    </xf>
    <xf numFmtId="3" fontId="8" fillId="0" borderId="16" xfId="0" applyNumberFormat="1" applyFont="1" applyBorder="1" applyAlignment="1">
      <alignment horizontal="center" vertical="top"/>
    </xf>
    <xf numFmtId="3" fontId="65" fillId="34" borderId="10" xfId="0" applyNumberFormat="1" applyFont="1" applyFill="1" applyBorder="1" applyAlignment="1">
      <alignment vertical="top"/>
    </xf>
    <xf numFmtId="3" fontId="65" fillId="34" borderId="11" xfId="0" applyNumberFormat="1" applyFont="1" applyFill="1" applyBorder="1" applyAlignment="1">
      <alignment vertical="top"/>
    </xf>
    <xf numFmtId="3" fontId="0" fillId="0" borderId="11" xfId="0" applyNumberFormat="1" applyBorder="1" applyAlignment="1">
      <alignment vertical="top"/>
    </xf>
    <xf numFmtId="4" fontId="65" fillId="0" borderId="12" xfId="0" applyNumberFormat="1" applyFont="1" applyBorder="1" applyAlignment="1">
      <alignment horizontal="left" vertical="top"/>
    </xf>
    <xf numFmtId="4" fontId="65" fillId="0" borderId="10" xfId="0" applyNumberFormat="1" applyFont="1" applyBorder="1" applyAlignment="1">
      <alignment horizontal="left" vertical="top"/>
    </xf>
    <xf numFmtId="4" fontId="65" fillId="0" borderId="10" xfId="0" applyNumberFormat="1" applyFont="1" applyBorder="1" applyAlignment="1">
      <alignment vertical="top"/>
    </xf>
    <xf numFmtId="0" fontId="72" fillId="0" borderId="10" xfId="0" applyFont="1" applyBorder="1" applyAlignment="1">
      <alignment vertical="top"/>
    </xf>
    <xf numFmtId="0" fontId="64" fillId="0" borderId="10" xfId="0" applyFont="1" applyBorder="1" applyAlignment="1">
      <alignment vertical="top"/>
    </xf>
    <xf numFmtId="3" fontId="8" fillId="0" borderId="10" xfId="0" applyNumberFormat="1" applyFont="1" applyBorder="1" applyAlignment="1">
      <alignment horizontal="center" vertical="top"/>
    </xf>
    <xf numFmtId="3" fontId="8" fillId="0" borderId="10" xfId="0" applyNumberFormat="1" applyFont="1" applyBorder="1" applyAlignment="1">
      <alignment vertical="top"/>
    </xf>
    <xf numFmtId="3" fontId="8" fillId="0" borderId="11" xfId="0" applyNumberFormat="1" applyFont="1" applyBorder="1" applyAlignment="1">
      <alignment vertical="top"/>
    </xf>
    <xf numFmtId="3" fontId="8" fillId="34" borderId="10" xfId="0" applyNumberFormat="1" applyFont="1" applyFill="1" applyBorder="1" applyAlignment="1">
      <alignment vertical="top"/>
    </xf>
    <xf numFmtId="3" fontId="8" fillId="34" borderId="11" xfId="0" applyNumberFormat="1" applyFont="1" applyFill="1" applyBorder="1" applyAlignment="1">
      <alignment vertical="top"/>
    </xf>
    <xf numFmtId="3" fontId="0" fillId="0" borderId="11" xfId="0" applyNumberFormat="1" applyFont="1" applyBorder="1" applyAlignment="1">
      <alignment vertical="top"/>
    </xf>
    <xf numFmtId="4" fontId="8" fillId="0" borderId="10" xfId="0" applyNumberFormat="1" applyFont="1" applyBorder="1" applyAlignment="1">
      <alignment vertical="top"/>
    </xf>
    <xf numFmtId="0" fontId="9" fillId="0" borderId="10" xfId="0" applyFont="1" applyBorder="1" applyAlignment="1">
      <alignment vertical="top"/>
    </xf>
    <xf numFmtId="0" fontId="5" fillId="0" borderId="10" xfId="0" applyFont="1" applyBorder="1" applyAlignment="1">
      <alignment vertical="top"/>
    </xf>
    <xf numFmtId="3" fontId="79" fillId="0" borderId="11" xfId="0" applyNumberFormat="1" applyFont="1" applyBorder="1" applyAlignment="1">
      <alignment vertical="top"/>
    </xf>
    <xf numFmtId="3" fontId="65" fillId="0" borderId="10" xfId="0" applyNumberFormat="1" applyFont="1" applyBorder="1" applyAlignment="1">
      <alignment horizontal="left" vertical="top"/>
    </xf>
    <xf numFmtId="3" fontId="72" fillId="0" borderId="10" xfId="0" applyNumberFormat="1" applyFont="1" applyBorder="1" applyAlignment="1">
      <alignment vertical="top"/>
    </xf>
    <xf numFmtId="3" fontId="65" fillId="0" borderId="10" xfId="0" applyNumberFormat="1" applyFont="1" applyBorder="1" applyAlignment="1">
      <alignment horizontal="left" vertical="top" wrapText="1"/>
    </xf>
    <xf numFmtId="3" fontId="65" fillId="0" borderId="15" xfId="0" applyNumberFormat="1" applyFont="1" applyBorder="1" applyAlignment="1">
      <alignment horizontal="center" vertical="top"/>
    </xf>
    <xf numFmtId="37" fontId="65" fillId="0" borderId="15" xfId="0" applyNumberFormat="1" applyFont="1" applyBorder="1" applyAlignment="1">
      <alignment vertical="top"/>
    </xf>
    <xf numFmtId="37" fontId="65" fillId="0" borderId="15" xfId="0" applyNumberFormat="1" applyFont="1" applyBorder="1" applyAlignment="1">
      <alignment horizontal="center" vertical="top"/>
    </xf>
    <xf numFmtId="37" fontId="8" fillId="0" borderId="15" xfId="0" applyNumberFormat="1" applyFont="1" applyBorder="1" applyAlignment="1">
      <alignment horizontal="center" vertical="top"/>
    </xf>
    <xf numFmtId="3" fontId="65" fillId="34" borderId="19" xfId="0" applyNumberFormat="1" applyFont="1" applyFill="1" applyBorder="1" applyAlignment="1">
      <alignment vertical="top"/>
    </xf>
    <xf numFmtId="3" fontId="65" fillId="0" borderId="15" xfId="0" applyNumberFormat="1" applyFont="1" applyBorder="1" applyAlignment="1">
      <alignment vertical="top"/>
    </xf>
    <xf numFmtId="3" fontId="65" fillId="0" borderId="20" xfId="0" applyNumberFormat="1" applyFont="1" applyBorder="1" applyAlignment="1">
      <alignment vertical="top"/>
    </xf>
    <xf numFmtId="4" fontId="65" fillId="0" borderId="0" xfId="0" applyNumberFormat="1" applyFont="1" applyAlignment="1">
      <alignment vertical="top"/>
    </xf>
    <xf numFmtId="4" fontId="65" fillId="0" borderId="15" xfId="0" applyNumberFormat="1" applyFont="1" applyBorder="1" applyAlignment="1">
      <alignment vertical="top"/>
    </xf>
    <xf numFmtId="0" fontId="72" fillId="0" borderId="15" xfId="0" applyFont="1" applyBorder="1" applyAlignment="1">
      <alignment vertical="top"/>
    </xf>
    <xf numFmtId="0" fontId="64" fillId="0" borderId="15" xfId="0" applyFont="1" applyBorder="1" applyAlignment="1">
      <alignment vertical="top"/>
    </xf>
    <xf numFmtId="3" fontId="65" fillId="0" borderId="10" xfId="0" applyNumberFormat="1" applyFont="1" applyBorder="1" applyAlignment="1">
      <alignment vertical="top" wrapText="1"/>
    </xf>
    <xf numFmtId="3" fontId="8" fillId="0" borderId="10" xfId="0" applyNumberFormat="1" applyFont="1" applyBorder="1" applyAlignment="1">
      <alignment vertical="top" wrapText="1"/>
    </xf>
    <xf numFmtId="3" fontId="8" fillId="0" borderId="15" xfId="0" applyNumberFormat="1" applyFont="1" applyBorder="1" applyAlignment="1">
      <alignment horizontal="center" vertical="top"/>
    </xf>
    <xf numFmtId="37" fontId="8" fillId="0" borderId="15" xfId="0" applyNumberFormat="1" applyFont="1" applyBorder="1" applyAlignment="1">
      <alignment vertical="top"/>
    </xf>
    <xf numFmtId="37" fontId="65" fillId="0" borderId="10" xfId="0" applyNumberFormat="1" applyFont="1" applyBorder="1" applyAlignment="1">
      <alignment horizontal="right" vertical="top"/>
    </xf>
    <xf numFmtId="37" fontId="8" fillId="0" borderId="10" xfId="0" applyNumberFormat="1" applyFont="1" applyBorder="1" applyAlignment="1">
      <alignment horizontal="center" vertical="top"/>
    </xf>
    <xf numFmtId="3" fontId="65" fillId="34" borderId="20" xfId="0" applyNumberFormat="1" applyFont="1" applyFill="1" applyBorder="1" applyAlignment="1">
      <alignment vertical="top"/>
    </xf>
    <xf numFmtId="3" fontId="65" fillId="0" borderId="11" xfId="0" applyNumberFormat="1" applyFont="1" applyBorder="1" applyAlignment="1">
      <alignment horizontal="center" vertical="top"/>
    </xf>
    <xf numFmtId="37" fontId="65" fillId="34" borderId="10" xfId="0" applyNumberFormat="1" applyFont="1" applyFill="1" applyBorder="1" applyAlignment="1">
      <alignment vertical="top"/>
    </xf>
    <xf numFmtId="37" fontId="65" fillId="34" borderId="11" xfId="0" applyNumberFormat="1" applyFont="1" applyFill="1" applyBorder="1" applyAlignment="1">
      <alignment vertical="top"/>
    </xf>
    <xf numFmtId="3" fontId="80" fillId="0" borderId="10" xfId="0" applyNumberFormat="1" applyFont="1" applyBorder="1" applyAlignment="1">
      <alignment vertical="top"/>
    </xf>
    <xf numFmtId="37" fontId="8" fillId="0" borderId="10" xfId="0" applyNumberFormat="1" applyFont="1" applyBorder="1" applyAlignment="1">
      <alignment horizontal="right" vertical="top"/>
    </xf>
    <xf numFmtId="37" fontId="8" fillId="0" borderId="11" xfId="0" applyNumberFormat="1" applyFont="1" applyBorder="1" applyAlignment="1">
      <alignment horizontal="center" vertical="top"/>
    </xf>
    <xf numFmtId="37" fontId="8" fillId="0" borderId="11" xfId="0" applyNumberFormat="1" applyFont="1" applyBorder="1" applyAlignment="1">
      <alignment horizontal="right" vertical="top"/>
    </xf>
    <xf numFmtId="3" fontId="65" fillId="0" borderId="20" xfId="0" applyNumberFormat="1" applyFont="1" applyBorder="1" applyAlignment="1">
      <alignment horizontal="center" vertical="top"/>
    </xf>
    <xf numFmtId="3" fontId="8" fillId="0" borderId="11" xfId="0" applyNumberFormat="1" applyFont="1" applyBorder="1" applyAlignment="1">
      <alignment horizontal="center" vertical="top"/>
    </xf>
    <xf numFmtId="3" fontId="65" fillId="0" borderId="10" xfId="0" applyNumberFormat="1" applyFont="1" applyBorder="1" applyAlignment="1">
      <alignment horizontal="right" vertical="top"/>
    </xf>
    <xf numFmtId="3" fontId="8" fillId="0" borderId="20" xfId="0" applyNumberFormat="1" applyFont="1" applyBorder="1" applyAlignment="1">
      <alignment horizontal="center" vertical="top"/>
    </xf>
    <xf numFmtId="0" fontId="65" fillId="0" borderId="10" xfId="0" applyFont="1" applyBorder="1" applyAlignment="1">
      <alignment horizontal="center" vertical="top" wrapText="1"/>
    </xf>
    <xf numFmtId="41" fontId="65" fillId="0" borderId="10" xfId="0" applyNumberFormat="1" applyFont="1" applyBorder="1" applyAlignment="1">
      <alignment vertical="top"/>
    </xf>
    <xf numFmtId="3" fontId="65" fillId="0" borderId="21" xfId="0" applyNumberFormat="1" applyFont="1" applyBorder="1" applyAlignment="1">
      <alignment horizontal="center" vertical="top"/>
    </xf>
    <xf numFmtId="3" fontId="65" fillId="0" borderId="21" xfId="0" applyNumberFormat="1" applyFont="1" applyBorder="1" applyAlignment="1">
      <alignment horizontal="right" vertical="top"/>
    </xf>
    <xf numFmtId="3" fontId="65" fillId="0" borderId="19" xfId="0" applyNumberFormat="1" applyFont="1" applyBorder="1" applyAlignment="1">
      <alignment horizontal="center" vertical="top"/>
    </xf>
    <xf numFmtId="3" fontId="8" fillId="0" borderId="19" xfId="0" applyNumberFormat="1" applyFont="1" applyBorder="1" applyAlignment="1">
      <alignment horizontal="center" vertical="top"/>
    </xf>
    <xf numFmtId="3" fontId="72" fillId="0" borderId="10" xfId="0" applyNumberFormat="1" applyFont="1" applyBorder="1" applyAlignment="1">
      <alignment horizontal="center" vertical="top"/>
    </xf>
    <xf numFmtId="3" fontId="64" fillId="0" borderId="10" xfId="0" applyNumberFormat="1" applyFont="1" applyBorder="1" applyAlignment="1">
      <alignment horizontal="center" vertical="top"/>
    </xf>
    <xf numFmtId="3" fontId="81" fillId="0" borderId="10" xfId="0" applyNumberFormat="1" applyFont="1" applyBorder="1" applyAlignment="1">
      <alignment horizontal="center" vertical="top"/>
    </xf>
    <xf numFmtId="3" fontId="64" fillId="0" borderId="10" xfId="0" applyNumberFormat="1" applyFont="1" applyBorder="1" applyAlignment="1">
      <alignment vertical="top"/>
    </xf>
    <xf numFmtId="3" fontId="72" fillId="0" borderId="10" xfId="0" applyNumberFormat="1" applyFont="1" applyBorder="1" applyAlignment="1">
      <alignment horizontal="left" vertical="top"/>
    </xf>
    <xf numFmtId="3" fontId="8" fillId="0" borderId="10" xfId="0" applyNumberFormat="1" applyFont="1" applyBorder="1" applyAlignment="1">
      <alignment horizontal="left" vertical="top"/>
    </xf>
    <xf numFmtId="3" fontId="8" fillId="0" borderId="10" xfId="0" applyNumberFormat="1" applyFont="1" applyBorder="1" applyAlignment="1">
      <alignment horizontal="right" vertical="top"/>
    </xf>
    <xf numFmtId="3" fontId="5" fillId="0" borderId="10" xfId="0" applyNumberFormat="1" applyFont="1" applyBorder="1" applyAlignment="1">
      <alignment vertical="top"/>
    </xf>
    <xf numFmtId="3" fontId="65" fillId="0" borderId="12" xfId="0" applyNumberFormat="1" applyFont="1" applyBorder="1" applyAlignment="1">
      <alignment horizontal="center" vertical="top"/>
    </xf>
    <xf numFmtId="3" fontId="8" fillId="0" borderId="12" xfId="0" applyNumberFormat="1" applyFont="1" applyBorder="1" applyAlignment="1">
      <alignment horizontal="center" vertical="top"/>
    </xf>
    <xf numFmtId="3" fontId="65" fillId="0" borderId="13" xfId="0" applyNumberFormat="1" applyFont="1" applyBorder="1" applyAlignment="1">
      <alignment horizontal="center" vertical="top"/>
    </xf>
    <xf numFmtId="3" fontId="73" fillId="0" borderId="10" xfId="0" applyNumberFormat="1" applyFont="1" applyBorder="1" applyAlignment="1">
      <alignment vertical="top"/>
    </xf>
    <xf numFmtId="4" fontId="65" fillId="0" borderId="12" xfId="0" applyNumberFormat="1" applyFont="1" applyBorder="1" applyAlignment="1">
      <alignment horizontal="center" vertical="top"/>
    </xf>
    <xf numFmtId="4" fontId="65" fillId="0" borderId="12" xfId="0" applyNumberFormat="1" applyFont="1" applyBorder="1" applyAlignment="1">
      <alignment vertical="top"/>
    </xf>
    <xf numFmtId="4" fontId="65" fillId="0" borderId="10" xfId="0" applyNumberFormat="1" applyFont="1" applyBorder="1" applyAlignment="1">
      <alignment horizontal="center" vertical="top"/>
    </xf>
    <xf numFmtId="3" fontId="73" fillId="0" borderId="10" xfId="0" applyNumberFormat="1" applyFont="1" applyBorder="1" applyAlignment="1">
      <alignment horizontal="left" vertical="top"/>
    </xf>
    <xf numFmtId="3" fontId="73" fillId="0" borderId="10" xfId="0" applyNumberFormat="1" applyFont="1" applyBorder="1" applyAlignment="1">
      <alignment horizontal="center" vertical="top"/>
    </xf>
    <xf numFmtId="3" fontId="73" fillId="0" borderId="12" xfId="0" applyNumberFormat="1" applyFont="1" applyBorder="1" applyAlignment="1">
      <alignment horizontal="center" vertical="top"/>
    </xf>
    <xf numFmtId="4" fontId="65" fillId="34" borderId="10" xfId="0" applyNumberFormat="1" applyFont="1" applyFill="1" applyBorder="1" applyAlignment="1">
      <alignment horizontal="center" vertical="top"/>
    </xf>
    <xf numFmtId="4" fontId="8" fillId="34" borderId="10" xfId="0" applyNumberFormat="1" applyFont="1" applyFill="1" applyBorder="1" applyAlignment="1">
      <alignment horizontal="center" vertical="top"/>
    </xf>
    <xf numFmtId="4" fontId="8" fillId="0" borderId="12" xfId="0" applyNumberFormat="1" applyFont="1" applyBorder="1" applyAlignment="1">
      <alignment horizontal="center" vertical="top"/>
    </xf>
    <xf numFmtId="4" fontId="8" fillId="0" borderId="10" xfId="0" applyNumberFormat="1" applyFont="1" applyBorder="1" applyAlignment="1">
      <alignment horizontal="center" vertical="top"/>
    </xf>
    <xf numFmtId="4" fontId="65" fillId="34" borderId="21" xfId="0" applyNumberFormat="1" applyFont="1" applyFill="1" applyBorder="1" applyAlignment="1">
      <alignment horizontal="center" vertical="top"/>
    </xf>
    <xf numFmtId="4" fontId="65" fillId="34" borderId="15" xfId="0" applyNumberFormat="1" applyFont="1" applyFill="1" applyBorder="1" applyAlignment="1">
      <alignment horizontal="center" vertical="top"/>
    </xf>
    <xf numFmtId="4" fontId="65" fillId="0" borderId="18" xfId="0" applyNumberFormat="1" applyFont="1" applyBorder="1" applyAlignment="1">
      <alignment horizontal="center" vertical="top"/>
    </xf>
    <xf numFmtId="4" fontId="65" fillId="0" borderId="15" xfId="0" applyNumberFormat="1" applyFont="1" applyBorder="1" applyAlignment="1">
      <alignment horizontal="center"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8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6"/>
  <sheetViews>
    <sheetView tabSelected="1" view="pageBreakPreview" zoomScale="90" zoomScaleSheetLayoutView="90" zoomScalePageLayoutView="0" workbookViewId="0" topLeftCell="A1">
      <selection activeCell="O39" sqref="O39"/>
    </sheetView>
  </sheetViews>
  <sheetFormatPr defaultColWidth="9.140625" defaultRowHeight="12.75"/>
  <cols>
    <col min="1" max="1" width="3.7109375" style="4" customWidth="1"/>
    <col min="2" max="2" width="34.00390625" style="5" customWidth="1"/>
    <col min="3" max="3" width="19.421875" style="3" hidden="1" customWidth="1"/>
    <col min="4" max="4" width="18.00390625" style="3" hidden="1" customWidth="1"/>
    <col min="5" max="5" width="1.8515625" style="3" hidden="1" customWidth="1"/>
    <col min="6" max="7" width="8.421875" style="3" hidden="1" customWidth="1"/>
    <col min="8" max="8" width="0.13671875" style="3" hidden="1" customWidth="1"/>
    <col min="9" max="9" width="9.00390625" style="3" hidden="1" customWidth="1"/>
    <col min="10" max="10" width="9.00390625" style="3" customWidth="1"/>
    <col min="11" max="11" width="9.00390625" style="3" hidden="1" customWidth="1"/>
    <col min="12" max="12" width="18.00390625" style="16" hidden="1" customWidth="1"/>
    <col min="13" max="13" width="17.57421875" style="16" hidden="1" customWidth="1"/>
    <col min="14" max="14" width="22.7109375" style="16" bestFit="1" customWidth="1"/>
    <col min="15" max="15" width="14.7109375" style="3" customWidth="1"/>
    <col min="16" max="18" width="14.7109375" style="2" customWidth="1"/>
    <col min="19" max="19" width="1.1484375" style="2" hidden="1" customWidth="1"/>
    <col min="20" max="20" width="5.7109375" style="2" customWidth="1"/>
    <col min="21" max="21" width="19.7109375" style="2" hidden="1" customWidth="1"/>
    <col min="22" max="22" width="9.8515625" style="2" hidden="1" customWidth="1"/>
    <col min="23" max="24" width="0" style="2" hidden="1" customWidth="1"/>
    <col min="25" max="25" width="17.7109375" style="2" hidden="1" customWidth="1"/>
    <col min="26" max="61" width="0" style="2" hidden="1" customWidth="1"/>
    <col min="62" max="16384" width="9.140625" style="2" customWidth="1"/>
  </cols>
  <sheetData>
    <row r="1" spans="2:18" ht="15">
      <c r="B1" s="85" t="s">
        <v>30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</row>
    <row r="2" spans="2:18" ht="15">
      <c r="B2" s="85" t="s">
        <v>81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</row>
    <row r="3" spans="2:18" ht="15">
      <c r="B3" s="85" t="s">
        <v>94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</row>
    <row r="4" spans="1:17" ht="15">
      <c r="A4" s="1"/>
      <c r="B4" s="7"/>
      <c r="P4" s="6"/>
      <c r="Q4" s="6"/>
    </row>
    <row r="5" spans="1:20" s="19" customFormat="1" ht="19.5" customHeight="1">
      <c r="A5" s="86" t="s">
        <v>0</v>
      </c>
      <c r="B5" s="87" t="s">
        <v>22</v>
      </c>
      <c r="C5" s="88" t="s">
        <v>3</v>
      </c>
      <c r="D5" s="88" t="s">
        <v>2</v>
      </c>
      <c r="E5" s="88"/>
      <c r="F5" s="89" t="s">
        <v>31</v>
      </c>
      <c r="G5" s="90"/>
      <c r="H5" s="88" t="s">
        <v>1</v>
      </c>
      <c r="I5" s="89" t="s">
        <v>31</v>
      </c>
      <c r="J5" s="89" t="s">
        <v>96</v>
      </c>
      <c r="K5" s="90"/>
      <c r="L5" s="91" t="s">
        <v>1</v>
      </c>
      <c r="M5" s="91"/>
      <c r="N5" s="89" t="s">
        <v>88</v>
      </c>
      <c r="O5" s="88" t="s">
        <v>34</v>
      </c>
      <c r="P5" s="92" t="s">
        <v>23</v>
      </c>
      <c r="Q5" s="93" t="s">
        <v>34</v>
      </c>
      <c r="R5" s="93" t="s">
        <v>25</v>
      </c>
      <c r="S5" s="94"/>
      <c r="T5" s="93" t="s">
        <v>27</v>
      </c>
    </row>
    <row r="6" spans="1:20" s="20" customFormat="1" ht="64.5" customHeight="1">
      <c r="A6" s="95"/>
      <c r="B6" s="96"/>
      <c r="C6" s="97" t="s">
        <v>4</v>
      </c>
      <c r="D6" s="97" t="s">
        <v>32</v>
      </c>
      <c r="E6" s="97"/>
      <c r="F6" s="98"/>
      <c r="G6" s="99"/>
      <c r="H6" s="97" t="s">
        <v>57</v>
      </c>
      <c r="I6" s="98"/>
      <c r="J6" s="98"/>
      <c r="K6" s="99"/>
      <c r="L6" s="100" t="s">
        <v>57</v>
      </c>
      <c r="M6" s="101" t="s">
        <v>86</v>
      </c>
      <c r="N6" s="98"/>
      <c r="O6" s="97" t="s">
        <v>35</v>
      </c>
      <c r="P6" s="102" t="s">
        <v>24</v>
      </c>
      <c r="Q6" s="102" t="s">
        <v>26</v>
      </c>
      <c r="R6" s="102" t="s">
        <v>26</v>
      </c>
      <c r="S6" s="103"/>
      <c r="T6" s="104"/>
    </row>
    <row r="7" spans="1:21" s="120" customFormat="1" ht="15" customHeight="1">
      <c r="A7" s="105">
        <v>1</v>
      </c>
      <c r="B7" s="106" t="s">
        <v>6</v>
      </c>
      <c r="C7" s="75">
        <v>20473665000</v>
      </c>
      <c r="D7" s="107">
        <v>41441533000</v>
      </c>
      <c r="E7" s="108"/>
      <c r="F7" s="108">
        <v>154</v>
      </c>
      <c r="G7" s="109"/>
      <c r="H7" s="110">
        <v>28189000000</v>
      </c>
      <c r="I7" s="111">
        <v>92</v>
      </c>
      <c r="J7" s="112">
        <v>92</v>
      </c>
      <c r="K7" s="111"/>
      <c r="L7" s="113">
        <v>27907595000</v>
      </c>
      <c r="M7" s="114">
        <v>21085296000</v>
      </c>
      <c r="N7" s="115">
        <v>24891996000</v>
      </c>
      <c r="O7" s="187">
        <v>66.51</v>
      </c>
      <c r="P7" s="187">
        <v>55.86</v>
      </c>
      <c r="Q7" s="181">
        <v>51.23</v>
      </c>
      <c r="R7" s="183">
        <v>52.25</v>
      </c>
      <c r="S7" s="118"/>
      <c r="T7" s="118" t="s">
        <v>89</v>
      </c>
      <c r="U7" s="119"/>
    </row>
    <row r="8" spans="1:21" s="129" customFormat="1" ht="15" customHeight="1">
      <c r="A8" s="121">
        <v>2</v>
      </c>
      <c r="B8" s="122" t="s">
        <v>21</v>
      </c>
      <c r="C8" s="123">
        <v>13485634000</v>
      </c>
      <c r="D8" s="122">
        <v>20212062000</v>
      </c>
      <c r="E8" s="121"/>
      <c r="F8" s="121">
        <v>45</v>
      </c>
      <c r="G8" s="121"/>
      <c r="H8" s="122">
        <v>24457000000</v>
      </c>
      <c r="I8" s="121">
        <v>44</v>
      </c>
      <c r="J8" s="121">
        <v>45</v>
      </c>
      <c r="K8" s="121"/>
      <c r="L8" s="124">
        <v>27369986000</v>
      </c>
      <c r="M8" s="125">
        <v>18422300000</v>
      </c>
      <c r="N8" s="126">
        <v>28824159000</v>
      </c>
      <c r="O8" s="188">
        <v>70</v>
      </c>
      <c r="P8" s="188">
        <v>54</v>
      </c>
      <c r="Q8" s="189">
        <v>54</v>
      </c>
      <c r="R8" s="190">
        <v>54</v>
      </c>
      <c r="S8" s="127"/>
      <c r="T8" s="127" t="s">
        <v>89</v>
      </c>
      <c r="U8" s="128"/>
    </row>
    <row r="9" spans="1:21" s="120" customFormat="1" ht="15" customHeight="1">
      <c r="A9" s="105">
        <v>3</v>
      </c>
      <c r="B9" s="106" t="s">
        <v>82</v>
      </c>
      <c r="C9" s="74"/>
      <c r="D9" s="106">
        <v>3271934000</v>
      </c>
      <c r="E9" s="105"/>
      <c r="F9" s="105">
        <v>44</v>
      </c>
      <c r="G9" s="105"/>
      <c r="H9" s="106">
        <v>1674000000</v>
      </c>
      <c r="I9" s="105">
        <v>47</v>
      </c>
      <c r="J9" s="105">
        <v>48</v>
      </c>
      <c r="K9" s="105"/>
      <c r="L9" s="113">
        <v>4949800000</v>
      </c>
      <c r="M9" s="114">
        <v>3937107000</v>
      </c>
      <c r="N9" s="130">
        <v>4314857000</v>
      </c>
      <c r="O9" s="187">
        <v>44.87</v>
      </c>
      <c r="P9" s="187">
        <v>44.87</v>
      </c>
      <c r="Q9" s="181">
        <v>44.87</v>
      </c>
      <c r="R9" s="183">
        <v>44.87</v>
      </c>
      <c r="S9" s="118"/>
      <c r="T9" s="118" t="s">
        <v>89</v>
      </c>
      <c r="U9" s="119"/>
    </row>
    <row r="10" spans="1:21" s="120" customFormat="1" ht="15" customHeight="1">
      <c r="A10" s="105">
        <v>4</v>
      </c>
      <c r="B10" s="131" t="s">
        <v>37</v>
      </c>
      <c r="C10" s="74">
        <v>45519752000</v>
      </c>
      <c r="D10" s="106">
        <v>42374906500</v>
      </c>
      <c r="E10" s="38"/>
      <c r="F10" s="108">
        <v>80</v>
      </c>
      <c r="G10" s="108"/>
      <c r="H10" s="106">
        <v>42655956000</v>
      </c>
      <c r="I10" s="105">
        <v>82</v>
      </c>
      <c r="J10" s="121">
        <v>75</v>
      </c>
      <c r="K10" s="105"/>
      <c r="L10" s="113">
        <v>53160944000</v>
      </c>
      <c r="M10" s="114">
        <v>37808315050</v>
      </c>
      <c r="N10" s="115">
        <v>52535715000</v>
      </c>
      <c r="O10" s="187">
        <v>63</v>
      </c>
      <c r="P10" s="187">
        <v>56</v>
      </c>
      <c r="Q10" s="181">
        <v>49</v>
      </c>
      <c r="R10" s="183">
        <v>56</v>
      </c>
      <c r="S10" s="118"/>
      <c r="T10" s="118" t="s">
        <v>89</v>
      </c>
      <c r="U10" s="132"/>
    </row>
    <row r="11" spans="1:21" s="120" customFormat="1" ht="15" customHeight="1">
      <c r="A11" s="105" t="s">
        <v>28</v>
      </c>
      <c r="B11" s="133" t="s">
        <v>38</v>
      </c>
      <c r="C11" s="74">
        <v>4414136000</v>
      </c>
      <c r="D11" s="106">
        <v>4677000000</v>
      </c>
      <c r="E11" s="105"/>
      <c r="F11" s="105">
        <v>44</v>
      </c>
      <c r="G11" s="105"/>
      <c r="H11" s="106">
        <v>11381124000</v>
      </c>
      <c r="I11" s="105">
        <v>38</v>
      </c>
      <c r="J11" s="105">
        <v>40</v>
      </c>
      <c r="K11" s="105"/>
      <c r="L11" s="113">
        <v>3841000000</v>
      </c>
      <c r="M11" s="114">
        <v>2530550000</v>
      </c>
      <c r="N11" s="130">
        <v>2884910000</v>
      </c>
      <c r="O11" s="187">
        <v>65</v>
      </c>
      <c r="P11" s="187">
        <v>47</v>
      </c>
      <c r="Q11" s="181">
        <v>46</v>
      </c>
      <c r="R11" s="183">
        <v>46</v>
      </c>
      <c r="S11" s="118"/>
      <c r="T11" s="118" t="s">
        <v>89</v>
      </c>
      <c r="U11" s="119"/>
    </row>
    <row r="12" spans="1:21" s="120" customFormat="1" ht="15" customHeight="1">
      <c r="A12" s="105">
        <v>6</v>
      </c>
      <c r="B12" s="133" t="s">
        <v>39</v>
      </c>
      <c r="C12" s="74">
        <v>3251425000</v>
      </c>
      <c r="D12" s="106">
        <v>2492600000</v>
      </c>
      <c r="E12" s="38"/>
      <c r="F12" s="108">
        <v>40</v>
      </c>
      <c r="G12" s="108"/>
      <c r="H12" s="106">
        <v>3494000000</v>
      </c>
      <c r="I12" s="105">
        <v>43</v>
      </c>
      <c r="J12" s="121">
        <v>42</v>
      </c>
      <c r="K12" s="105"/>
      <c r="L12" s="113">
        <v>7541562000</v>
      </c>
      <c r="M12" s="114">
        <v>3757878900</v>
      </c>
      <c r="N12" s="115">
        <v>3942379000</v>
      </c>
      <c r="O12" s="187">
        <v>65</v>
      </c>
      <c r="P12" s="187">
        <v>51</v>
      </c>
      <c r="Q12" s="181">
        <v>51</v>
      </c>
      <c r="R12" s="183">
        <v>51</v>
      </c>
      <c r="S12" s="118"/>
      <c r="T12" s="118" t="s">
        <v>89</v>
      </c>
      <c r="U12" s="119"/>
    </row>
    <row r="13" spans="1:21" s="120" customFormat="1" ht="15" customHeight="1">
      <c r="A13" s="105">
        <v>7</v>
      </c>
      <c r="B13" s="131" t="s">
        <v>52</v>
      </c>
      <c r="C13" s="74">
        <v>2647284000</v>
      </c>
      <c r="D13" s="106">
        <v>4331770000</v>
      </c>
      <c r="E13" s="105"/>
      <c r="F13" s="105">
        <v>28</v>
      </c>
      <c r="G13" s="134"/>
      <c r="H13" s="135">
        <v>10930000000</v>
      </c>
      <c r="I13" s="136">
        <v>32</v>
      </c>
      <c r="J13" s="137">
        <v>33</v>
      </c>
      <c r="K13" s="136"/>
      <c r="L13" s="113">
        <v>12673110000</v>
      </c>
      <c r="M13" s="138">
        <v>8833417500</v>
      </c>
      <c r="N13" s="130">
        <v>11685968000</v>
      </c>
      <c r="O13" s="191">
        <v>64.14</v>
      </c>
      <c r="P13" s="192">
        <v>64.14</v>
      </c>
      <c r="Q13" s="181">
        <v>64.14</v>
      </c>
      <c r="R13" s="183">
        <v>64.14</v>
      </c>
      <c r="S13" s="118"/>
      <c r="T13" s="118" t="s">
        <v>89</v>
      </c>
      <c r="U13" s="119" t="s">
        <v>93</v>
      </c>
    </row>
    <row r="14" spans="1:21" s="120" customFormat="1" ht="15" customHeight="1">
      <c r="A14" s="105">
        <v>8</v>
      </c>
      <c r="B14" s="131" t="s">
        <v>40</v>
      </c>
      <c r="C14" s="74">
        <v>4056998000</v>
      </c>
      <c r="D14" s="106">
        <v>51421373000</v>
      </c>
      <c r="E14" s="38"/>
      <c r="F14" s="108">
        <v>215</v>
      </c>
      <c r="G14" s="108"/>
      <c r="H14" s="106">
        <v>169157044000</v>
      </c>
      <c r="I14" s="105">
        <v>50</v>
      </c>
      <c r="J14" s="121">
        <v>52</v>
      </c>
      <c r="K14" s="105"/>
      <c r="L14" s="106">
        <v>165621522000</v>
      </c>
      <c r="M14" s="74">
        <v>114508139200</v>
      </c>
      <c r="N14" s="130">
        <v>175013068000</v>
      </c>
      <c r="O14" s="183">
        <v>53</v>
      </c>
      <c r="P14" s="183">
        <v>46</v>
      </c>
      <c r="Q14" s="181">
        <v>47</v>
      </c>
      <c r="R14" s="183">
        <v>46</v>
      </c>
      <c r="S14" s="118"/>
      <c r="T14" s="118" t="s">
        <v>89</v>
      </c>
      <c r="U14" s="119" t="s">
        <v>93</v>
      </c>
    </row>
    <row r="15" spans="1:21" s="144" customFormat="1" ht="15" customHeight="1">
      <c r="A15" s="134">
        <v>9</v>
      </c>
      <c r="B15" s="139" t="s">
        <v>5</v>
      </c>
      <c r="C15" s="140">
        <v>1545305000</v>
      </c>
      <c r="D15" s="141">
        <v>91630009000</v>
      </c>
      <c r="E15" s="84"/>
      <c r="F15" s="134">
        <v>94</v>
      </c>
      <c r="G15" s="134"/>
      <c r="H15" s="84">
        <v>220875970000</v>
      </c>
      <c r="I15" s="136">
        <v>133</v>
      </c>
      <c r="J15" s="136">
        <v>132</v>
      </c>
      <c r="K15" s="136"/>
      <c r="L15" s="113">
        <v>230630402000</v>
      </c>
      <c r="M15" s="114">
        <v>161733811100</v>
      </c>
      <c r="N15" s="130">
        <v>258777820000</v>
      </c>
      <c r="O15" s="187">
        <v>75</v>
      </c>
      <c r="P15" s="187">
        <v>60</v>
      </c>
      <c r="Q15" s="193">
        <v>50</v>
      </c>
      <c r="R15" s="194">
        <v>50</v>
      </c>
      <c r="S15" s="142"/>
      <c r="T15" s="142" t="s">
        <v>89</v>
      </c>
      <c r="U15" s="143"/>
    </row>
    <row r="16" spans="1:21" s="120" customFormat="1" ht="15" customHeight="1">
      <c r="A16" s="105">
        <v>10</v>
      </c>
      <c r="B16" s="145" t="s">
        <v>83</v>
      </c>
      <c r="C16" s="74">
        <v>1096475000</v>
      </c>
      <c r="D16" s="106">
        <v>146590820000</v>
      </c>
      <c r="E16" s="105"/>
      <c r="F16" s="105">
        <v>219</v>
      </c>
      <c r="G16" s="105"/>
      <c r="H16" s="106">
        <v>228046721000</v>
      </c>
      <c r="I16" s="105">
        <v>76</v>
      </c>
      <c r="J16" s="121">
        <v>78</v>
      </c>
      <c r="K16" s="105"/>
      <c r="L16" s="106">
        <v>163354155000</v>
      </c>
      <c r="M16" s="74">
        <v>72539744000</v>
      </c>
      <c r="N16" s="130">
        <v>122424376000</v>
      </c>
      <c r="O16" s="183">
        <v>68.1</v>
      </c>
      <c r="P16" s="183">
        <v>42.1</v>
      </c>
      <c r="Q16" s="181">
        <v>39.6</v>
      </c>
      <c r="R16" s="183">
        <v>39.6</v>
      </c>
      <c r="S16" s="118"/>
      <c r="T16" s="118" t="s">
        <v>89</v>
      </c>
      <c r="U16" s="119" t="s">
        <v>95</v>
      </c>
    </row>
    <row r="17" spans="1:21" s="129" customFormat="1" ht="15" customHeight="1">
      <c r="A17" s="121">
        <v>11</v>
      </c>
      <c r="B17" s="146" t="s">
        <v>41</v>
      </c>
      <c r="C17" s="123">
        <v>2947235000</v>
      </c>
      <c r="D17" s="122">
        <v>9906748000</v>
      </c>
      <c r="E17" s="71"/>
      <c r="F17" s="147">
        <v>92</v>
      </c>
      <c r="G17" s="147"/>
      <c r="H17" s="148">
        <v>14759316000</v>
      </c>
      <c r="I17" s="137">
        <v>72</v>
      </c>
      <c r="J17" s="137">
        <v>53</v>
      </c>
      <c r="K17" s="137"/>
      <c r="L17" s="122">
        <v>10405700000</v>
      </c>
      <c r="M17" s="123">
        <v>9228000000</v>
      </c>
      <c r="N17" s="115">
        <v>11487200000</v>
      </c>
      <c r="O17" s="190">
        <v>75</v>
      </c>
      <c r="P17" s="190">
        <v>60</v>
      </c>
      <c r="Q17" s="189">
        <v>64.7</v>
      </c>
      <c r="R17" s="190">
        <v>64.7</v>
      </c>
      <c r="S17" s="127"/>
      <c r="T17" s="127" t="s">
        <v>89</v>
      </c>
      <c r="U17" s="128"/>
    </row>
    <row r="18" spans="1:21" s="120" customFormat="1" ht="15" customHeight="1">
      <c r="A18" s="105">
        <v>12</v>
      </c>
      <c r="B18" s="145" t="s">
        <v>42</v>
      </c>
      <c r="C18" s="74">
        <v>1526436000</v>
      </c>
      <c r="D18" s="106">
        <v>4566546500</v>
      </c>
      <c r="E18" s="38"/>
      <c r="F18" s="105">
        <v>37</v>
      </c>
      <c r="G18" s="105"/>
      <c r="H18" s="149">
        <v>7405282000</v>
      </c>
      <c r="I18" s="108">
        <v>66</v>
      </c>
      <c r="J18" s="150">
        <v>54</v>
      </c>
      <c r="K18" s="108"/>
      <c r="L18" s="106">
        <v>10059834000</v>
      </c>
      <c r="M18" s="74">
        <v>7836251000</v>
      </c>
      <c r="N18" s="130">
        <v>8084851000</v>
      </c>
      <c r="O18" s="183">
        <v>75</v>
      </c>
      <c r="P18" s="183">
        <v>49</v>
      </c>
      <c r="Q18" s="181">
        <v>37.57</v>
      </c>
      <c r="R18" s="183">
        <v>37.57</v>
      </c>
      <c r="S18" s="118"/>
      <c r="T18" s="118" t="s">
        <v>89</v>
      </c>
      <c r="U18" s="119"/>
    </row>
    <row r="19" spans="1:21" s="120" customFormat="1" ht="15" customHeight="1">
      <c r="A19" s="105">
        <v>13</v>
      </c>
      <c r="B19" s="106" t="s">
        <v>43</v>
      </c>
      <c r="C19" s="74">
        <v>1057600000</v>
      </c>
      <c r="D19" s="106">
        <v>6042221000</v>
      </c>
      <c r="E19" s="105"/>
      <c r="F19" s="105">
        <v>54</v>
      </c>
      <c r="G19" s="105"/>
      <c r="H19" s="149">
        <v>7533938000</v>
      </c>
      <c r="I19" s="108">
        <v>37</v>
      </c>
      <c r="J19" s="150">
        <v>35</v>
      </c>
      <c r="K19" s="108"/>
      <c r="L19" s="113">
        <v>6975420000</v>
      </c>
      <c r="M19" s="151">
        <v>5341145975</v>
      </c>
      <c r="N19" s="115">
        <v>6928251000</v>
      </c>
      <c r="O19" s="192">
        <v>85.49</v>
      </c>
      <c r="P19" s="187">
        <v>67.5</v>
      </c>
      <c r="Q19" s="183">
        <v>52.11</v>
      </c>
      <c r="R19" s="183">
        <v>52.11</v>
      </c>
      <c r="S19" s="118"/>
      <c r="T19" s="118" t="s">
        <v>89</v>
      </c>
      <c r="U19" s="119"/>
    </row>
    <row r="20" spans="1:21" s="120" customFormat="1" ht="15" customHeight="1">
      <c r="A20" s="105">
        <v>14</v>
      </c>
      <c r="B20" s="133" t="s">
        <v>84</v>
      </c>
      <c r="C20" s="152">
        <v>46045547000</v>
      </c>
      <c r="D20" s="106">
        <v>7734950000</v>
      </c>
      <c r="E20" s="105"/>
      <c r="F20" s="105">
        <v>47</v>
      </c>
      <c r="G20" s="105"/>
      <c r="H20" s="149">
        <v>8119660000</v>
      </c>
      <c r="I20" s="108">
        <v>39</v>
      </c>
      <c r="J20" s="150">
        <v>34</v>
      </c>
      <c r="K20" s="108"/>
      <c r="L20" s="153">
        <v>4359070000</v>
      </c>
      <c r="M20" s="154">
        <v>3025030750</v>
      </c>
      <c r="N20" s="130">
        <v>4035831000</v>
      </c>
      <c r="O20" s="187">
        <v>74.3</v>
      </c>
      <c r="P20" s="187">
        <v>60</v>
      </c>
      <c r="Q20" s="183">
        <v>60</v>
      </c>
      <c r="R20" s="183">
        <v>60</v>
      </c>
      <c r="S20" s="118"/>
      <c r="T20" s="118" t="s">
        <v>89</v>
      </c>
      <c r="U20" s="155" t="s">
        <v>93</v>
      </c>
    </row>
    <row r="21" spans="1:21" s="129" customFormat="1" ht="15" customHeight="1">
      <c r="A21" s="121">
        <v>15</v>
      </c>
      <c r="B21" s="121" t="s">
        <v>85</v>
      </c>
      <c r="C21" s="123">
        <v>59129132000</v>
      </c>
      <c r="D21" s="122">
        <v>9405601000</v>
      </c>
      <c r="E21" s="121"/>
      <c r="F21" s="121">
        <v>49</v>
      </c>
      <c r="G21" s="121"/>
      <c r="H21" s="156">
        <v>7788223000</v>
      </c>
      <c r="I21" s="157">
        <v>68</v>
      </c>
      <c r="J21" s="157">
        <v>64</v>
      </c>
      <c r="K21" s="157"/>
      <c r="L21" s="123">
        <v>11347782000</v>
      </c>
      <c r="M21" s="123">
        <v>6995996350</v>
      </c>
      <c r="N21" s="158">
        <v>11438613000</v>
      </c>
      <c r="O21" s="190">
        <v>81.4</v>
      </c>
      <c r="P21" s="190">
        <v>51.9</v>
      </c>
      <c r="Q21" s="189">
        <v>34.7</v>
      </c>
      <c r="R21" s="190">
        <v>34.7</v>
      </c>
      <c r="S21" s="127"/>
      <c r="T21" s="127" t="s">
        <v>89</v>
      </c>
      <c r="U21" s="128" t="s">
        <v>93</v>
      </c>
    </row>
    <row r="22" spans="1:21" s="120" customFormat="1" ht="15" customHeight="1">
      <c r="A22" s="105">
        <v>16</v>
      </c>
      <c r="B22" s="133" t="s">
        <v>44</v>
      </c>
      <c r="C22" s="74">
        <v>17432297000</v>
      </c>
      <c r="D22" s="106">
        <v>3234404000</v>
      </c>
      <c r="E22" s="105"/>
      <c r="F22" s="105">
        <v>22</v>
      </c>
      <c r="G22" s="105"/>
      <c r="H22" s="106">
        <v>3503038000</v>
      </c>
      <c r="I22" s="159">
        <v>27</v>
      </c>
      <c r="J22" s="159">
        <v>27</v>
      </c>
      <c r="K22" s="159"/>
      <c r="L22" s="151">
        <v>5879346000</v>
      </c>
      <c r="M22" s="151">
        <v>5146153000</v>
      </c>
      <c r="N22" s="130">
        <v>5422627000</v>
      </c>
      <c r="O22" s="187">
        <v>72</v>
      </c>
      <c r="P22" s="187">
        <v>71.28</v>
      </c>
      <c r="Q22" s="181">
        <v>71.28</v>
      </c>
      <c r="R22" s="183">
        <v>71.28</v>
      </c>
      <c r="S22" s="118"/>
      <c r="T22" s="118" t="s">
        <v>89</v>
      </c>
      <c r="U22" s="155"/>
    </row>
    <row r="23" spans="1:21" s="120" customFormat="1" ht="15" customHeight="1">
      <c r="A23" s="105">
        <v>17</v>
      </c>
      <c r="B23" s="133" t="s">
        <v>45</v>
      </c>
      <c r="C23" s="74">
        <v>7814635000</v>
      </c>
      <c r="D23" s="106">
        <v>2394100000</v>
      </c>
      <c r="E23" s="105"/>
      <c r="F23" s="105">
        <v>41</v>
      </c>
      <c r="G23" s="105"/>
      <c r="H23" s="106">
        <v>2072000000</v>
      </c>
      <c r="I23" s="152">
        <v>63</v>
      </c>
      <c r="J23" s="160">
        <v>57</v>
      </c>
      <c r="K23" s="152"/>
      <c r="L23" s="114">
        <v>15246729000</v>
      </c>
      <c r="M23" s="114">
        <v>9136601000</v>
      </c>
      <c r="N23" s="130">
        <v>10245851000</v>
      </c>
      <c r="O23" s="187">
        <v>79</v>
      </c>
      <c r="P23" s="187">
        <v>53</v>
      </c>
      <c r="Q23" s="181">
        <v>79</v>
      </c>
      <c r="R23" s="183">
        <v>53</v>
      </c>
      <c r="S23" s="118"/>
      <c r="T23" s="118" t="s">
        <v>89</v>
      </c>
      <c r="U23" s="155"/>
    </row>
    <row r="24" spans="1:21" s="120" customFormat="1" ht="15" customHeight="1">
      <c r="A24" s="105">
        <v>18</v>
      </c>
      <c r="B24" s="133" t="s">
        <v>87</v>
      </c>
      <c r="C24" s="74">
        <v>3969739000</v>
      </c>
      <c r="D24" s="106">
        <v>1371920000</v>
      </c>
      <c r="E24" s="105"/>
      <c r="F24" s="105">
        <v>26</v>
      </c>
      <c r="G24" s="105"/>
      <c r="H24" s="161">
        <v>1172000000</v>
      </c>
      <c r="I24" s="152">
        <v>37</v>
      </c>
      <c r="J24" s="160">
        <v>31</v>
      </c>
      <c r="K24" s="152"/>
      <c r="L24" s="114">
        <v>2385485000</v>
      </c>
      <c r="M24" s="114">
        <v>1309998100</v>
      </c>
      <c r="N24" s="130">
        <v>1875585000</v>
      </c>
      <c r="O24" s="187">
        <v>51.9</v>
      </c>
      <c r="P24" s="187">
        <v>51.9</v>
      </c>
      <c r="Q24" s="181">
        <v>51.9</v>
      </c>
      <c r="R24" s="183">
        <v>51.9</v>
      </c>
      <c r="S24" s="118"/>
      <c r="T24" s="118" t="s">
        <v>89</v>
      </c>
      <c r="U24" s="128" t="s">
        <v>93</v>
      </c>
    </row>
    <row r="25" spans="1:21" s="120" customFormat="1" ht="15" customHeight="1">
      <c r="A25" s="105">
        <v>19</v>
      </c>
      <c r="B25" s="133" t="s">
        <v>46</v>
      </c>
      <c r="C25" s="74">
        <v>2187888000</v>
      </c>
      <c r="D25" s="106">
        <v>4315394000</v>
      </c>
      <c r="E25" s="105"/>
      <c r="F25" s="105">
        <v>54</v>
      </c>
      <c r="G25" s="105"/>
      <c r="H25" s="106">
        <v>7184647000</v>
      </c>
      <c r="I25" s="105">
        <v>44</v>
      </c>
      <c r="J25" s="121">
        <v>40</v>
      </c>
      <c r="K25" s="105"/>
      <c r="L25" s="106">
        <v>13397234000</v>
      </c>
      <c r="M25" s="74">
        <v>4406846000</v>
      </c>
      <c r="N25" s="115">
        <v>8348105000</v>
      </c>
      <c r="O25" s="183">
        <v>78</v>
      </c>
      <c r="P25" s="183">
        <v>44.8</v>
      </c>
      <c r="Q25" s="181">
        <v>79</v>
      </c>
      <c r="R25" s="183">
        <v>33.2</v>
      </c>
      <c r="S25" s="118"/>
      <c r="T25" s="118" t="s">
        <v>89</v>
      </c>
      <c r="U25" s="119"/>
    </row>
    <row r="26" spans="1:21" s="120" customFormat="1" ht="15" customHeight="1">
      <c r="A26" s="105">
        <v>20</v>
      </c>
      <c r="B26" s="131" t="s">
        <v>47</v>
      </c>
      <c r="C26" s="74">
        <v>30809785000</v>
      </c>
      <c r="D26" s="106">
        <v>2076900000</v>
      </c>
      <c r="E26" s="105"/>
      <c r="F26" s="105">
        <v>45</v>
      </c>
      <c r="G26" s="105"/>
      <c r="H26" s="106">
        <v>7055650000</v>
      </c>
      <c r="I26" s="105">
        <v>44</v>
      </c>
      <c r="J26" s="121">
        <v>35</v>
      </c>
      <c r="K26" s="105"/>
      <c r="L26" s="113">
        <v>7717341000</v>
      </c>
      <c r="M26" s="114">
        <v>6292342850</v>
      </c>
      <c r="N26" s="115">
        <v>7116319000</v>
      </c>
      <c r="O26" s="187">
        <v>66.54</v>
      </c>
      <c r="P26" s="187">
        <v>66.54</v>
      </c>
      <c r="Q26" s="183">
        <v>66.54</v>
      </c>
      <c r="R26" s="183">
        <v>66.54</v>
      </c>
      <c r="S26" s="118"/>
      <c r="T26" s="118" t="s">
        <v>89</v>
      </c>
      <c r="U26" s="119" t="s">
        <v>54</v>
      </c>
    </row>
    <row r="27" spans="1:21" s="120" customFormat="1" ht="15" customHeight="1">
      <c r="A27" s="105">
        <v>21</v>
      </c>
      <c r="B27" s="131" t="s">
        <v>48</v>
      </c>
      <c r="C27" s="74">
        <v>1364040000</v>
      </c>
      <c r="D27" s="106">
        <v>4951123000</v>
      </c>
      <c r="E27" s="105"/>
      <c r="F27" s="105">
        <v>63</v>
      </c>
      <c r="G27" s="105"/>
      <c r="H27" s="106">
        <v>2498000000</v>
      </c>
      <c r="I27" s="134">
        <v>52</v>
      </c>
      <c r="J27" s="134">
        <v>48</v>
      </c>
      <c r="K27" s="134"/>
      <c r="L27" s="113">
        <v>2511000000</v>
      </c>
      <c r="M27" s="114">
        <v>1805838250</v>
      </c>
      <c r="N27" s="130">
        <v>2768989000</v>
      </c>
      <c r="O27" s="187">
        <v>57.03</v>
      </c>
      <c r="P27" s="187">
        <v>57.03</v>
      </c>
      <c r="Q27" s="181">
        <v>57.03</v>
      </c>
      <c r="R27" s="183">
        <v>57.03</v>
      </c>
      <c r="S27" s="118"/>
      <c r="T27" s="118" t="s">
        <v>89</v>
      </c>
      <c r="U27" s="119"/>
    </row>
    <row r="28" spans="1:21" s="120" customFormat="1" ht="15" customHeight="1">
      <c r="A28" s="105">
        <v>22</v>
      </c>
      <c r="B28" s="131" t="s">
        <v>49</v>
      </c>
      <c r="C28" s="74">
        <v>4205467000</v>
      </c>
      <c r="D28" s="106">
        <v>2098800000</v>
      </c>
      <c r="E28" s="105"/>
      <c r="F28" s="105">
        <v>47</v>
      </c>
      <c r="G28" s="105"/>
      <c r="H28" s="106">
        <v>2754200000</v>
      </c>
      <c r="I28" s="105">
        <v>43</v>
      </c>
      <c r="J28" s="121">
        <v>32</v>
      </c>
      <c r="K28" s="105"/>
      <c r="L28" s="113">
        <v>2807057000</v>
      </c>
      <c r="M28" s="114">
        <v>1212373550</v>
      </c>
      <c r="N28" s="115">
        <v>1505818000</v>
      </c>
      <c r="O28" s="187">
        <v>86.35</v>
      </c>
      <c r="P28" s="187">
        <v>49.21</v>
      </c>
      <c r="Q28" s="183">
        <v>49.21</v>
      </c>
      <c r="R28" s="183">
        <v>49.21</v>
      </c>
      <c r="S28" s="118"/>
      <c r="T28" s="118" t="s">
        <v>89</v>
      </c>
      <c r="U28" s="119"/>
    </row>
    <row r="29" spans="1:21" s="120" customFormat="1" ht="15" customHeight="1">
      <c r="A29" s="105">
        <v>23</v>
      </c>
      <c r="B29" s="131" t="s">
        <v>50</v>
      </c>
      <c r="C29" s="74">
        <v>2304882000</v>
      </c>
      <c r="D29" s="106">
        <v>1863697000</v>
      </c>
      <c r="E29" s="105"/>
      <c r="F29" s="105">
        <v>32</v>
      </c>
      <c r="G29" s="105"/>
      <c r="H29" s="106">
        <v>1606000000</v>
      </c>
      <c r="I29" s="159">
        <v>40</v>
      </c>
      <c r="J29" s="162">
        <v>41</v>
      </c>
      <c r="K29" s="159"/>
      <c r="L29" s="151">
        <v>2434000000</v>
      </c>
      <c r="M29" s="114">
        <v>1328914000</v>
      </c>
      <c r="N29" s="115">
        <v>2547394000</v>
      </c>
      <c r="O29" s="187">
        <v>85</v>
      </c>
      <c r="P29" s="187">
        <v>37</v>
      </c>
      <c r="Q29" s="183">
        <v>37</v>
      </c>
      <c r="R29" s="183">
        <v>37</v>
      </c>
      <c r="S29" s="118"/>
      <c r="T29" s="118" t="s">
        <v>89</v>
      </c>
      <c r="U29" s="132"/>
    </row>
    <row r="30" spans="1:21" s="120" customFormat="1" ht="15" customHeight="1">
      <c r="A30" s="105">
        <v>24</v>
      </c>
      <c r="B30" s="133" t="s">
        <v>51</v>
      </c>
      <c r="C30" s="107">
        <v>1014928000</v>
      </c>
      <c r="D30" s="106">
        <v>1191000000</v>
      </c>
      <c r="E30" s="163"/>
      <c r="F30" s="163">
        <v>33</v>
      </c>
      <c r="G30" s="163"/>
      <c r="H30" s="106">
        <v>7796000000</v>
      </c>
      <c r="I30" s="152">
        <v>42</v>
      </c>
      <c r="J30" s="160">
        <v>37</v>
      </c>
      <c r="K30" s="152"/>
      <c r="L30" s="114">
        <v>7856000000</v>
      </c>
      <c r="M30" s="114">
        <v>6287505000</v>
      </c>
      <c r="N30" s="115">
        <v>6996505000</v>
      </c>
      <c r="O30" s="187">
        <v>25.83</v>
      </c>
      <c r="P30" s="187">
        <v>25.83</v>
      </c>
      <c r="Q30" s="183">
        <v>25.83</v>
      </c>
      <c r="R30" s="183">
        <v>25.83</v>
      </c>
      <c r="S30" s="118"/>
      <c r="T30" s="118" t="s">
        <v>89</v>
      </c>
      <c r="U30" s="119"/>
    </row>
    <row r="31" spans="1:21" s="120" customFormat="1" ht="15" customHeight="1">
      <c r="A31" s="105">
        <v>25</v>
      </c>
      <c r="B31" s="131" t="s">
        <v>29</v>
      </c>
      <c r="C31" s="74">
        <v>270710000</v>
      </c>
      <c r="D31" s="164">
        <v>386724000</v>
      </c>
      <c r="E31" s="105"/>
      <c r="F31" s="105">
        <v>37</v>
      </c>
      <c r="G31" s="105"/>
      <c r="H31" s="106">
        <v>4579650000</v>
      </c>
      <c r="I31" s="152">
        <v>28</v>
      </c>
      <c r="J31" s="152">
        <v>27</v>
      </c>
      <c r="K31" s="152"/>
      <c r="L31" s="114">
        <v>428500000</v>
      </c>
      <c r="M31" s="114">
        <v>221506000</v>
      </c>
      <c r="N31" s="130">
        <v>448850000</v>
      </c>
      <c r="O31" s="187">
        <v>37.51</v>
      </c>
      <c r="P31" s="187">
        <v>37.51</v>
      </c>
      <c r="Q31" s="183">
        <v>37.51</v>
      </c>
      <c r="R31" s="183">
        <v>37.51</v>
      </c>
      <c r="S31" s="118"/>
      <c r="T31" s="118" t="s">
        <v>89</v>
      </c>
      <c r="U31" s="119" t="s">
        <v>98</v>
      </c>
    </row>
    <row r="32" spans="1:21" s="120" customFormat="1" ht="15" customHeight="1">
      <c r="A32" s="105">
        <v>26</v>
      </c>
      <c r="B32" s="131" t="s">
        <v>78</v>
      </c>
      <c r="C32" s="74">
        <v>398155000</v>
      </c>
      <c r="D32" s="106">
        <v>2923191000</v>
      </c>
      <c r="E32" s="105"/>
      <c r="F32" s="105">
        <v>49</v>
      </c>
      <c r="G32" s="105"/>
      <c r="H32" s="161">
        <v>4949414000</v>
      </c>
      <c r="I32" s="152">
        <v>31</v>
      </c>
      <c r="J32" s="152">
        <v>31</v>
      </c>
      <c r="K32" s="152"/>
      <c r="L32" s="113">
        <v>4813000000</v>
      </c>
      <c r="M32" s="114">
        <v>4410089000</v>
      </c>
      <c r="N32" s="130">
        <v>5150550000</v>
      </c>
      <c r="O32" s="187">
        <v>55.81</v>
      </c>
      <c r="P32" s="187">
        <v>55.81</v>
      </c>
      <c r="Q32" s="183">
        <v>55.81</v>
      </c>
      <c r="R32" s="183">
        <v>55.81</v>
      </c>
      <c r="S32" s="118"/>
      <c r="T32" s="118" t="s">
        <v>89</v>
      </c>
      <c r="U32" s="155" t="s">
        <v>97</v>
      </c>
    </row>
    <row r="33" spans="1:25" s="120" customFormat="1" ht="15" customHeight="1">
      <c r="A33" s="105">
        <v>27</v>
      </c>
      <c r="B33" s="131" t="s">
        <v>79</v>
      </c>
      <c r="C33" s="74">
        <v>186159000</v>
      </c>
      <c r="D33" s="106">
        <v>13983692000</v>
      </c>
      <c r="E33" s="105"/>
      <c r="F33" s="105">
        <v>262</v>
      </c>
      <c r="G33" s="165"/>
      <c r="H33" s="166">
        <v>26078006000</v>
      </c>
      <c r="I33" s="167">
        <v>34</v>
      </c>
      <c r="J33" s="168">
        <v>33</v>
      </c>
      <c r="K33" s="167"/>
      <c r="L33" s="151">
        <v>23337960000</v>
      </c>
      <c r="M33" s="151">
        <v>22184043250</v>
      </c>
      <c r="N33" s="115">
        <v>24839031000</v>
      </c>
      <c r="O33" s="187">
        <v>81.6</v>
      </c>
      <c r="P33" s="187">
        <v>81.6</v>
      </c>
      <c r="Q33" s="183">
        <v>81.6</v>
      </c>
      <c r="R33" s="183">
        <v>81.6</v>
      </c>
      <c r="S33" s="118"/>
      <c r="T33" s="118" t="s">
        <v>89</v>
      </c>
      <c r="U33" s="169"/>
      <c r="Y33" s="170">
        <v>12863966000</v>
      </c>
    </row>
    <row r="34" spans="1:25" s="120" customFormat="1" ht="15" customHeight="1">
      <c r="A34" s="171">
        <v>28</v>
      </c>
      <c r="B34" s="131" t="s">
        <v>18</v>
      </c>
      <c r="C34" s="74">
        <v>230663000</v>
      </c>
      <c r="D34" s="106">
        <v>3399300000</v>
      </c>
      <c r="E34" s="105"/>
      <c r="F34" s="105">
        <v>28</v>
      </c>
      <c r="G34" s="105"/>
      <c r="H34" s="161">
        <v>437200000</v>
      </c>
      <c r="I34" s="152">
        <v>23</v>
      </c>
      <c r="J34" s="160">
        <v>21</v>
      </c>
      <c r="K34" s="152"/>
      <c r="L34" s="114">
        <v>661530000</v>
      </c>
      <c r="M34" s="114">
        <v>476006000</v>
      </c>
      <c r="N34" s="130">
        <v>546256000</v>
      </c>
      <c r="O34" s="187">
        <v>80</v>
      </c>
      <c r="P34" s="187">
        <v>33</v>
      </c>
      <c r="Q34" s="183">
        <v>33</v>
      </c>
      <c r="R34" s="183">
        <v>33</v>
      </c>
      <c r="S34" s="118"/>
      <c r="T34" s="118" t="s">
        <v>89</v>
      </c>
      <c r="U34" s="169" t="s">
        <v>92</v>
      </c>
      <c r="Y34" s="172">
        <v>271000000</v>
      </c>
    </row>
    <row r="35" spans="1:25" s="120" customFormat="1" ht="15" customHeight="1">
      <c r="A35" s="105">
        <v>29</v>
      </c>
      <c r="B35" s="131" t="s">
        <v>17</v>
      </c>
      <c r="C35" s="74">
        <v>272349000</v>
      </c>
      <c r="D35" s="106">
        <v>383117000</v>
      </c>
      <c r="E35" s="105"/>
      <c r="F35" s="105">
        <v>35</v>
      </c>
      <c r="G35" s="105"/>
      <c r="H35" s="161">
        <v>4605390000</v>
      </c>
      <c r="I35" s="152">
        <v>19</v>
      </c>
      <c r="J35" s="160">
        <v>19</v>
      </c>
      <c r="K35" s="152"/>
      <c r="L35" s="114">
        <v>425540000</v>
      </c>
      <c r="M35" s="114">
        <v>243220250</v>
      </c>
      <c r="N35" s="115">
        <v>436989000</v>
      </c>
      <c r="O35" s="187">
        <v>60</v>
      </c>
      <c r="P35" s="187">
        <v>60</v>
      </c>
      <c r="Q35" s="183">
        <v>60</v>
      </c>
      <c r="R35" s="183">
        <v>60</v>
      </c>
      <c r="S35" s="118"/>
      <c r="T35" s="118" t="s">
        <v>89</v>
      </c>
      <c r="U35" s="169"/>
      <c r="Y35" s="170">
        <v>347260000</v>
      </c>
    </row>
    <row r="36" spans="1:25" s="120" customFormat="1" ht="15" customHeight="1">
      <c r="A36" s="105">
        <v>30</v>
      </c>
      <c r="B36" s="131" t="s">
        <v>16</v>
      </c>
      <c r="C36" s="74">
        <v>250490000</v>
      </c>
      <c r="D36" s="106">
        <v>327999000</v>
      </c>
      <c r="E36" s="105"/>
      <c r="F36" s="105">
        <v>29</v>
      </c>
      <c r="G36" s="105"/>
      <c r="H36" s="161">
        <v>4626675000</v>
      </c>
      <c r="I36" s="152">
        <v>19</v>
      </c>
      <c r="J36" s="152">
        <v>19</v>
      </c>
      <c r="K36" s="152"/>
      <c r="L36" s="114">
        <v>420400000</v>
      </c>
      <c r="M36" s="114">
        <v>248956000</v>
      </c>
      <c r="N36" s="130">
        <v>311650000</v>
      </c>
      <c r="O36" s="187">
        <v>58</v>
      </c>
      <c r="P36" s="187">
        <v>58</v>
      </c>
      <c r="Q36" s="183">
        <v>58</v>
      </c>
      <c r="R36" s="183">
        <v>58</v>
      </c>
      <c r="S36" s="118"/>
      <c r="T36" s="118" t="s">
        <v>89</v>
      </c>
      <c r="U36" s="173" t="s">
        <v>97</v>
      </c>
      <c r="Y36" s="170">
        <v>345148000</v>
      </c>
    </row>
    <row r="37" spans="1:25" s="120" customFormat="1" ht="15" customHeight="1">
      <c r="A37" s="105">
        <v>31</v>
      </c>
      <c r="B37" s="131" t="s">
        <v>15</v>
      </c>
      <c r="C37" s="74">
        <v>350000000</v>
      </c>
      <c r="D37" s="106">
        <v>387700000</v>
      </c>
      <c r="E37" s="105"/>
      <c r="F37" s="105">
        <v>32</v>
      </c>
      <c r="G37" s="105"/>
      <c r="H37" s="161">
        <v>689100000</v>
      </c>
      <c r="I37" s="152">
        <v>19</v>
      </c>
      <c r="J37" s="160">
        <v>18</v>
      </c>
      <c r="K37" s="152"/>
      <c r="L37" s="114">
        <v>559700000</v>
      </c>
      <c r="M37" s="114">
        <v>359202000</v>
      </c>
      <c r="N37" s="130">
        <v>434570000</v>
      </c>
      <c r="O37" s="187">
        <v>67</v>
      </c>
      <c r="P37" s="187">
        <v>67</v>
      </c>
      <c r="Q37" s="183">
        <v>67</v>
      </c>
      <c r="R37" s="183">
        <v>67</v>
      </c>
      <c r="S37" s="118"/>
      <c r="T37" s="118" t="s">
        <v>89</v>
      </c>
      <c r="U37" s="132"/>
      <c r="Y37" s="170">
        <v>277000000</v>
      </c>
    </row>
    <row r="38" spans="1:25" s="120" customFormat="1" ht="15" customHeight="1">
      <c r="A38" s="171">
        <v>32</v>
      </c>
      <c r="B38" s="131" t="s">
        <v>10</v>
      </c>
      <c r="C38" s="74">
        <v>249000000</v>
      </c>
      <c r="D38" s="106">
        <v>533640000</v>
      </c>
      <c r="E38" s="105"/>
      <c r="F38" s="105">
        <v>32</v>
      </c>
      <c r="G38" s="105"/>
      <c r="H38" s="161">
        <v>4488200000</v>
      </c>
      <c r="I38" s="152">
        <v>20</v>
      </c>
      <c r="J38" s="160">
        <v>20</v>
      </c>
      <c r="K38" s="152"/>
      <c r="L38" s="114">
        <v>453720000</v>
      </c>
      <c r="M38" s="114">
        <v>267676000</v>
      </c>
      <c r="N38" s="115">
        <v>482320000</v>
      </c>
      <c r="O38" s="187">
        <v>75</v>
      </c>
      <c r="P38" s="187">
        <v>49</v>
      </c>
      <c r="Q38" s="183">
        <v>75</v>
      </c>
      <c r="R38" s="183">
        <v>49</v>
      </c>
      <c r="S38" s="118"/>
      <c r="T38" s="118" t="s">
        <v>89</v>
      </c>
      <c r="U38" s="119" t="s">
        <v>91</v>
      </c>
      <c r="Y38" s="170">
        <v>437764000</v>
      </c>
    </row>
    <row r="39" spans="1:25" s="120" customFormat="1" ht="15" customHeight="1">
      <c r="A39" s="105">
        <v>33</v>
      </c>
      <c r="B39" s="131" t="s">
        <v>11</v>
      </c>
      <c r="C39" s="74">
        <v>358695000</v>
      </c>
      <c r="D39" s="106">
        <v>365780000</v>
      </c>
      <c r="E39" s="105"/>
      <c r="F39" s="105">
        <v>27</v>
      </c>
      <c r="G39" s="105"/>
      <c r="H39" s="161">
        <v>471800000</v>
      </c>
      <c r="I39" s="152">
        <v>19</v>
      </c>
      <c r="J39" s="152">
        <v>19</v>
      </c>
      <c r="K39" s="152"/>
      <c r="L39" s="114">
        <v>434200000</v>
      </c>
      <c r="M39" s="114">
        <v>244876000</v>
      </c>
      <c r="N39" s="130">
        <v>320670000</v>
      </c>
      <c r="O39" s="187">
        <v>42.16</v>
      </c>
      <c r="P39" s="187">
        <v>42.16</v>
      </c>
      <c r="Q39" s="183">
        <v>42.16</v>
      </c>
      <c r="R39" s="183">
        <v>42.16</v>
      </c>
      <c r="S39" s="118"/>
      <c r="T39" s="118" t="s">
        <v>89</v>
      </c>
      <c r="U39" s="119"/>
      <c r="Y39" s="172">
        <v>284415000</v>
      </c>
    </row>
    <row r="40" spans="1:25" s="120" customFormat="1" ht="15" customHeight="1">
      <c r="A40" s="105">
        <v>34</v>
      </c>
      <c r="B40" s="131" t="s">
        <v>9</v>
      </c>
      <c r="C40" s="74">
        <v>269979000</v>
      </c>
      <c r="D40" s="106">
        <v>3444118000</v>
      </c>
      <c r="E40" s="105"/>
      <c r="F40" s="105">
        <v>25</v>
      </c>
      <c r="G40" s="105"/>
      <c r="H40" s="161">
        <v>558662500</v>
      </c>
      <c r="I40" s="152">
        <v>17</v>
      </c>
      <c r="J40" s="152">
        <v>17</v>
      </c>
      <c r="K40" s="152"/>
      <c r="L40" s="114">
        <v>448200000</v>
      </c>
      <c r="M40" s="114">
        <v>247103125</v>
      </c>
      <c r="N40" s="130">
        <v>317356000</v>
      </c>
      <c r="O40" s="187">
        <v>36</v>
      </c>
      <c r="P40" s="187">
        <v>36</v>
      </c>
      <c r="Q40" s="183">
        <v>36</v>
      </c>
      <c r="R40" s="183">
        <v>36</v>
      </c>
      <c r="S40" s="118"/>
      <c r="T40" s="118" t="s">
        <v>89</v>
      </c>
      <c r="U40" s="155" t="s">
        <v>97</v>
      </c>
      <c r="Y40" s="172">
        <v>326000000</v>
      </c>
    </row>
    <row r="41" spans="1:25" s="120" customFormat="1" ht="15" customHeight="1">
      <c r="A41" s="105">
        <v>35</v>
      </c>
      <c r="B41" s="131" t="s">
        <v>13</v>
      </c>
      <c r="C41" s="74">
        <v>244376000</v>
      </c>
      <c r="D41" s="106">
        <v>319697000</v>
      </c>
      <c r="E41" s="105"/>
      <c r="F41" s="105">
        <v>25</v>
      </c>
      <c r="G41" s="105"/>
      <c r="H41" s="161">
        <v>4465187500</v>
      </c>
      <c r="I41" s="152">
        <v>18</v>
      </c>
      <c r="J41" s="160">
        <v>19</v>
      </c>
      <c r="K41" s="152"/>
      <c r="L41" s="114">
        <v>439350000</v>
      </c>
      <c r="M41" s="114">
        <v>316596000</v>
      </c>
      <c r="N41" s="115">
        <v>543440000</v>
      </c>
      <c r="O41" s="187">
        <v>75</v>
      </c>
      <c r="P41" s="187">
        <v>71</v>
      </c>
      <c r="Q41" s="183">
        <v>75</v>
      </c>
      <c r="R41" s="183">
        <v>71</v>
      </c>
      <c r="S41" s="118"/>
      <c r="T41" s="118" t="s">
        <v>89</v>
      </c>
      <c r="U41" s="119"/>
      <c r="Y41" s="172">
        <v>394000000</v>
      </c>
    </row>
    <row r="42" spans="1:25" s="120" customFormat="1" ht="15" customHeight="1">
      <c r="A42" s="171">
        <v>36</v>
      </c>
      <c r="B42" s="131" t="s">
        <v>20</v>
      </c>
      <c r="C42" s="74">
        <v>222195000</v>
      </c>
      <c r="D42" s="106">
        <v>519790000</v>
      </c>
      <c r="E42" s="105"/>
      <c r="F42" s="105">
        <v>22</v>
      </c>
      <c r="G42" s="105"/>
      <c r="H42" s="161">
        <v>600446500</v>
      </c>
      <c r="I42" s="152">
        <v>18</v>
      </c>
      <c r="J42" s="160">
        <v>19</v>
      </c>
      <c r="K42" s="152"/>
      <c r="L42" s="114">
        <v>561080000</v>
      </c>
      <c r="M42" s="114">
        <v>333241900</v>
      </c>
      <c r="N42" s="115">
        <v>436367000</v>
      </c>
      <c r="O42" s="187">
        <v>75</v>
      </c>
      <c r="P42" s="187">
        <v>51.3</v>
      </c>
      <c r="Q42" s="183">
        <v>51.3</v>
      </c>
      <c r="R42" s="183">
        <v>51.53</v>
      </c>
      <c r="S42" s="118"/>
      <c r="T42" s="118" t="s">
        <v>89</v>
      </c>
      <c r="U42" s="119" t="s">
        <v>90</v>
      </c>
      <c r="Y42" s="172">
        <v>283000000</v>
      </c>
    </row>
    <row r="43" spans="1:25" s="120" customFormat="1" ht="15" customHeight="1">
      <c r="A43" s="105">
        <v>37</v>
      </c>
      <c r="B43" s="131" t="s">
        <v>19</v>
      </c>
      <c r="C43" s="74">
        <v>296979000</v>
      </c>
      <c r="D43" s="106">
        <v>353110000</v>
      </c>
      <c r="E43" s="105"/>
      <c r="F43" s="105">
        <v>37</v>
      </c>
      <c r="G43" s="105"/>
      <c r="H43" s="161">
        <v>442500000</v>
      </c>
      <c r="I43" s="152">
        <v>23</v>
      </c>
      <c r="J43" s="160">
        <v>21</v>
      </c>
      <c r="K43" s="152"/>
      <c r="L43" s="114">
        <v>396800000</v>
      </c>
      <c r="M43" s="114">
        <v>211600000</v>
      </c>
      <c r="N43" s="115">
        <v>324200000</v>
      </c>
      <c r="O43" s="187">
        <v>60</v>
      </c>
      <c r="P43" s="187">
        <v>83.46</v>
      </c>
      <c r="Q43" s="183">
        <v>75.69</v>
      </c>
      <c r="R43" s="183">
        <v>83.46</v>
      </c>
      <c r="S43" s="118"/>
      <c r="T43" s="118" t="s">
        <v>89</v>
      </c>
      <c r="U43" s="119"/>
      <c r="Y43" s="172"/>
    </row>
    <row r="44" spans="1:25" s="120" customFormat="1" ht="15" customHeight="1">
      <c r="A44" s="105">
        <v>38</v>
      </c>
      <c r="B44" s="131" t="s">
        <v>7</v>
      </c>
      <c r="C44" s="74">
        <v>354800000</v>
      </c>
      <c r="D44" s="106">
        <v>520100000</v>
      </c>
      <c r="E44" s="106">
        <v>428210000</v>
      </c>
      <c r="F44" s="105">
        <v>30</v>
      </c>
      <c r="G44" s="105"/>
      <c r="H44" s="161">
        <v>4410568500</v>
      </c>
      <c r="I44" s="152">
        <v>24</v>
      </c>
      <c r="J44" s="160">
        <v>25</v>
      </c>
      <c r="K44" s="152">
        <v>27</v>
      </c>
      <c r="L44" s="114">
        <v>466400000</v>
      </c>
      <c r="M44" s="114">
        <v>278920000</v>
      </c>
      <c r="N44" s="130">
        <v>1472447000</v>
      </c>
      <c r="O44" s="187">
        <v>71</v>
      </c>
      <c r="P44" s="187">
        <v>55</v>
      </c>
      <c r="Q44" s="183">
        <v>71</v>
      </c>
      <c r="R44" s="183">
        <v>55</v>
      </c>
      <c r="S44" s="118"/>
      <c r="T44" s="118" t="s">
        <v>89</v>
      </c>
      <c r="U44" s="119"/>
      <c r="Y44" s="172">
        <v>368200000</v>
      </c>
    </row>
    <row r="45" spans="1:25" s="120" customFormat="1" ht="15" customHeight="1">
      <c r="A45" s="105">
        <v>39</v>
      </c>
      <c r="B45" s="131" t="s">
        <v>14</v>
      </c>
      <c r="C45" s="74">
        <v>280130000</v>
      </c>
      <c r="D45" s="106">
        <v>442820000</v>
      </c>
      <c r="E45" s="106">
        <v>365153000</v>
      </c>
      <c r="F45" s="105">
        <v>21</v>
      </c>
      <c r="G45" s="105"/>
      <c r="H45" s="161">
        <v>434000000</v>
      </c>
      <c r="I45" s="152">
        <v>17</v>
      </c>
      <c r="J45" s="160">
        <v>16</v>
      </c>
      <c r="K45" s="152"/>
      <c r="L45" s="114">
        <v>396800000</v>
      </c>
      <c r="M45" s="114">
        <v>195955000</v>
      </c>
      <c r="N45" s="115">
        <v>264555000</v>
      </c>
      <c r="O45" s="187">
        <v>75</v>
      </c>
      <c r="P45" s="187">
        <v>68</v>
      </c>
      <c r="Q45" s="183">
        <v>68</v>
      </c>
      <c r="R45" s="183">
        <v>68</v>
      </c>
      <c r="S45" s="118"/>
      <c r="T45" s="118" t="s">
        <v>89</v>
      </c>
      <c r="U45" s="119"/>
      <c r="Y45" s="172">
        <v>366089000</v>
      </c>
    </row>
    <row r="46" spans="1:25" s="120" customFormat="1" ht="15" customHeight="1">
      <c r="A46" s="105">
        <v>40</v>
      </c>
      <c r="B46" s="131" t="s">
        <v>8</v>
      </c>
      <c r="C46" s="74">
        <v>249330000</v>
      </c>
      <c r="D46" s="106">
        <v>568267000</v>
      </c>
      <c r="E46" s="105"/>
      <c r="F46" s="105">
        <v>31</v>
      </c>
      <c r="G46" s="105"/>
      <c r="H46" s="161">
        <v>466596000</v>
      </c>
      <c r="I46" s="152">
        <v>26</v>
      </c>
      <c r="J46" s="152">
        <v>22</v>
      </c>
      <c r="K46" s="152"/>
      <c r="L46" s="114">
        <v>409400000</v>
      </c>
      <c r="M46" s="114">
        <v>265100000</v>
      </c>
      <c r="N46" s="130">
        <v>331300000</v>
      </c>
      <c r="O46" s="187">
        <v>65</v>
      </c>
      <c r="P46" s="187">
        <v>65</v>
      </c>
      <c r="Q46" s="183">
        <v>65</v>
      </c>
      <c r="R46" s="183">
        <v>65</v>
      </c>
      <c r="S46" s="118"/>
      <c r="T46" s="118" t="s">
        <v>89</v>
      </c>
      <c r="U46" s="119"/>
      <c r="Y46" s="172">
        <v>426000000</v>
      </c>
    </row>
    <row r="47" spans="1:25" s="129" customFormat="1" ht="15" customHeight="1">
      <c r="A47" s="121">
        <v>41</v>
      </c>
      <c r="B47" s="174" t="s">
        <v>12</v>
      </c>
      <c r="C47" s="123">
        <v>267120000</v>
      </c>
      <c r="D47" s="122">
        <v>404550000</v>
      </c>
      <c r="E47" s="121"/>
      <c r="F47" s="121">
        <v>29</v>
      </c>
      <c r="G47" s="121"/>
      <c r="H47" s="175">
        <v>456250000</v>
      </c>
      <c r="I47" s="160">
        <v>19</v>
      </c>
      <c r="J47" s="160">
        <v>23</v>
      </c>
      <c r="K47" s="160"/>
      <c r="L47" s="125">
        <v>423500000</v>
      </c>
      <c r="M47" s="125">
        <v>235400000</v>
      </c>
      <c r="N47" s="126">
        <v>322700000</v>
      </c>
      <c r="O47" s="188">
        <v>78.55</v>
      </c>
      <c r="P47" s="188">
        <v>77.94</v>
      </c>
      <c r="Q47" s="190">
        <v>77.94</v>
      </c>
      <c r="R47" s="190">
        <v>77.94</v>
      </c>
      <c r="S47" s="127"/>
      <c r="T47" s="127" t="s">
        <v>89</v>
      </c>
      <c r="U47" s="128"/>
      <c r="Y47" s="176"/>
    </row>
    <row r="48" spans="1:25" s="120" customFormat="1" ht="15" customHeight="1" hidden="1">
      <c r="A48" s="105"/>
      <c r="B48" s="131"/>
      <c r="C48" s="74"/>
      <c r="D48" s="106"/>
      <c r="E48" s="105"/>
      <c r="F48" s="105"/>
      <c r="G48" s="105"/>
      <c r="H48" s="105"/>
      <c r="I48" s="177"/>
      <c r="J48" s="178"/>
      <c r="K48" s="177"/>
      <c r="L48" s="177"/>
      <c r="M48" s="179"/>
      <c r="N48" s="105"/>
      <c r="O48" s="116"/>
      <c r="P48" s="117"/>
      <c r="Q48" s="116"/>
      <c r="R48" s="117"/>
      <c r="S48" s="118"/>
      <c r="T48" s="118"/>
      <c r="U48" s="119"/>
      <c r="Y48" s="172"/>
    </row>
    <row r="49" spans="1:25" s="120" customFormat="1" ht="15" customHeight="1" hidden="1">
      <c r="A49" s="105"/>
      <c r="B49" s="131"/>
      <c r="C49" s="74"/>
      <c r="D49" s="180"/>
      <c r="E49" s="105"/>
      <c r="F49" s="105"/>
      <c r="G49" s="105"/>
      <c r="H49" s="105"/>
      <c r="I49" s="177"/>
      <c r="J49" s="178"/>
      <c r="K49" s="177"/>
      <c r="L49" s="177"/>
      <c r="M49" s="179"/>
      <c r="N49" s="105"/>
      <c r="O49" s="181"/>
      <c r="P49" s="118"/>
      <c r="Q49" s="182"/>
      <c r="R49" s="182"/>
      <c r="S49" s="118"/>
      <c r="T49" s="118"/>
      <c r="U49" s="119"/>
      <c r="Y49" s="172"/>
    </row>
    <row r="50" spans="1:25" s="120" customFormat="1" ht="15" customHeight="1" hidden="1">
      <c r="A50" s="105"/>
      <c r="B50" s="131"/>
      <c r="C50" s="74"/>
      <c r="D50" s="180"/>
      <c r="E50" s="105"/>
      <c r="F50" s="105"/>
      <c r="G50" s="105"/>
      <c r="H50" s="105"/>
      <c r="I50" s="177"/>
      <c r="J50" s="178"/>
      <c r="K50" s="177"/>
      <c r="L50" s="177"/>
      <c r="M50" s="179"/>
      <c r="N50" s="105"/>
      <c r="O50" s="181"/>
      <c r="P50" s="183"/>
      <c r="Q50" s="183"/>
      <c r="R50" s="183"/>
      <c r="S50" s="118"/>
      <c r="T50" s="118"/>
      <c r="U50" s="119"/>
      <c r="Y50" s="172"/>
    </row>
    <row r="51" spans="1:25" s="120" customFormat="1" ht="15" customHeight="1" hidden="1">
      <c r="A51" s="105"/>
      <c r="B51" s="131"/>
      <c r="C51" s="74"/>
      <c r="D51" s="180"/>
      <c r="E51" s="105"/>
      <c r="F51" s="105"/>
      <c r="G51" s="105"/>
      <c r="H51" s="105"/>
      <c r="I51" s="177"/>
      <c r="J51" s="178"/>
      <c r="K51" s="177"/>
      <c r="L51" s="177"/>
      <c r="M51" s="179"/>
      <c r="N51" s="105"/>
      <c r="O51" s="181"/>
      <c r="P51" s="183"/>
      <c r="Q51" s="183"/>
      <c r="R51" s="183"/>
      <c r="S51" s="118"/>
      <c r="T51" s="118"/>
      <c r="U51" s="119"/>
      <c r="Y51" s="172"/>
    </row>
    <row r="52" spans="1:25" s="120" customFormat="1" ht="15" customHeight="1">
      <c r="A52" s="105"/>
      <c r="B52" s="184" t="s">
        <v>80</v>
      </c>
      <c r="C52" s="74"/>
      <c r="D52" s="180"/>
      <c r="E52" s="105"/>
      <c r="F52" s="105"/>
      <c r="G52" s="105"/>
      <c r="H52" s="185">
        <f>SUM(H7:H47)</f>
        <v>884868415000</v>
      </c>
      <c r="I52" s="186">
        <f>SUM(I7:I47)</f>
        <v>1685</v>
      </c>
      <c r="J52" s="105">
        <f>SUM(J7:J47)</f>
        <v>1594</v>
      </c>
      <c r="K52" s="177"/>
      <c r="L52" s="177">
        <f>SUM(L7:L47)</f>
        <v>835508154000</v>
      </c>
      <c r="M52" s="179">
        <f>SUM(M7:M47)</f>
        <v>545249045100</v>
      </c>
      <c r="N52" s="161">
        <f>SUM(N7:N47)</f>
        <v>811080438000</v>
      </c>
      <c r="O52" s="181">
        <v>65.84</v>
      </c>
      <c r="P52" s="181">
        <v>55.05</v>
      </c>
      <c r="Q52" s="181">
        <v>55.91</v>
      </c>
      <c r="R52" s="181">
        <v>53.4</v>
      </c>
      <c r="S52" s="118"/>
      <c r="T52" s="118"/>
      <c r="U52" s="119"/>
      <c r="Y52" s="172"/>
    </row>
    <row r="53" spans="1:25" s="13" customFormat="1" ht="50.25" customHeight="1" hidden="1">
      <c r="A53" s="15"/>
      <c r="B53" s="37" t="s">
        <v>80</v>
      </c>
      <c r="C53" s="36"/>
      <c r="D53" s="40"/>
      <c r="E53" s="15"/>
      <c r="F53" s="15"/>
      <c r="G53" s="15"/>
      <c r="H53" s="15">
        <f>SUM(H7:H47)</f>
        <v>884868415000</v>
      </c>
      <c r="I53" s="15"/>
      <c r="J53" s="70"/>
      <c r="K53" s="15"/>
      <c r="L53" s="15"/>
      <c r="M53" s="14"/>
      <c r="N53" s="15"/>
      <c r="O53" s="43"/>
      <c r="P53" s="43"/>
      <c r="Q53" s="43"/>
      <c r="R53" s="43"/>
      <c r="S53" s="33"/>
      <c r="T53" s="33"/>
      <c r="U53" s="35"/>
      <c r="Y53" s="12"/>
    </row>
    <row r="54" spans="1:25" s="13" customFormat="1" ht="50.25" customHeight="1" hidden="1">
      <c r="A54" s="15"/>
      <c r="B54" s="37"/>
      <c r="C54" s="36"/>
      <c r="D54" s="40"/>
      <c r="E54" s="15"/>
      <c r="F54" s="15"/>
      <c r="G54" s="15"/>
      <c r="H54" s="15"/>
      <c r="I54" s="39"/>
      <c r="J54" s="77"/>
      <c r="K54" s="39"/>
      <c r="L54" s="39"/>
      <c r="M54" s="72"/>
      <c r="N54" s="15"/>
      <c r="O54" s="41"/>
      <c r="P54" s="42"/>
      <c r="Q54" s="41"/>
      <c r="R54" s="41"/>
      <c r="S54" s="33"/>
      <c r="T54" s="33"/>
      <c r="U54" s="35"/>
      <c r="Y54" s="12"/>
    </row>
    <row r="55" spans="1:25" s="13" customFormat="1" ht="50.25" customHeight="1" hidden="1">
      <c r="A55" s="15"/>
      <c r="B55" s="37">
        <v>887157050000</v>
      </c>
      <c r="C55" s="36"/>
      <c r="D55" s="40"/>
      <c r="E55" s="15"/>
      <c r="F55" s="15"/>
      <c r="G55" s="15"/>
      <c r="H55" s="15"/>
      <c r="I55" s="39"/>
      <c r="J55" s="77"/>
      <c r="K55" s="39"/>
      <c r="L55" s="39"/>
      <c r="M55" s="72"/>
      <c r="N55" s="15"/>
      <c r="O55" s="41"/>
      <c r="P55" s="42"/>
      <c r="Q55" s="41"/>
      <c r="R55" s="41"/>
      <c r="S55" s="33"/>
      <c r="T55" s="33"/>
      <c r="U55" s="35"/>
      <c r="Y55" s="12"/>
    </row>
    <row r="56" spans="1:25" s="13" customFormat="1" ht="50.25" customHeight="1" hidden="1">
      <c r="A56" s="15"/>
      <c r="B56" s="37">
        <v>778799970000</v>
      </c>
      <c r="C56" s="36"/>
      <c r="D56" s="40"/>
      <c r="E56" s="15"/>
      <c r="F56" s="15"/>
      <c r="G56" s="15"/>
      <c r="H56" s="15"/>
      <c r="I56" s="39"/>
      <c r="J56" s="77"/>
      <c r="K56" s="39"/>
      <c r="L56" s="39"/>
      <c r="M56" s="72"/>
      <c r="N56" s="15"/>
      <c r="O56" s="41"/>
      <c r="P56" s="42"/>
      <c r="Q56" s="41"/>
      <c r="R56" s="41"/>
      <c r="S56" s="33"/>
      <c r="T56" s="33"/>
      <c r="U56" s="35"/>
      <c r="Y56" s="12"/>
    </row>
    <row r="57" spans="1:25" s="13" customFormat="1" ht="50.25" customHeight="1" hidden="1">
      <c r="A57" s="15"/>
      <c r="B57" s="37">
        <f>+B55-B56</f>
        <v>108357080000</v>
      </c>
      <c r="C57" s="36"/>
      <c r="D57" s="40"/>
      <c r="E57" s="15"/>
      <c r="F57" s="15"/>
      <c r="G57" s="15"/>
      <c r="H57" s="15"/>
      <c r="I57" s="39"/>
      <c r="J57" s="77"/>
      <c r="K57" s="39"/>
      <c r="L57" s="39"/>
      <c r="M57" s="72"/>
      <c r="N57" s="15"/>
      <c r="O57" s="41"/>
      <c r="P57" s="42"/>
      <c r="Q57" s="41"/>
      <c r="R57" s="41"/>
      <c r="S57" s="33"/>
      <c r="T57" s="33"/>
      <c r="U57" s="35"/>
      <c r="Y57" s="12"/>
    </row>
    <row r="58" spans="1:25" s="13" customFormat="1" ht="50.25" customHeight="1" hidden="1">
      <c r="A58" s="15"/>
      <c r="B58" s="37"/>
      <c r="C58" s="36"/>
      <c r="D58" s="40"/>
      <c r="E58" s="15"/>
      <c r="F58" s="15"/>
      <c r="G58" s="15"/>
      <c r="H58" s="15"/>
      <c r="I58" s="39"/>
      <c r="J58" s="77"/>
      <c r="K58" s="39"/>
      <c r="L58" s="39"/>
      <c r="M58" s="72"/>
      <c r="N58" s="15"/>
      <c r="O58" s="41"/>
      <c r="P58" s="42"/>
      <c r="Q58" s="41"/>
      <c r="R58" s="41"/>
      <c r="S58" s="33"/>
      <c r="T58" s="33"/>
      <c r="U58" s="35"/>
      <c r="Y58" s="12"/>
    </row>
    <row r="59" spans="1:25" s="13" customFormat="1" ht="50.25" customHeight="1" hidden="1">
      <c r="A59" s="15"/>
      <c r="B59" s="37"/>
      <c r="C59" s="36"/>
      <c r="D59" s="40"/>
      <c r="E59" s="15"/>
      <c r="F59" s="15"/>
      <c r="G59" s="15"/>
      <c r="H59" s="15"/>
      <c r="I59" s="39"/>
      <c r="J59" s="77"/>
      <c r="K59" s="39"/>
      <c r="L59" s="39"/>
      <c r="M59" s="72"/>
      <c r="N59" s="15"/>
      <c r="O59" s="41"/>
      <c r="P59" s="42"/>
      <c r="Q59" s="41"/>
      <c r="R59" s="41"/>
      <c r="S59" s="33"/>
      <c r="T59" s="33"/>
      <c r="U59" s="35"/>
      <c r="Y59" s="12"/>
    </row>
    <row r="60" spans="1:25" s="13" customFormat="1" ht="50.25" customHeight="1" hidden="1">
      <c r="A60" s="15"/>
      <c r="B60" s="37"/>
      <c r="C60" s="36"/>
      <c r="D60" s="40"/>
      <c r="E60" s="15"/>
      <c r="F60" s="15"/>
      <c r="G60" s="15"/>
      <c r="H60" s="15"/>
      <c r="I60" s="39"/>
      <c r="J60" s="77"/>
      <c r="K60" s="39"/>
      <c r="L60" s="39"/>
      <c r="M60" s="72"/>
      <c r="N60" s="15"/>
      <c r="O60" s="41"/>
      <c r="P60" s="42"/>
      <c r="Q60" s="41"/>
      <c r="R60" s="41"/>
      <c r="S60" s="33"/>
      <c r="T60" s="33"/>
      <c r="U60" s="35"/>
      <c r="Y60" s="12"/>
    </row>
    <row r="61" spans="1:25" s="13" customFormat="1" ht="50.25" customHeight="1" hidden="1">
      <c r="A61" s="15"/>
      <c r="B61" s="37"/>
      <c r="C61" s="36"/>
      <c r="D61" s="40"/>
      <c r="E61" s="15"/>
      <c r="F61" s="15"/>
      <c r="G61" s="15"/>
      <c r="H61" s="15"/>
      <c r="I61" s="39"/>
      <c r="J61" s="77"/>
      <c r="K61" s="39"/>
      <c r="L61" s="39"/>
      <c r="M61" s="72"/>
      <c r="N61" s="15"/>
      <c r="O61" s="41"/>
      <c r="P61" s="42"/>
      <c r="Q61" s="41"/>
      <c r="R61" s="41"/>
      <c r="S61" s="33"/>
      <c r="T61" s="33"/>
      <c r="U61" s="35"/>
      <c r="Y61" s="12"/>
    </row>
    <row r="62" spans="1:25" s="13" customFormat="1" ht="50.25" customHeight="1" hidden="1">
      <c r="A62" s="15"/>
      <c r="B62" s="37"/>
      <c r="C62" s="36"/>
      <c r="D62" s="40"/>
      <c r="E62" s="15"/>
      <c r="F62" s="15"/>
      <c r="G62" s="15"/>
      <c r="H62" s="15"/>
      <c r="I62" s="39"/>
      <c r="J62" s="77"/>
      <c r="K62" s="39"/>
      <c r="L62" s="39"/>
      <c r="M62" s="72"/>
      <c r="N62" s="15"/>
      <c r="O62" s="41"/>
      <c r="P62" s="42"/>
      <c r="Q62" s="41"/>
      <c r="R62" s="41"/>
      <c r="S62" s="33"/>
      <c r="T62" s="33"/>
      <c r="U62" s="35"/>
      <c r="Y62" s="12"/>
    </row>
    <row r="63" spans="1:21" s="51" customFormat="1" ht="50.25" customHeight="1" hidden="1">
      <c r="A63" s="44"/>
      <c r="B63" s="45" t="s">
        <v>2</v>
      </c>
      <c r="C63" s="46">
        <f>SUM(C7:C47)</f>
        <v>283051415000</v>
      </c>
      <c r="D63" s="46">
        <v>596648513000</v>
      </c>
      <c r="E63" s="46"/>
      <c r="F63" s="46">
        <f>SUM(F7:F47)</f>
        <v>2356</v>
      </c>
      <c r="G63" s="46"/>
      <c r="H63" s="46">
        <v>717277329000</v>
      </c>
      <c r="I63" s="44"/>
      <c r="J63" s="78"/>
      <c r="K63" s="44"/>
      <c r="L63" s="46"/>
      <c r="M63" s="73"/>
      <c r="N63" s="46"/>
      <c r="O63" s="47">
        <v>0</v>
      </c>
      <c r="P63" s="48">
        <v>0</v>
      </c>
      <c r="Q63" s="49">
        <v>0</v>
      </c>
      <c r="R63" s="49">
        <v>0</v>
      </c>
      <c r="S63" s="48"/>
      <c r="T63" s="48"/>
      <c r="U63" s="50"/>
    </row>
    <row r="64" spans="1:21" s="9" customFormat="1" ht="14.25" hidden="1">
      <c r="A64" s="52"/>
      <c r="B64" s="53"/>
      <c r="C64" s="54"/>
      <c r="D64" s="54"/>
      <c r="E64" s="54"/>
      <c r="F64" s="54"/>
      <c r="G64" s="54"/>
      <c r="H64" s="54"/>
      <c r="I64" s="55"/>
      <c r="J64" s="79"/>
      <c r="K64" s="55"/>
      <c r="L64" s="54"/>
      <c r="M64" s="54"/>
      <c r="N64" s="74"/>
      <c r="O64" s="56"/>
      <c r="P64" s="57"/>
      <c r="Q64" s="57"/>
      <c r="R64" s="57"/>
      <c r="S64" s="57"/>
      <c r="T64" s="57"/>
      <c r="U64" s="58"/>
    </row>
    <row r="65" spans="1:21" s="9" customFormat="1" ht="14.25" hidden="1">
      <c r="A65" s="52"/>
      <c r="B65" s="53" t="s">
        <v>60</v>
      </c>
      <c r="C65" s="54"/>
      <c r="D65" s="59"/>
      <c r="E65" s="59"/>
      <c r="F65" s="59"/>
      <c r="G65" s="59"/>
      <c r="H65" s="60">
        <v>717277329000</v>
      </c>
      <c r="I65" s="61"/>
      <c r="J65" s="80"/>
      <c r="K65" s="61"/>
      <c r="L65" s="60"/>
      <c r="M65" s="60"/>
      <c r="N65" s="75"/>
      <c r="O65" s="62">
        <f>SUM(O7:O47)</f>
        <v>2720.0899999999997</v>
      </c>
      <c r="P65" s="62">
        <f>SUM(P7:P47)</f>
        <v>2257.74</v>
      </c>
      <c r="Q65" s="62">
        <f>SUM(Q7:Q47)</f>
        <v>2292.72</v>
      </c>
      <c r="R65" s="62">
        <f>SUM(R7:R47)</f>
        <v>2189.94</v>
      </c>
      <c r="S65" s="57"/>
      <c r="T65" s="57"/>
      <c r="U65" s="58"/>
    </row>
    <row r="66" spans="1:21" s="9" customFormat="1" ht="14.25" hidden="1">
      <c r="A66" s="52"/>
      <c r="B66" s="53" t="s">
        <v>59</v>
      </c>
      <c r="C66" s="54"/>
      <c r="D66" s="54"/>
      <c r="E66" s="54"/>
      <c r="F66" s="54"/>
      <c r="G66" s="54"/>
      <c r="H66" s="54">
        <v>712953738900</v>
      </c>
      <c r="I66" s="55"/>
      <c r="J66" s="79"/>
      <c r="K66" s="55"/>
      <c r="L66" s="54"/>
      <c r="M66" s="54"/>
      <c r="N66" s="74"/>
      <c r="O66" s="63">
        <f>+O65/43</f>
        <v>63.25790697674418</v>
      </c>
      <c r="P66" s="63">
        <f>+P65/43</f>
        <v>52.505581395348834</v>
      </c>
      <c r="Q66" s="63">
        <f>+Q65/43</f>
        <v>53.31906976744185</v>
      </c>
      <c r="R66" s="63">
        <f>+R65/43</f>
        <v>50.92883720930233</v>
      </c>
      <c r="S66" s="57"/>
      <c r="T66" s="57"/>
      <c r="U66" s="58" t="s">
        <v>36</v>
      </c>
    </row>
    <row r="67" spans="1:24" s="9" customFormat="1" ht="14.25" hidden="1">
      <c r="A67" s="52"/>
      <c r="B67" s="53" t="s">
        <v>58</v>
      </c>
      <c r="C67" s="54"/>
      <c r="D67" s="54"/>
      <c r="E67" s="54"/>
      <c r="F67" s="54"/>
      <c r="G67" s="54"/>
      <c r="H67" s="54">
        <f>+H65-H66</f>
        <v>4323590100</v>
      </c>
      <c r="I67" s="55"/>
      <c r="J67" s="79"/>
      <c r="K67" s="55"/>
      <c r="L67" s="54"/>
      <c r="M67" s="54"/>
      <c r="N67" s="74"/>
      <c r="O67" s="56"/>
      <c r="P67" s="57"/>
      <c r="Q67" s="57"/>
      <c r="R67" s="57"/>
      <c r="S67" s="57"/>
      <c r="T67" s="57"/>
      <c r="U67" s="58" t="s">
        <v>33</v>
      </c>
      <c r="V67" s="9">
        <v>0</v>
      </c>
      <c r="W67" s="9">
        <v>0</v>
      </c>
      <c r="X67" s="9">
        <v>0</v>
      </c>
    </row>
    <row r="68" spans="1:24" s="9" customFormat="1" ht="14.25">
      <c r="A68" s="52"/>
      <c r="B68" s="53"/>
      <c r="C68" s="54"/>
      <c r="D68" s="54"/>
      <c r="E68" s="54"/>
      <c r="F68" s="54"/>
      <c r="G68" s="54"/>
      <c r="H68" s="54"/>
      <c r="I68" s="55"/>
      <c r="J68" s="79"/>
      <c r="K68" s="55"/>
      <c r="L68" s="54"/>
      <c r="M68" s="54"/>
      <c r="N68" s="76"/>
      <c r="O68" s="82"/>
      <c r="P68" s="83"/>
      <c r="Q68" s="83" t="s">
        <v>55</v>
      </c>
      <c r="R68" s="83"/>
      <c r="S68" s="57"/>
      <c r="T68" s="57"/>
      <c r="U68" s="58"/>
      <c r="V68" s="9">
        <v>0</v>
      </c>
      <c r="W68" s="9">
        <v>0</v>
      </c>
      <c r="X68" s="9">
        <v>0</v>
      </c>
    </row>
    <row r="69" spans="1:24" s="9" customFormat="1" ht="14.25">
      <c r="A69" s="52"/>
      <c r="B69" s="53"/>
      <c r="C69" s="54"/>
      <c r="D69" s="54"/>
      <c r="E69" s="54"/>
      <c r="F69" s="54"/>
      <c r="G69" s="54"/>
      <c r="H69" s="54"/>
      <c r="I69" s="55"/>
      <c r="J69" s="79"/>
      <c r="K69" s="55"/>
      <c r="L69" s="54"/>
      <c r="M69" s="54"/>
      <c r="N69" s="54"/>
      <c r="O69" s="56"/>
      <c r="P69" s="57"/>
      <c r="Q69" s="57"/>
      <c r="R69" s="57"/>
      <c r="S69" s="57"/>
      <c r="T69" s="57"/>
      <c r="U69" s="58"/>
      <c r="V69" s="9">
        <v>5</v>
      </c>
      <c r="W69" s="9">
        <v>5</v>
      </c>
      <c r="X69" s="9">
        <v>0</v>
      </c>
    </row>
    <row r="70" spans="1:24" s="9" customFormat="1" ht="14.25">
      <c r="A70" s="52"/>
      <c r="B70" s="53"/>
      <c r="C70" s="54"/>
      <c r="D70" s="54"/>
      <c r="E70" s="54"/>
      <c r="F70" s="54"/>
      <c r="G70" s="54"/>
      <c r="H70" s="54"/>
      <c r="I70" s="55"/>
      <c r="J70" s="79"/>
      <c r="K70" s="55"/>
      <c r="L70" s="54"/>
      <c r="M70" s="54"/>
      <c r="N70" s="54"/>
      <c r="O70" s="34">
        <f>SUM(O7:O47)</f>
        <v>2720.0899999999997</v>
      </c>
      <c r="P70" s="34">
        <f>SUM(P7:P47)</f>
        <v>2257.74</v>
      </c>
      <c r="Q70" s="34">
        <f>SUM(Q7:Q47)</f>
        <v>2292.72</v>
      </c>
      <c r="R70" s="34">
        <f>SUM(R7:R47)</f>
        <v>2189.94</v>
      </c>
      <c r="S70" s="57"/>
      <c r="T70" s="57"/>
      <c r="U70" s="58"/>
      <c r="V70" s="9">
        <v>0</v>
      </c>
      <c r="W70" s="9">
        <v>0</v>
      </c>
      <c r="X70" s="9">
        <v>0</v>
      </c>
    </row>
    <row r="71" spans="1:24" s="9" customFormat="1" ht="14.25">
      <c r="A71" s="52"/>
      <c r="B71" s="53"/>
      <c r="C71" s="54"/>
      <c r="D71" s="54"/>
      <c r="E71" s="54"/>
      <c r="F71" s="54"/>
      <c r="G71" s="54"/>
      <c r="H71" s="54"/>
      <c r="I71" s="55"/>
      <c r="J71" s="79"/>
      <c r="K71" s="55"/>
      <c r="L71" s="54"/>
      <c r="M71" s="54"/>
      <c r="N71" s="54"/>
      <c r="O71" s="34">
        <f>+O70/41</f>
        <v>66.34365853658535</v>
      </c>
      <c r="P71" s="34">
        <f>+P70/41</f>
        <v>55.06682926829268</v>
      </c>
      <c r="Q71" s="34">
        <f>+Q70/41</f>
        <v>55.919999999999995</v>
      </c>
      <c r="R71" s="34">
        <f>+R70/41</f>
        <v>53.41317073170732</v>
      </c>
      <c r="S71" s="57"/>
      <c r="T71" s="57"/>
      <c r="U71" s="58"/>
      <c r="V71" s="9">
        <v>8</v>
      </c>
      <c r="W71" s="9">
        <v>0</v>
      </c>
      <c r="X71" s="9">
        <v>0</v>
      </c>
    </row>
    <row r="72" spans="1:24" s="9" customFormat="1" ht="14.25">
      <c r="A72" s="52"/>
      <c r="B72" s="53"/>
      <c r="C72" s="54"/>
      <c r="D72" s="54"/>
      <c r="E72" s="54"/>
      <c r="F72" s="54"/>
      <c r="G72" s="54"/>
      <c r="H72" s="54"/>
      <c r="I72" s="55"/>
      <c r="J72" s="79"/>
      <c r="K72" s="55"/>
      <c r="L72" s="54"/>
      <c r="M72" s="54"/>
      <c r="N72" s="54"/>
      <c r="O72" s="56"/>
      <c r="P72" s="57"/>
      <c r="Q72" s="57"/>
      <c r="R72" s="57"/>
      <c r="S72" s="57"/>
      <c r="T72" s="57"/>
      <c r="U72" s="58"/>
      <c r="V72" s="9">
        <v>0</v>
      </c>
      <c r="W72" s="9">
        <v>0</v>
      </c>
      <c r="X72" s="9">
        <v>0</v>
      </c>
    </row>
    <row r="73" spans="1:21" s="9" customFormat="1" ht="14.25">
      <c r="A73" s="52"/>
      <c r="B73" s="53"/>
      <c r="C73" s="54"/>
      <c r="D73" s="54"/>
      <c r="E73" s="54"/>
      <c r="F73" s="54"/>
      <c r="G73" s="54"/>
      <c r="H73" s="54"/>
      <c r="I73" s="55"/>
      <c r="J73" s="79"/>
      <c r="K73" s="55"/>
      <c r="L73" s="54"/>
      <c r="M73" s="54"/>
      <c r="N73" s="54"/>
      <c r="O73" s="56"/>
      <c r="P73" s="56"/>
      <c r="Q73" s="56"/>
      <c r="R73" s="56"/>
      <c r="S73" s="57"/>
      <c r="T73" s="57"/>
      <c r="U73" s="58"/>
    </row>
    <row r="74" spans="1:24" s="9" customFormat="1" ht="14.25">
      <c r="A74" s="52"/>
      <c r="B74" s="53"/>
      <c r="C74" s="54"/>
      <c r="D74" s="54"/>
      <c r="E74" s="54"/>
      <c r="F74" s="54"/>
      <c r="G74" s="54"/>
      <c r="H74" s="54"/>
      <c r="I74" s="55"/>
      <c r="J74" s="79"/>
      <c r="K74" s="55"/>
      <c r="L74" s="54"/>
      <c r="M74" s="54"/>
      <c r="N74" s="54"/>
      <c r="O74" s="56"/>
      <c r="P74" s="57"/>
      <c r="Q74" s="57"/>
      <c r="R74" s="57"/>
      <c r="S74" s="57"/>
      <c r="T74" s="57"/>
      <c r="U74" s="58"/>
      <c r="V74" s="9">
        <f>SUM(V67:V72)/6</f>
        <v>2.1666666666666665</v>
      </c>
      <c r="W74" s="9">
        <f>SUM(W67:W72)/6</f>
        <v>0.8333333333333334</v>
      </c>
      <c r="X74" s="9">
        <f>SUM(X67:X72)/6</f>
        <v>0</v>
      </c>
    </row>
    <row r="75" spans="1:21" s="9" customFormat="1" ht="14.25">
      <c r="A75" s="52"/>
      <c r="B75" s="53"/>
      <c r="C75" s="54"/>
      <c r="D75" s="54"/>
      <c r="E75" s="54"/>
      <c r="F75" s="54"/>
      <c r="G75" s="54"/>
      <c r="H75" s="54"/>
      <c r="I75" s="55"/>
      <c r="J75" s="79"/>
      <c r="K75" s="55"/>
      <c r="L75" s="54"/>
      <c r="M75" s="54"/>
      <c r="N75" s="54"/>
      <c r="O75" s="56"/>
      <c r="P75" s="57"/>
      <c r="Q75" s="57"/>
      <c r="R75" s="57"/>
      <c r="S75" s="57"/>
      <c r="T75" s="57"/>
      <c r="U75" s="58"/>
    </row>
    <row r="76" spans="1:21" s="9" customFormat="1" ht="14.25">
      <c r="A76" s="52"/>
      <c r="B76" s="53"/>
      <c r="C76" s="54"/>
      <c r="D76" s="54"/>
      <c r="E76" s="54"/>
      <c r="F76" s="54"/>
      <c r="G76" s="54"/>
      <c r="H76" s="54"/>
      <c r="I76" s="55"/>
      <c r="J76" s="79"/>
      <c r="K76" s="55"/>
      <c r="L76" s="54"/>
      <c r="M76" s="54"/>
      <c r="N76" s="54"/>
      <c r="O76" s="56"/>
      <c r="P76" s="57"/>
      <c r="Q76" s="57"/>
      <c r="R76" s="57"/>
      <c r="S76" s="57"/>
      <c r="T76" s="57"/>
      <c r="U76" s="58"/>
    </row>
    <row r="77" spans="1:21" s="9" customFormat="1" ht="14.25">
      <c r="A77" s="52"/>
      <c r="B77" s="53"/>
      <c r="C77" s="54"/>
      <c r="D77" s="54"/>
      <c r="E77" s="54"/>
      <c r="F77" s="54"/>
      <c r="G77" s="54"/>
      <c r="H77" s="54"/>
      <c r="I77" s="55"/>
      <c r="J77" s="79"/>
      <c r="K77" s="55"/>
      <c r="L77" s="54"/>
      <c r="M77" s="54"/>
      <c r="N77" s="54"/>
      <c r="O77" s="56"/>
      <c r="P77" s="57"/>
      <c r="Q77" s="57"/>
      <c r="R77" s="57"/>
      <c r="S77" s="57"/>
      <c r="T77" s="57"/>
      <c r="U77" s="58"/>
    </row>
    <row r="78" spans="1:21" s="9" customFormat="1" ht="14.25">
      <c r="A78" s="52"/>
      <c r="B78" s="53"/>
      <c r="C78" s="54"/>
      <c r="D78" s="54"/>
      <c r="E78" s="54"/>
      <c r="F78" s="54"/>
      <c r="G78" s="54"/>
      <c r="H78" s="54"/>
      <c r="I78" s="55"/>
      <c r="J78" s="79"/>
      <c r="K78" s="55"/>
      <c r="L78" s="54"/>
      <c r="M78" s="54"/>
      <c r="N78" s="54"/>
      <c r="O78" s="56"/>
      <c r="P78" s="57"/>
      <c r="Q78" s="57"/>
      <c r="R78" s="57"/>
      <c r="S78" s="57"/>
      <c r="T78" s="57"/>
      <c r="U78" s="58" t="s">
        <v>53</v>
      </c>
    </row>
    <row r="79" spans="1:21" s="9" customFormat="1" ht="14.25">
      <c r="A79" s="52"/>
      <c r="B79" s="53"/>
      <c r="C79" s="54"/>
      <c r="D79" s="54"/>
      <c r="E79" s="54"/>
      <c r="F79" s="54"/>
      <c r="G79" s="54"/>
      <c r="H79" s="54"/>
      <c r="I79" s="55"/>
      <c r="J79" s="79"/>
      <c r="K79" s="55"/>
      <c r="L79" s="54"/>
      <c r="M79" s="54"/>
      <c r="N79" s="54"/>
      <c r="O79" s="56"/>
      <c r="P79" s="57"/>
      <c r="Q79" s="57"/>
      <c r="R79" s="57"/>
      <c r="S79" s="57"/>
      <c r="T79" s="57"/>
      <c r="U79" s="58"/>
    </row>
    <row r="80" spans="1:22" s="9" customFormat="1" ht="14.25">
      <c r="A80" s="52"/>
      <c r="B80" s="53"/>
      <c r="C80" s="54"/>
      <c r="D80" s="54"/>
      <c r="E80" s="54"/>
      <c r="F80" s="54"/>
      <c r="G80" s="54"/>
      <c r="H80" s="54"/>
      <c r="I80" s="55"/>
      <c r="J80" s="79"/>
      <c r="K80" s="55"/>
      <c r="L80" s="54"/>
      <c r="M80" s="54"/>
      <c r="N80" s="54"/>
      <c r="O80" s="56"/>
      <c r="P80" s="57"/>
      <c r="Q80" s="57"/>
      <c r="R80" s="57"/>
      <c r="S80" s="57"/>
      <c r="T80" s="57"/>
      <c r="U80" s="64">
        <v>4391414000</v>
      </c>
      <c r="V80" s="9" t="s">
        <v>61</v>
      </c>
    </row>
    <row r="81" spans="1:22" s="9" customFormat="1" ht="14.25">
      <c r="A81" s="52"/>
      <c r="B81" s="53"/>
      <c r="C81" s="54"/>
      <c r="D81" s="54"/>
      <c r="E81" s="54"/>
      <c r="F81" s="54"/>
      <c r="G81" s="54"/>
      <c r="H81" s="54"/>
      <c r="I81" s="54"/>
      <c r="J81" s="81"/>
      <c r="K81" s="54"/>
      <c r="L81" s="54"/>
      <c r="M81" s="54"/>
      <c r="N81" s="54"/>
      <c r="O81" s="56"/>
      <c r="P81" s="57"/>
      <c r="Q81" s="57"/>
      <c r="R81" s="57"/>
      <c r="S81" s="57"/>
      <c r="T81" s="57"/>
      <c r="U81" s="65">
        <v>162000000</v>
      </c>
      <c r="V81" s="65" t="s">
        <v>62</v>
      </c>
    </row>
    <row r="82" spans="1:22" s="9" customFormat="1" ht="14.25">
      <c r="A82" s="52"/>
      <c r="B82" s="53"/>
      <c r="C82" s="54"/>
      <c r="D82" s="54"/>
      <c r="E82" s="54"/>
      <c r="F82" s="54"/>
      <c r="G82" s="54"/>
      <c r="H82" s="54"/>
      <c r="I82" s="54"/>
      <c r="J82" s="81"/>
      <c r="K82" s="54"/>
      <c r="L82" s="54"/>
      <c r="M82" s="54"/>
      <c r="N82" s="54"/>
      <c r="O82" s="56"/>
      <c r="P82" s="57"/>
      <c r="Q82" s="57"/>
      <c r="R82" s="57"/>
      <c r="S82" s="57"/>
      <c r="T82" s="57"/>
      <c r="U82" s="65">
        <v>180000000</v>
      </c>
      <c r="V82" s="65" t="s">
        <v>63</v>
      </c>
    </row>
    <row r="83" spans="1:22" s="9" customFormat="1" ht="14.25">
      <c r="A83" s="52"/>
      <c r="B83" s="53"/>
      <c r="C83" s="54"/>
      <c r="D83" s="54"/>
      <c r="E83" s="54"/>
      <c r="F83" s="54"/>
      <c r="G83" s="54"/>
      <c r="H83" s="54"/>
      <c r="I83" s="54"/>
      <c r="J83" s="81"/>
      <c r="K83" s="54"/>
      <c r="L83" s="54"/>
      <c r="M83" s="54"/>
      <c r="N83" s="54"/>
      <c r="O83" s="56"/>
      <c r="P83" s="57"/>
      <c r="Q83" s="57"/>
      <c r="R83" s="57"/>
      <c r="S83" s="57"/>
      <c r="T83" s="57"/>
      <c r="U83" s="65">
        <v>216000000</v>
      </c>
      <c r="V83" s="65" t="s">
        <v>64</v>
      </c>
    </row>
    <row r="84" spans="1:21" s="9" customFormat="1" ht="14.25">
      <c r="A84" s="52"/>
      <c r="B84" s="53"/>
      <c r="C84" s="54"/>
      <c r="D84" s="54"/>
      <c r="E84" s="54"/>
      <c r="F84" s="54"/>
      <c r="G84" s="54"/>
      <c r="H84" s="54"/>
      <c r="I84" s="54"/>
      <c r="J84" s="81"/>
      <c r="K84" s="54"/>
      <c r="L84" s="54"/>
      <c r="M84" s="54"/>
      <c r="N84" s="54"/>
      <c r="O84" s="56"/>
      <c r="P84" s="57"/>
      <c r="Q84" s="57"/>
      <c r="R84" s="57"/>
      <c r="S84" s="57"/>
      <c r="T84" s="57"/>
      <c r="U84" s="66">
        <f>SUM(U80:U83)</f>
        <v>4949414000</v>
      </c>
    </row>
    <row r="85" spans="1:21" s="9" customFormat="1" ht="14.25">
      <c r="A85" s="52"/>
      <c r="B85" s="53"/>
      <c r="C85" s="54"/>
      <c r="D85" s="54"/>
      <c r="E85" s="54"/>
      <c r="F85" s="54"/>
      <c r="G85" s="54"/>
      <c r="H85" s="54"/>
      <c r="I85" s="54"/>
      <c r="J85" s="81"/>
      <c r="K85" s="54"/>
      <c r="L85" s="54"/>
      <c r="M85" s="54"/>
      <c r="N85" s="54"/>
      <c r="O85" s="56"/>
      <c r="P85" s="57"/>
      <c r="Q85" s="57"/>
      <c r="R85" s="57"/>
      <c r="S85" s="57"/>
      <c r="T85" s="57"/>
      <c r="U85" s="58"/>
    </row>
    <row r="86" spans="1:21" s="9" customFormat="1" ht="14.25">
      <c r="A86" s="52"/>
      <c r="B86" s="53"/>
      <c r="C86" s="54"/>
      <c r="D86" s="54"/>
      <c r="E86" s="54"/>
      <c r="F86" s="54"/>
      <c r="G86" s="54"/>
      <c r="H86" s="54"/>
      <c r="I86" s="54"/>
      <c r="J86" s="81"/>
      <c r="K86" s="54"/>
      <c r="L86" s="54"/>
      <c r="M86" s="54"/>
      <c r="N86" s="54"/>
      <c r="O86" s="56"/>
      <c r="P86" s="57"/>
      <c r="Q86" s="57"/>
      <c r="R86" s="57"/>
      <c r="S86" s="57"/>
      <c r="T86" s="57"/>
      <c r="U86" s="67">
        <v>4949414000</v>
      </c>
    </row>
    <row r="87" spans="1:21" s="9" customFormat="1" ht="14.25">
      <c r="A87" s="10"/>
      <c r="B87" s="11"/>
      <c r="C87" s="8"/>
      <c r="D87" s="8"/>
      <c r="E87" s="8"/>
      <c r="F87" s="8"/>
      <c r="G87" s="8"/>
      <c r="H87" s="8"/>
      <c r="I87" s="17"/>
      <c r="J87" s="17"/>
      <c r="K87" s="17"/>
      <c r="L87" s="17"/>
      <c r="M87" s="17"/>
      <c r="N87" s="17"/>
      <c r="O87" s="68"/>
      <c r="P87" s="69"/>
      <c r="Q87" s="69"/>
      <c r="R87" s="69"/>
      <c r="S87" s="69"/>
      <c r="T87" s="69"/>
      <c r="U87" s="58"/>
    </row>
    <row r="88" spans="1:23" s="9" customFormat="1" ht="14.25">
      <c r="A88" s="10"/>
      <c r="B88" s="11"/>
      <c r="C88" s="8"/>
      <c r="D88" s="8"/>
      <c r="E88" s="8"/>
      <c r="F88" s="8"/>
      <c r="G88" s="8"/>
      <c r="H88" s="8"/>
      <c r="I88" s="17"/>
      <c r="J88" s="17"/>
      <c r="K88" s="17"/>
      <c r="L88" s="17"/>
      <c r="M88" s="17"/>
      <c r="N88" s="17"/>
      <c r="O88" s="68"/>
      <c r="P88" s="69"/>
      <c r="Q88" s="69"/>
      <c r="R88" s="69"/>
      <c r="S88" s="69"/>
      <c r="T88" s="69"/>
      <c r="U88" s="64">
        <v>17468006000</v>
      </c>
      <c r="V88" s="9" t="s">
        <v>56</v>
      </c>
      <c r="W88" s="9">
        <v>38</v>
      </c>
    </row>
    <row r="89" spans="1:23" s="9" customFormat="1" ht="14.25">
      <c r="A89" s="10"/>
      <c r="B89" s="11"/>
      <c r="C89" s="8"/>
      <c r="D89" s="8"/>
      <c r="E89" s="8"/>
      <c r="F89" s="8"/>
      <c r="G89" s="8"/>
      <c r="H89" s="8"/>
      <c r="I89" s="17"/>
      <c r="J89" s="17"/>
      <c r="K89" s="17"/>
      <c r="L89" s="17"/>
      <c r="M89" s="17"/>
      <c r="N89" s="17"/>
      <c r="O89" s="68"/>
      <c r="P89" s="69"/>
      <c r="Q89" s="69"/>
      <c r="R89" s="69"/>
      <c r="S89" s="69"/>
      <c r="T89" s="69"/>
      <c r="U89" s="65">
        <v>162000000</v>
      </c>
      <c r="V89" s="65" t="s">
        <v>65</v>
      </c>
      <c r="W89" s="9">
        <v>18</v>
      </c>
    </row>
    <row r="90" spans="1:23" s="9" customFormat="1" ht="14.25">
      <c r="A90" s="10"/>
      <c r="B90" s="11"/>
      <c r="C90" s="8"/>
      <c r="D90" s="8"/>
      <c r="E90" s="8"/>
      <c r="F90" s="8"/>
      <c r="G90" s="8"/>
      <c r="H90" s="8"/>
      <c r="I90" s="17"/>
      <c r="J90" s="17"/>
      <c r="K90" s="17"/>
      <c r="L90" s="17"/>
      <c r="M90" s="17"/>
      <c r="N90" s="17"/>
      <c r="O90" s="68"/>
      <c r="P90" s="69"/>
      <c r="Q90" s="69"/>
      <c r="R90" s="69"/>
      <c r="S90" s="69"/>
      <c r="T90" s="69"/>
      <c r="U90" s="65">
        <v>180000000</v>
      </c>
      <c r="V90" s="65" t="s">
        <v>66</v>
      </c>
      <c r="W90" s="9">
        <v>20</v>
      </c>
    </row>
    <row r="91" spans="1:23" s="9" customFormat="1" ht="14.25">
      <c r="A91" s="10"/>
      <c r="B91" s="11"/>
      <c r="C91" s="8"/>
      <c r="D91" s="8"/>
      <c r="E91" s="8"/>
      <c r="F91" s="8"/>
      <c r="G91" s="8"/>
      <c r="H91" s="8"/>
      <c r="I91" s="17"/>
      <c r="J91" s="17"/>
      <c r="K91" s="17"/>
      <c r="L91" s="17"/>
      <c r="M91" s="17"/>
      <c r="N91" s="17"/>
      <c r="O91" s="68"/>
      <c r="P91" s="69"/>
      <c r="Q91" s="69"/>
      <c r="R91" s="69"/>
      <c r="S91" s="69"/>
      <c r="T91" s="69"/>
      <c r="U91" s="65">
        <v>1198000000</v>
      </c>
      <c r="V91" s="65" t="s">
        <v>67</v>
      </c>
      <c r="W91" s="9">
        <v>24</v>
      </c>
    </row>
    <row r="92" spans="1:23" s="9" customFormat="1" ht="14.25">
      <c r="A92" s="10"/>
      <c r="B92" s="11"/>
      <c r="C92" s="8"/>
      <c r="D92" s="8"/>
      <c r="E92" s="8"/>
      <c r="F92" s="8"/>
      <c r="G92" s="8"/>
      <c r="H92" s="8"/>
      <c r="I92" s="17"/>
      <c r="J92" s="17"/>
      <c r="K92" s="17"/>
      <c r="L92" s="17"/>
      <c r="M92" s="17"/>
      <c r="N92" s="17"/>
      <c r="O92" s="68"/>
      <c r="P92" s="69"/>
      <c r="Q92" s="69"/>
      <c r="R92" s="69"/>
      <c r="S92" s="69"/>
      <c r="T92" s="69"/>
      <c r="U92" s="65">
        <v>1180000000</v>
      </c>
      <c r="V92" s="65" t="s">
        <v>68</v>
      </c>
      <c r="W92" s="9">
        <v>16</v>
      </c>
    </row>
    <row r="93" spans="1:23" s="9" customFormat="1" ht="14.25">
      <c r="A93" s="10"/>
      <c r="B93" s="11"/>
      <c r="C93" s="8"/>
      <c r="D93" s="8"/>
      <c r="E93" s="8"/>
      <c r="F93" s="8"/>
      <c r="G93" s="8"/>
      <c r="H93" s="8"/>
      <c r="I93" s="17"/>
      <c r="J93" s="17"/>
      <c r="K93" s="17"/>
      <c r="L93" s="17"/>
      <c r="M93" s="17"/>
      <c r="N93" s="17"/>
      <c r="O93" s="68"/>
      <c r="P93" s="69"/>
      <c r="Q93" s="69"/>
      <c r="R93" s="69"/>
      <c r="S93" s="69"/>
      <c r="T93" s="69"/>
      <c r="U93" s="65">
        <v>252000000</v>
      </c>
      <c r="V93" s="65" t="s">
        <v>69</v>
      </c>
      <c r="W93" s="9">
        <v>17</v>
      </c>
    </row>
    <row r="94" spans="1:23" s="18" customFormat="1" ht="14.25">
      <c r="A94" s="21"/>
      <c r="B94" s="22"/>
      <c r="C94" s="23"/>
      <c r="D94" s="23"/>
      <c r="E94" s="23"/>
      <c r="F94" s="23"/>
      <c r="G94" s="23"/>
      <c r="H94" s="23"/>
      <c r="I94" s="24"/>
      <c r="J94" s="24"/>
      <c r="K94" s="24"/>
      <c r="L94" s="24"/>
      <c r="M94" s="24"/>
      <c r="N94" s="24"/>
      <c r="O94" s="25"/>
      <c r="P94" s="26"/>
      <c r="Q94" s="26"/>
      <c r="R94" s="26"/>
      <c r="S94" s="26"/>
      <c r="T94" s="26"/>
      <c r="U94" s="28">
        <v>252000000</v>
      </c>
      <c r="V94" s="28" t="s">
        <v>70</v>
      </c>
      <c r="W94" s="18">
        <v>22</v>
      </c>
    </row>
    <row r="95" spans="1:23" s="18" customFormat="1" ht="14.25">
      <c r="A95" s="21"/>
      <c r="B95" s="22"/>
      <c r="C95" s="23"/>
      <c r="D95" s="23"/>
      <c r="E95" s="23"/>
      <c r="F95" s="23"/>
      <c r="G95" s="23"/>
      <c r="H95" s="23"/>
      <c r="I95" s="24"/>
      <c r="J95" s="24"/>
      <c r="K95" s="24"/>
      <c r="L95" s="24"/>
      <c r="M95" s="24"/>
      <c r="N95" s="24"/>
      <c r="O95" s="25"/>
      <c r="P95" s="26"/>
      <c r="Q95" s="26"/>
      <c r="R95" s="26"/>
      <c r="S95" s="26"/>
      <c r="T95" s="26"/>
      <c r="U95" s="28">
        <v>234000000</v>
      </c>
      <c r="V95" s="28" t="s">
        <v>71</v>
      </c>
      <c r="W95" s="18">
        <v>18</v>
      </c>
    </row>
    <row r="96" spans="1:23" s="18" customFormat="1" ht="14.25">
      <c r="A96" s="21"/>
      <c r="B96" s="22"/>
      <c r="C96" s="23"/>
      <c r="D96" s="23"/>
      <c r="E96" s="23"/>
      <c r="F96" s="23"/>
      <c r="G96" s="23"/>
      <c r="H96" s="23"/>
      <c r="I96" s="24"/>
      <c r="J96" s="24"/>
      <c r="K96" s="24"/>
      <c r="L96" s="24"/>
      <c r="M96" s="24"/>
      <c r="N96" s="24"/>
      <c r="O96" s="25"/>
      <c r="P96" s="26"/>
      <c r="Q96" s="26"/>
      <c r="R96" s="26"/>
      <c r="S96" s="26"/>
      <c r="T96" s="26"/>
      <c r="U96" s="28">
        <v>1198000000</v>
      </c>
      <c r="V96" s="28" t="s">
        <v>72</v>
      </c>
      <c r="W96" s="18">
        <v>20</v>
      </c>
    </row>
    <row r="97" spans="1:23" s="18" customFormat="1" ht="14.25">
      <c r="A97" s="21"/>
      <c r="B97" s="22"/>
      <c r="C97" s="23"/>
      <c r="D97" s="23"/>
      <c r="E97" s="23"/>
      <c r="F97" s="23"/>
      <c r="G97" s="23"/>
      <c r="H97" s="23"/>
      <c r="I97" s="24"/>
      <c r="J97" s="24"/>
      <c r="K97" s="24"/>
      <c r="L97" s="24"/>
      <c r="M97" s="24"/>
      <c r="N97" s="24"/>
      <c r="O97" s="25"/>
      <c r="P97" s="26"/>
      <c r="Q97" s="26"/>
      <c r="R97" s="26"/>
      <c r="S97" s="26"/>
      <c r="T97" s="26"/>
      <c r="U97" s="28">
        <v>1234000000</v>
      </c>
      <c r="V97" s="28" t="s">
        <v>73</v>
      </c>
      <c r="W97" s="18">
        <v>16</v>
      </c>
    </row>
    <row r="98" spans="1:23" s="18" customFormat="1" ht="14.25">
      <c r="A98" s="21"/>
      <c r="B98" s="22"/>
      <c r="C98" s="23"/>
      <c r="D98" s="23"/>
      <c r="E98" s="23"/>
      <c r="F98" s="23"/>
      <c r="G98" s="23"/>
      <c r="H98" s="23"/>
      <c r="I98" s="24"/>
      <c r="J98" s="24"/>
      <c r="K98" s="24"/>
      <c r="L98" s="24"/>
      <c r="M98" s="24"/>
      <c r="N98" s="24"/>
      <c r="O98" s="25"/>
      <c r="P98" s="26"/>
      <c r="Q98" s="26"/>
      <c r="R98" s="26"/>
      <c r="S98" s="26"/>
      <c r="T98" s="26"/>
      <c r="U98" s="28">
        <v>2270000000</v>
      </c>
      <c r="V98" s="28" t="s">
        <v>74</v>
      </c>
      <c r="W98" s="18">
        <v>21</v>
      </c>
    </row>
    <row r="99" spans="1:23" s="18" customFormat="1" ht="14.25">
      <c r="A99" s="21"/>
      <c r="B99" s="22"/>
      <c r="C99" s="23"/>
      <c r="D99" s="23"/>
      <c r="E99" s="23"/>
      <c r="F99" s="23"/>
      <c r="G99" s="23"/>
      <c r="H99" s="23"/>
      <c r="I99" s="24"/>
      <c r="J99" s="24"/>
      <c r="K99" s="24"/>
      <c r="L99" s="24"/>
      <c r="M99" s="24"/>
      <c r="N99" s="24"/>
      <c r="O99" s="25"/>
      <c r="P99" s="26"/>
      <c r="Q99" s="26"/>
      <c r="R99" s="26"/>
      <c r="S99" s="26"/>
      <c r="T99" s="26"/>
      <c r="U99" s="28">
        <v>252000000</v>
      </c>
      <c r="V99" s="28" t="s">
        <v>75</v>
      </c>
      <c r="W99" s="18">
        <v>17</v>
      </c>
    </row>
    <row r="100" spans="1:24" s="18" customFormat="1" ht="14.25">
      <c r="A100" s="21"/>
      <c r="B100" s="22"/>
      <c r="C100" s="23"/>
      <c r="D100" s="23"/>
      <c r="E100" s="23"/>
      <c r="F100" s="23"/>
      <c r="G100" s="23"/>
      <c r="H100" s="23"/>
      <c r="I100" s="24"/>
      <c r="J100" s="24"/>
      <c r="K100" s="24"/>
      <c r="L100" s="24"/>
      <c r="M100" s="24"/>
      <c r="N100" s="24"/>
      <c r="O100" s="25"/>
      <c r="P100" s="26"/>
      <c r="Q100" s="26"/>
      <c r="R100" s="26"/>
      <c r="S100" s="26"/>
      <c r="T100" s="26"/>
      <c r="U100" s="28">
        <v>198000000</v>
      </c>
      <c r="V100" s="31" t="s">
        <v>76</v>
      </c>
      <c r="W100" s="18">
        <v>15</v>
      </c>
      <c r="X100" s="18">
        <f>SUM(W88:W100)</f>
        <v>262</v>
      </c>
    </row>
    <row r="101" spans="1:21" s="18" customFormat="1" ht="14.25">
      <c r="A101" s="21"/>
      <c r="B101" s="22"/>
      <c r="C101" s="23"/>
      <c r="D101" s="23"/>
      <c r="E101" s="23"/>
      <c r="F101" s="23"/>
      <c r="G101" s="23"/>
      <c r="H101" s="23"/>
      <c r="I101" s="24"/>
      <c r="J101" s="24"/>
      <c r="K101" s="24"/>
      <c r="L101" s="24"/>
      <c r="M101" s="24"/>
      <c r="N101" s="24"/>
      <c r="O101" s="25"/>
      <c r="P101" s="26"/>
      <c r="Q101" s="26"/>
      <c r="R101" s="26"/>
      <c r="S101" s="26"/>
      <c r="T101" s="26"/>
      <c r="U101" s="27" t="s">
        <v>77</v>
      </c>
    </row>
    <row r="102" spans="1:23" s="18" customFormat="1" ht="14.25">
      <c r="A102" s="21"/>
      <c r="B102" s="22"/>
      <c r="C102" s="23"/>
      <c r="D102" s="23"/>
      <c r="E102" s="23"/>
      <c r="F102" s="23"/>
      <c r="G102" s="23"/>
      <c r="H102" s="23"/>
      <c r="I102" s="24"/>
      <c r="J102" s="24"/>
      <c r="K102" s="24"/>
      <c r="L102" s="24"/>
      <c r="M102" s="24"/>
      <c r="N102" s="24"/>
      <c r="O102" s="25"/>
      <c r="P102" s="26"/>
      <c r="Q102" s="26"/>
      <c r="R102" s="26"/>
      <c r="S102" s="26"/>
      <c r="T102" s="26"/>
      <c r="U102" s="29">
        <f>SUM(U88:U100)</f>
        <v>26078006000</v>
      </c>
      <c r="W102" s="32">
        <f>SUM(W88:W100)</f>
        <v>262</v>
      </c>
    </row>
    <row r="103" spans="1:21" s="18" customFormat="1" ht="14.25">
      <c r="A103" s="21"/>
      <c r="B103" s="22"/>
      <c r="C103" s="23"/>
      <c r="D103" s="23"/>
      <c r="E103" s="23"/>
      <c r="F103" s="23"/>
      <c r="G103" s="23"/>
      <c r="H103" s="23"/>
      <c r="I103" s="24"/>
      <c r="J103" s="24"/>
      <c r="K103" s="24"/>
      <c r="L103" s="24"/>
      <c r="M103" s="24"/>
      <c r="N103" s="24"/>
      <c r="O103" s="25"/>
      <c r="P103" s="26"/>
      <c r="Q103" s="26"/>
      <c r="R103" s="26"/>
      <c r="S103" s="26"/>
      <c r="T103" s="26"/>
      <c r="U103" s="27"/>
    </row>
    <row r="104" spans="1:21" s="18" customFormat="1" ht="14.25">
      <c r="A104" s="21"/>
      <c r="B104" s="22"/>
      <c r="C104" s="23"/>
      <c r="D104" s="23"/>
      <c r="E104" s="23"/>
      <c r="F104" s="23"/>
      <c r="G104" s="23"/>
      <c r="H104" s="23"/>
      <c r="I104" s="24"/>
      <c r="J104" s="24"/>
      <c r="K104" s="24"/>
      <c r="L104" s="24"/>
      <c r="M104" s="24"/>
      <c r="N104" s="24"/>
      <c r="O104" s="25"/>
      <c r="P104" s="26"/>
      <c r="Q104" s="26"/>
      <c r="R104" s="26"/>
      <c r="S104" s="26"/>
      <c r="T104" s="26"/>
      <c r="U104" s="30">
        <v>26078006000</v>
      </c>
    </row>
    <row r="105" spans="1:21" s="18" customFormat="1" ht="14.25">
      <c r="A105" s="21"/>
      <c r="B105" s="22"/>
      <c r="C105" s="23"/>
      <c r="D105" s="23"/>
      <c r="E105" s="23"/>
      <c r="F105" s="23"/>
      <c r="G105" s="23"/>
      <c r="H105" s="23"/>
      <c r="I105" s="24"/>
      <c r="J105" s="24"/>
      <c r="K105" s="24"/>
      <c r="L105" s="24"/>
      <c r="M105" s="24"/>
      <c r="N105" s="24"/>
      <c r="O105" s="25"/>
      <c r="P105" s="26"/>
      <c r="Q105" s="26"/>
      <c r="R105" s="26"/>
      <c r="S105" s="26"/>
      <c r="T105" s="26"/>
      <c r="U105" s="27"/>
    </row>
    <row r="106" spans="1:21" s="18" customFormat="1" ht="14.25">
      <c r="A106" s="21"/>
      <c r="B106" s="22"/>
      <c r="C106" s="23"/>
      <c r="D106" s="23"/>
      <c r="E106" s="23"/>
      <c r="F106" s="23"/>
      <c r="G106" s="23"/>
      <c r="H106" s="23"/>
      <c r="I106" s="24"/>
      <c r="J106" s="24"/>
      <c r="K106" s="24"/>
      <c r="L106" s="24"/>
      <c r="M106" s="24"/>
      <c r="N106" s="24"/>
      <c r="O106" s="25"/>
      <c r="P106" s="26"/>
      <c r="Q106" s="26"/>
      <c r="R106" s="26"/>
      <c r="S106" s="26"/>
      <c r="T106" s="26"/>
      <c r="U106" s="27"/>
    </row>
  </sheetData>
  <sheetProtection/>
  <mergeCells count="9">
    <mergeCell ref="A5:A6"/>
    <mergeCell ref="B5:B6"/>
    <mergeCell ref="F5:F6"/>
    <mergeCell ref="B1:R1"/>
    <mergeCell ref="B2:R2"/>
    <mergeCell ref="I5:I6"/>
    <mergeCell ref="N5:N6"/>
    <mergeCell ref="B3:R3"/>
    <mergeCell ref="J5:J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SETDA Karanganyar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Bag. Pembagunan</dc:creator>
  <cp:keywords/>
  <dc:description/>
  <cp:lastModifiedBy>asus</cp:lastModifiedBy>
  <cp:lastPrinted>2020-10-21T01:22:14Z</cp:lastPrinted>
  <dcterms:created xsi:type="dcterms:W3CDTF">2008-04-30T02:17:22Z</dcterms:created>
  <dcterms:modified xsi:type="dcterms:W3CDTF">2020-11-02T03:41:31Z</dcterms:modified>
  <cp:category/>
  <cp:version/>
  <cp:contentType/>
  <cp:contentStatus/>
</cp:coreProperties>
</file>