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 K D\PPID BKD\"/>
    </mc:Choice>
  </mc:AlternateContent>
  <xr:revisionPtr revIDLastSave="0" documentId="13_ncr:1_{F1249D1F-E0A0-4325-B3E8-18CB2F5730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  <sheet name="Sheet1" sheetId="2" r:id="rId2"/>
  </sheets>
  <definedNames>
    <definedName name="_xlnm.Print_Area" localSheetId="0">'Table 1'!$A$1:$AK$86</definedName>
    <definedName name="_xlnm.Print_Titles" localSheetId="0">'Table 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2" l="1"/>
  <c r="O31" i="2" s="1"/>
  <c r="H81" i="1" l="1"/>
  <c r="H76" i="1"/>
  <c r="H74" i="1"/>
  <c r="H68" i="1"/>
  <c r="H66" i="1"/>
  <c r="H63" i="1"/>
  <c r="H60" i="1"/>
  <c r="H51" i="1"/>
  <c r="H50" i="1" s="1"/>
  <c r="H42" i="1"/>
  <c r="H41" i="1" s="1"/>
  <c r="H37" i="1"/>
  <c r="H29" i="1"/>
  <c r="H20" i="1"/>
  <c r="H59" i="1" l="1"/>
  <c r="H9" i="1"/>
  <c r="H8" i="1" l="1"/>
  <c r="H7" i="1" l="1"/>
</calcChain>
</file>

<file path=xl/sharedStrings.xml><?xml version="1.0" encoding="utf-8"?>
<sst xmlns="http://schemas.openxmlformats.org/spreadsheetml/2006/main" count="515" uniqueCount="272">
  <si>
    <t>KEUANGAN</t>
  </si>
  <si>
    <t>UNSUR PENUNJANG URUSAN PEMERINTAHAN</t>
  </si>
  <si>
    <t>KODE REKENING</t>
  </si>
  <si>
    <t>URAIAN</t>
  </si>
  <si>
    <t>ANGGARAN</t>
  </si>
  <si>
    <t>RENCANA PELAKSANAAN</t>
  </si>
  <si>
    <t>KETERANGAN</t>
  </si>
  <si>
    <t>8 Dokumen</t>
  </si>
  <si>
    <t>Januari - Desember</t>
  </si>
  <si>
    <t>1 Laporan</t>
  </si>
  <si>
    <t>68 orang/bulan</t>
  </si>
  <si>
    <t>April</t>
  </si>
  <si>
    <t>1 laporan</t>
  </si>
  <si>
    <t>408 orang</t>
  </si>
  <si>
    <t>April dan Juni</t>
  </si>
  <si>
    <t>10 paket</t>
  </si>
  <si>
    <t>24 paket</t>
  </si>
  <si>
    <t>120 laporan</t>
  </si>
  <si>
    <t>21796 dokumen</t>
  </si>
  <si>
    <t>10 dokumen</t>
  </si>
  <si>
    <t>1 unit</t>
  </si>
  <si>
    <t>Januari - desember</t>
  </si>
  <si>
    <t>2 laporan</t>
  </si>
  <si>
    <t>12 laporan</t>
  </si>
  <si>
    <t>Februari</t>
  </si>
  <si>
    <t>78 unit</t>
  </si>
  <si>
    <t>Juni</t>
  </si>
  <si>
    <t>10  unit</t>
  </si>
  <si>
    <t>2 Dokumen</t>
  </si>
  <si>
    <t>Januari-Desember</t>
  </si>
  <si>
    <t>450000 Objek Pajak</t>
  </si>
  <si>
    <t>504000 Dokumen</t>
  </si>
  <si>
    <t>5 Dokumen</t>
  </si>
  <si>
    <t>4 Dokumen</t>
  </si>
  <si>
    <t>42 Dokumen</t>
  </si>
  <si>
    <t>3 Dokumen</t>
  </si>
  <si>
    <t>I Dokumen</t>
  </si>
  <si>
    <t>6 Dokumen</t>
  </si>
  <si>
    <t xml:space="preserve">1 Dokumen </t>
  </si>
  <si>
    <t>1 Dokumen</t>
  </si>
  <si>
    <t>90 Orang</t>
  </si>
  <si>
    <t>84 dokumen</t>
  </si>
  <si>
    <t xml:space="preserve">12 dokumen </t>
  </si>
  <si>
    <t xml:space="preserve">12 laporan </t>
  </si>
  <si>
    <t xml:space="preserve">4 dokumen </t>
  </si>
  <si>
    <t>1 dokumen</t>
  </si>
  <si>
    <t>100 orang</t>
  </si>
  <si>
    <t>2 Laporan</t>
  </si>
  <si>
    <t>Mei</t>
  </si>
  <si>
    <t xml:space="preserve">150 Orang </t>
  </si>
  <si>
    <t>108 Dokumen</t>
  </si>
  <si>
    <t>50 Dokumen</t>
  </si>
  <si>
    <t xml:space="preserve">     BADAN KEUANGAN DAERAH KABUPATEN KARANGANYAR</t>
  </si>
  <si>
    <t>PROGRAM PENGELOLAAN KEUANGAN DAERAH</t>
  </si>
  <si>
    <t>Koordinasi dan Penyusunan Rencana Anggaran Daerah</t>
  </si>
  <si>
    <t>Koordinasi dan Penyusunan KUA dan PPAS</t>
  </si>
  <si>
    <t>Koordinasi dan Penyusunan Perubahan KUA dan Perubahan PPAS</t>
  </si>
  <si>
    <t>Koordinasi, Penyusunan dan Verifikasi RKA-SKPD</t>
  </si>
  <si>
    <t>Koordinasi, Penyusunan dan Verifikasi Perubahan RKA-SKPD</t>
  </si>
  <si>
    <t>Koordinasi dan Penyusunan Peraturan Daerah tentang APBD dan Peraturan Kepala Daerah tentang Penjabaran APBD</t>
  </si>
  <si>
    <t>Koordinasi dan Penyusunan Peraturan Daerah tentang Perubahan APBD dan Peraturan Kepala Daerah tentang Penjabaran Perubahan APBD</t>
  </si>
  <si>
    <t>Koordinasi Perencanaan Anggaran Pendapatan</t>
  </si>
  <si>
    <t>Koordinasi Perencanaan Anggaran Belanja Daerah</t>
  </si>
  <si>
    <t>Koordinasi dan Pengelolaan Perbendaharaan Daerah</t>
  </si>
  <si>
    <t>Penyiapan, Pelaksanaan Pengendalian dan Penerbitan Anggaran Kas dan SPD</t>
  </si>
  <si>
    <t>Koordinasi, Fasilitasi, Asistensi, Sinkronisasi, Supervisi, Monitoring dan Evaluasi Pengelolaan Dana Perimbangan dan Dana Transfer Lainnya</t>
  </si>
  <si>
    <t>Koordinasi, Pelaksanaan Kerja Sama dan Pemantauan Transaksi Non Tunai dengan Lembaga Keuangan Bank dan Lembaga Keuangan Bukan Bank</t>
  </si>
  <si>
    <t>Koordinasi dan Penyusunan Laporan Realisasi Penerimaan dan Pengeluaran Kas Daerah, Laporan Aliran Kas, dan Pelaksanaan Pemungutan/ Pemotongan dan Penyetoran Perhitungan Fihak Ketiga (PFK)</t>
  </si>
  <si>
    <t>Koordinasi Pelaksanaan Piutang dan Utang Daerah yang Timbul Akibat Pengelolaan Kas, Pelaksanaan Analisis Pembiayaan dan Penempatan Uang Daerah sebagai Optimalisasi Kas</t>
  </si>
  <si>
    <t>Rekonsiliasi Data Penerimaan dan Pengeluaran Kas serta Pemungutan dan Pemotongan atas SP2D dengan Instansi Terkait</t>
  </si>
  <si>
    <t>Penyusunan Petunjuk Teknis Administrasi Keuangan yang Berkaitan dengan Penerimaan dan Pengeluaran Kas serta Penatausahaan dan Pertanggungjawaban Sub Kegiatan</t>
  </si>
  <si>
    <t>Pembinaan Penatausahaan Keuangan Pemerintah Kabupaten/Kota</t>
  </si>
  <si>
    <t>Koordinasi dan Pelaksanaan Akuntansi dan Pelaporan Keuangan Daerah</t>
  </si>
  <si>
    <t>Rekonsiliasi dan Verifikasi Aset, Kewajiban, Ekuitas, Pendapatan, Belanja, Pembiayaan, Pendapatan-LO dan Beban</t>
  </si>
  <si>
    <t>Koordinasi Penyusunan Laporan Pertanggungjawaban Pelaksanaan APBD Bulanan, Triwulanan dan Semesteran</t>
  </si>
  <si>
    <t>Koordinasi dan Penyusunan Rancangan Peraturan Daerah tentang Pertanggungjawaban Pelaksanaan APBD Kabupaten/Kota dan Rancangan Peraturan Kepala Daerah tentang Penjabaran Pertanggungjawaban Pelaksanaan APBD Kabupaten/Kota</t>
  </si>
  <si>
    <t>Penyusunan Analisis Laporan Pertanggungjawaban Pelaksanaan APBD</t>
  </si>
  <si>
    <t>Penyusunan Kebijakan dan Panduan Teknis Operasional Penyelenggaraan Akuntansi Pemerintah Daerah</t>
  </si>
  <si>
    <t>Penyusunan Sistem dan Prosedur Akuntansi dan Pelaporan Keuangan Pemerintah Daerah</t>
  </si>
  <si>
    <t>Pembinaan Akuntansi, Pelaporan dan Pertanggungjawaban Pemerintah Kabupaten/Kota</t>
  </si>
  <si>
    <t>Penunjang Urusan Kewenangan Pengelolaan Keuangan Daerah</t>
  </si>
  <si>
    <t>Analisis Perencanaan dan Penyaluran Bantuan Keuangan</t>
  </si>
  <si>
    <t>Pengelolaan Dana Darurat dan Mendesak</t>
  </si>
  <si>
    <t>Pengelolaan Dana bagi Hasil Kabupaten/Kota</t>
  </si>
  <si>
    <t>PROGRAM PENGELOLAAN BARANG MILIK DAERAH</t>
  </si>
  <si>
    <t>Pengelolaan Barang Milik Daerah</t>
  </si>
  <si>
    <t>Penyusunan Kebijakan Pengelolaan Barang Milik Daerah</t>
  </si>
  <si>
    <t>Penatausahaan Barang Milik Daerah</t>
  </si>
  <si>
    <t>Pengamanan Barang Milik Daerah</t>
  </si>
  <si>
    <t>Pengawasan dan Pengendalian Pengelolaan Barang Milik Daerah</t>
  </si>
  <si>
    <t>Optimalisasi Penggunaan, Pemanfaatan, Pemindahtanganan, Pemusnahan, dan Penghapusan Barang Milik Daerah</t>
  </si>
  <si>
    <t>Rekonsiliasi dalam rangka Penyusunan Laporan Barang Milik Daerah</t>
  </si>
  <si>
    <t>Pembinaan Pengelolaan Barang Milik Daerah Pemerintah Kabupaten/Kota</t>
  </si>
  <si>
    <t>PROGRAM PENGELOLAAN PENDAPATAN DAERAH</t>
  </si>
  <si>
    <t>Kegiatan Pengelolaan Pendapatan Daerah</t>
  </si>
  <si>
    <t>Perencanaan Pengelolaan Pajak Daerah</t>
  </si>
  <si>
    <t>Penilaian Pajak Bumi dan Bangunan Perdesaan dan Perkotaan (PBBP2) serta Bea Perolehan Hak atas Tanah dan Bangunan (BPHTB)</t>
  </si>
  <si>
    <t>Penetapan Wajib Pajak Daerah</t>
  </si>
  <si>
    <t>Penelitian dan Verifikasi Data Pelaporan Pajak Daerah</t>
  </si>
  <si>
    <t>Penagihan Pajak Daerah</t>
  </si>
  <si>
    <t>Penyelesaian Keberatan Pajak Daerah</t>
  </si>
  <si>
    <t>Pengendalian, Pemeriksaan dan Pengawasan Pajak Daerah</t>
  </si>
  <si>
    <t>PROGRAM PENUNJANG URUSAN PEMERINTAHAN DAERAH KABUPATEN/KOTA</t>
  </si>
  <si>
    <t>Perencanaan, Penganggaran, dan Evaluasi Kinerja Perangkat Daerah</t>
  </si>
  <si>
    <t>Penyusunan Dokumen Perencanaan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</si>
  <si>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</si>
  <si>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</si>
  <si>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</si>
  <si>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Koordinasi dan Penyusunan Laporan Keuangan Akhir Tahun SKPD</t>
  </si>
  <si>
    <t>Administrasi Kepegawaian Perangkat Daerah</t>
  </si>
  <si>
    <t>Pendidikan dan Pelatihan Pegawai Berdasarkan Tugas dan Fungsi</t>
  </si>
  <si>
    <t>Administrasi Umum Perangkat Daerah</t>
  </si>
  <si>
    <t>Penyediaan Peralatan dan Perlengkapan Kantor</t>
  </si>
  <si>
    <t>Penyediaan Bahan Logistik Kantor</t>
  </si>
  <si>
    <t>Penyelenggaraan Rapat Koordinasi dan Konsultasi SKPD</t>
  </si>
  <si>
    <t>Penatausahaan Arsip Dinamis pada SKPD</t>
  </si>
  <si>
    <t>Dukungan Pelaksanaan Sistem Pemerintahan Berbasis Elektronik pada SKPD</t>
  </si>
  <si>
    <t>Pengadaan Barang Milik Daerah Penunjang Urusan Pemerintah Daerah</t>
  </si>
  <si>
    <t>Pengadaan Kendaraan Dinas Operasional atau Lapangan</t>
  </si>
  <si>
    <t>Penyediaan Jasa Penunjang Urusan Pemerintahan Daerah</t>
  </si>
  <si>
    <t>Penyediaan Jasa Surat Menyurat</t>
  </si>
  <si>
    <t>Penyediaan Jasa Komunikasi, Sumber Daya Air dan Listrik</t>
  </si>
  <si>
    <t>Penyediaan Jasa Peralatan dan Perlengkapan Kantor</t>
  </si>
  <si>
    <t>Penyediaan Jasa Pelayanan Umum Kantor</t>
  </si>
  <si>
    <t>Pemeliharaan Barang Milik Daerah Penunjang Urusan Pemerintahan Daerah</t>
  </si>
  <si>
    <t>Penyediaan Jasa Pemeliharaan, Biaya Pemeliharaan, dan Pajak Kendaraan Perorangan Dinas atau Kendaraan Dinas Jabatan</t>
  </si>
  <si>
    <t>Pemeliharaan Peralatan dan Mesin Lainnya</t>
  </si>
  <si>
    <t>Pemeliharaan/Rehabilitasi Gedung Kantor dan Bangunan Lainnya</t>
  </si>
  <si>
    <t>Pemeliharaan/Rehabilitasi Sarana dan Prasarana Gedung Kantor atau Bangunan Lainnya</t>
  </si>
  <si>
    <t>Pemeliharaan/Rehabilitasi Sarana dan Prasarana Pendukung Gedung Kantor atau Bangunan Lainnya</t>
  </si>
  <si>
    <t>Persentase Indikator OPD (IKU dan IKK) yang tercapai targetnya</t>
  </si>
  <si>
    <t>Tercapainya Perencanaan, dan Evaluasi Kinerja Perangkat daerah</t>
  </si>
  <si>
    <t xml:space="preserve">Jumlah Dokumen
Perencanaan Perangkat
Daerah 
</t>
  </si>
  <si>
    <t>Jumlah Laporan Capaian Kinerja dan Ikhtisar Realisasi Kinerja SKPD dan Laporan Hasil Koordinasi Penyusunan Laporan Capaian Kinerja dan Ikhtisar Realisasi Kinerja SKPD</t>
  </si>
  <si>
    <t>Tertib Administrasi Keuangan Perangkat daerah</t>
  </si>
  <si>
    <t>Jumlah Orang yang Menerima Gaji dan Tunjangan ASN</t>
  </si>
  <si>
    <t>Jumlah Laporan Keuangan Akhir Tahun SKPD dan Laporan Hasil Koordinasi Penyusunan Laporan Keuangan Akhir Tahun SKPD</t>
  </si>
  <si>
    <t>Tertib Administrasi Kepegawaian Perangkat Daerah</t>
  </si>
  <si>
    <t>Jumlah Pegawai Berdasarkan Tugas dan Fungsi yang Mengikuti Pendidikan dan Pelatihan</t>
  </si>
  <si>
    <t>Tertib Administrasi Umum Perangkat Daerah</t>
  </si>
  <si>
    <t>Jumlah Paket Peralatan dan Perlengkapan Kantor yang Disediakan</t>
  </si>
  <si>
    <t>Jumlah Paket Bahan Logistik Kantor yang Disediakan</t>
  </si>
  <si>
    <t>Jumlah Laporan Penyelenggaraan Rapat Koordinasi dan Konsultasi SKPD</t>
  </si>
  <si>
    <t>Jumlah Dokumen Penatausahaan Arsip Dinamis pada SKPD</t>
  </si>
  <si>
    <t>Jumlah Dokumen Dukungan Pelaksanaan Sistem Pemerintahan Berbasis Elektronik pada SKPD</t>
  </si>
  <si>
    <t>Terlaksananya Pengadaan Barang Milik Daerah Penunjang Urusan Pemerintah Daerah</t>
  </si>
  <si>
    <t>Jumlah Unit Kendaraan Dinas Operasional atau Lapangan yang Disediakan</t>
  </si>
  <si>
    <t>Tersedianya Jasa Penunjang Urusan Pemerintahan Daerah</t>
  </si>
  <si>
    <t>Jumlah Laporan Penyediaan Jasa Surat Menyurat</t>
  </si>
  <si>
    <t>Jumlah Laporan Penyediaan Jasa Komunikasi, Sumber Daya Air dan Listrik yang Disediakan</t>
  </si>
  <si>
    <t>Jumlah Laporan Penyediaan Jasa Peralatan dan Perlengkapan Kantor yang Disediakan</t>
  </si>
  <si>
    <t>Jumlah Laporan Penyediaan Jasa Pelayanan Umum Kantor yang Disediakan</t>
  </si>
  <si>
    <t>Terlaksananya Pemeliharaan Rutin/Berkala Barang Milik Daerah Urusan Pemerintahan daerah</t>
  </si>
  <si>
    <t>Jumlah Kendaraan Perorangan Dinas atau Kendaraan Dinas Jabatan yang Dipelihara dan dibayarkan Pajaknya</t>
  </si>
  <si>
    <t>Jumlah Peralatan dan Mesin Lainnya yang Dipelihara</t>
  </si>
  <si>
    <t>Jumlah Gedung Kantor dan Bangunan Lainnya yang Dipelihara/Direhabilitasi</t>
  </si>
  <si>
    <t>Jumlah Sarana dan Prasarana Gedung Kantor atau Bangunan Lainnya yang Dipelihara/Direhabilitas</t>
  </si>
  <si>
    <t>Jumlah Sarana dan Prasarana Pendukung Gedung Kantor atau Bangunan Lainnya yang Dipelihara/Direhabilitas</t>
  </si>
  <si>
    <t>Presentase ketepatan APBD, presentase pelaporan keuangan pemerintah daerah dan presentase ketepatan kelengkapan proses pencaian sesuai ketentuan yang berlaku</t>
  </si>
  <si>
    <t>Presentase ketepatan APBD</t>
  </si>
  <si>
    <t>Jumlah Dokumen KUA dan PPAS yang Disusun</t>
  </si>
  <si>
    <t>Jumlah Dokumen Perubahan KUA dan Perubahan PPAS yang Disusun</t>
  </si>
  <si>
    <t>Jumlah RKA-SKPD yang Diverifikasi</t>
  </si>
  <si>
    <t>Jumlah Perubahan RKA-SKPD yang Diverifikasi</t>
  </si>
  <si>
    <t>Koordinasi, Penyusunan dan Verifikasi DPA-SKPD</t>
  </si>
  <si>
    <t>Koordinasi, Penyusunan dan Verifikasi Perubahan DPA-SKPD</t>
  </si>
  <si>
    <t>Jumlah DPA- SKPD yang Diverifikasi</t>
  </si>
  <si>
    <t>Jumlah Perubahan DPA-SKPD yang Diverifikas</t>
  </si>
  <si>
    <t>Jumlah Peraturan Daerah tentang APBD dan Peraturan Kepala Daerah tentang Penjabaran APBD</t>
  </si>
  <si>
    <t>Jumlah Peraturan Daerah tentang Perubahan APBD dan Peraturan Kepala Daerah tentang Penjabaran Perubahan APBD</t>
  </si>
  <si>
    <t>Jumlah Dokumen Hasil Koordinasi Perencanaan Anggaran Pendapatan</t>
  </si>
  <si>
    <t>Jumlah Dokumen Hasil Koordinasi Perencanaan Anggaran Belanja Daerah</t>
  </si>
  <si>
    <t>presentase ketepatan kelengkapan proses pencaian sesuai ketentuan yang berlaku</t>
  </si>
  <si>
    <t>Jumlah Dokumen Hasil Pengendalian dan Penerbitan Anggaran Kas dan SPD</t>
  </si>
  <si>
    <t>Jumlah Dokumen Hasil Koordinasi, Fasilitasi, Asistensi, Sinkronisasi, Supervisi, Monitoring, dan Evaluasi Pengelolaan Dana Perimbangan dan Dana Transfer Lainnya</t>
  </si>
  <si>
    <t>Jumlah Dokumen Hasil Koordinasi, Pelaksanaan Kerja Sama dan Pemantauan Transaksi Non Tunai dengan Lembaga Keuangan Bank dan Lembaga Keuangan Bukan Bank</t>
  </si>
  <si>
    <t>Jumlah Laporan Realisasi Penerimaan dan Pengeluaran Kas Daerah, Laporan Aliran Kas, dan Pelaksanaan Pemungutan/Pemotongan dan Penyetoran Perhitungan Fihak Ketiga (PFK) dan Laporan Hasil Koordinasi dalam rangka Penyusunan Laporan Realisasi Penerimaan dan Pengeluaran Kas Daerah, Laporan Aliran Kas, dan Pelaksanaan Pemungutan/Pemotongan dan Penyetoran Perhitungan Fihak Ketiga (PFK)</t>
  </si>
  <si>
    <t>Jumlah Dokumen Hasil Koordinasi Pelaksanaan Piutang dan Utang Daerah yang Timbul Akibat Pengelolaan Kas, Pelaksanaan Analisis Pembiayaan dan Penempatan Uang Daerah sebagai Optimalisasi Kas</t>
  </si>
  <si>
    <t>Jumlah Dokumen Hasil Rekonsiliasi Data Penerimaan dan Pengeluaran Kas serta Pemungutan dan Pemotongan atas SP2D dengan Instansi Terkait</t>
  </si>
  <si>
    <t>Jumlah Petunjuk Teknis Administrasi Keuangan yang Berkaitan dengan Penerimaan dan Pengeluaran Kas serta Penatausahaan dan Pertanggungjawaban Sub Kegiatan</t>
  </si>
  <si>
    <t>Jumlah Orang yang Mengikuti Pembinaan Penatausahaan Keuangan Pemerintah Kabupaten/Kota</t>
  </si>
  <si>
    <t>presentase pelaporan keuangan pemerintah daerah</t>
  </si>
  <si>
    <t>Jumlah Dokumen Hasil Rekonsiliasi dan Verifikasi Aset, Kewajiban, Ekuitas, Pendapatan, Belanja, Pembiayaan, Pendapatan-LO, dan Beban</t>
  </si>
  <si>
    <t>Jumlah Laporan Pertanggungjawaban Pelaksanaan APBD Bulanan, Triwulanan dan Semesteran</t>
  </si>
  <si>
    <t>Jumlah Rancangan Peraturan Daerah tentang Pertanggungjawaban Pelaksanaan APBD Kabupaten/Kota dan Rancangan Peraturan Kepala Daerah tentang Penjabaran Pertanggungjawaban Pelaksanaan APBD Kabupaten/Kota</t>
  </si>
  <si>
    <t>Jumlah Dokumen Hasil Analisis Laporan Pertanggungjawaban Pelaksanaan APBD</t>
  </si>
  <si>
    <t>Jumlah Kebijakan dan Panduan Teknis Operasional Penyelenggaraan Akuntansi Pemerintah Daerah</t>
  </si>
  <si>
    <t>Jumlah Sistem dan Prosedur Akuntansi dan Pelaporan Keuangan Pemerintah Daerah</t>
  </si>
  <si>
    <t>Jumlah Orang yang Mengikuti Pembinaan Akuntansi, Pelaporan dan Pertanggungjawaban Pemerintah Kabupaten/Kota</t>
  </si>
  <si>
    <t>Terlaksananya Pengelolaan Keuangan Daerah yang Tertib dan Akuntabel</t>
  </si>
  <si>
    <t>Jumlah Laporan Hasil Analisis Perencanaan dan Penyaluran Bantuan Keuangan</t>
  </si>
  <si>
    <t>Jumlah Laporan Hasil Pengelolaan Dana Darurat dan Mendesak</t>
  </si>
  <si>
    <t>Jumlah Laporan Hasil Pengelolaan Dana bagi Hasil Kabupaten/Kota</t>
  </si>
  <si>
    <t>Presentase OPD yang rekonsiliasi tepat waktu</t>
  </si>
  <si>
    <t>Terwujudnya pengelolaan Barang Milik Daerah yang tertiba dan Akuntabel</t>
  </si>
  <si>
    <t>Jumlah Kebijakan Pengelolaan Barang Milik Daerah</t>
  </si>
  <si>
    <t>Jumlah Laporan Penatausahaan Barang Milik Daerah</t>
  </si>
  <si>
    <t>Jumlah Laporan Hasil Pengamanan Barang Milik Daerah</t>
  </si>
  <si>
    <t>Jumlah Laporan Hasil Pengawasan dan Pengendalian Pengelolaan Barang Milik Daerah</t>
  </si>
  <si>
    <t>Jumlah Dokumen Hasil Optimalisasi Penggunaan, Pemanfaatan, Pemindahtanganan, Pemusnahan, dan Penghapusan Barang Milik Daerah</t>
  </si>
  <si>
    <t>Jumlah Laporan Hasil Rekonsiliasi dalam rangka Penyusunan Laporan Barang Milik Daerah</t>
  </si>
  <si>
    <t>Jumlah Orang yang Mengikuti Pembinaan Pengelolaan Barang Milik Daerah Pemerintah Kabupaten/Kota</t>
  </si>
  <si>
    <t>Jumlah Objek Pajak yang Disesuaikan NJOP nya</t>
  </si>
  <si>
    <t>Jumlah Dokumen Ketetapan Pajak Daerah</t>
  </si>
  <si>
    <t>Jumlah Data Pelaporan Pajak Daerah yang Telah Dilakukan Penelitian dan Verifikasi</t>
  </si>
  <si>
    <t>Jumlah Dokumen Hasil Pelaksanaan Penagihan Pajak Daerah</t>
  </si>
  <si>
    <t>Jumlah Dokumen Hasil Penyelesaian Keberatan Pajak Daerah</t>
  </si>
  <si>
    <t>Jumlah Dokumen Hasil Pemeriksaan serta Pengendalian dan Pengawasan Pajak Daerah</t>
  </si>
  <si>
    <t>Rasio pajak daerah terhadap PAD</t>
  </si>
  <si>
    <t>Presentase pertumbuhan WP baru dan Presentase pengurangan piutang</t>
  </si>
  <si>
    <t>Jumlah Dokumen Rencana Pengelolaan Pajak Daerah</t>
  </si>
  <si>
    <t>INDIKATOR</t>
  </si>
  <si>
    <t>TARGET KINERJA TAHUN 2024</t>
  </si>
  <si>
    <t>JANUARI</t>
  </si>
  <si>
    <t>TARGET KINERJA BULANAN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</si>
  <si>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</si>
  <si>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</si>
  <si>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</si>
  <si>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</si>
  <si>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</si>
  <si>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</si>
  <si>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</si>
  <si>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</si>
  <si>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>OKTOBER</t>
  </si>
  <si>
    <t>NOVEMBER</t>
  </si>
  <si>
    <t>DESEMBER</t>
  </si>
  <si>
    <t>Penjumlahan</t>
  </si>
  <si>
    <t>Hasil akhir</t>
  </si>
  <si>
    <t>Rata-rata</t>
  </si>
  <si>
    <t>KINERJA</t>
  </si>
  <si>
    <t xml:space="preserve">31 Dokumen </t>
  </si>
  <si>
    <t>tiap bulan</t>
  </si>
  <si>
    <t>1 Laporan/ tiap bulan</t>
  </si>
  <si>
    <t>Juni - Agustus</t>
  </si>
  <si>
    <t>Juli &amp; Septmber</t>
  </si>
  <si>
    <t>September</t>
  </si>
  <si>
    <t xml:space="preserve"> Agustus - September</t>
  </si>
  <si>
    <t>Septmber &amp; Oktober</t>
  </si>
  <si>
    <t>April, Juni, Saptember &amp; Desember</t>
  </si>
  <si>
    <t>Januari &amp; Juli</t>
  </si>
  <si>
    <t>Maret</t>
  </si>
  <si>
    <t>Maret, Juni, September &amp; Desember</t>
  </si>
  <si>
    <t>Januari</t>
  </si>
  <si>
    <t>Januari, April, Juli &amp; Oktober</t>
  </si>
  <si>
    <t>Agustus</t>
  </si>
  <si>
    <t>Juni &amp; Agustus</t>
  </si>
  <si>
    <t>November</t>
  </si>
  <si>
    <t>september</t>
  </si>
  <si>
    <t>Maret, Juni,  &amp; Oktober</t>
  </si>
  <si>
    <t>Maret-September</t>
  </si>
  <si>
    <t>Juni - Desember</t>
  </si>
  <si>
    <t>Desember</t>
  </si>
  <si>
    <t>Januari, Februari, Maret,Juni &amp; Oktober</t>
  </si>
  <si>
    <t xml:space="preserve"> Juni</t>
  </si>
  <si>
    <t xml:space="preserve"> Juni &amp; Desember</t>
  </si>
  <si>
    <t>Maret - desember</t>
  </si>
  <si>
    <t>Maret - Desember</t>
  </si>
  <si>
    <t>12 dokumen</t>
  </si>
  <si>
    <t>383 UNIT</t>
  </si>
  <si>
    <t>PENANGGUNG JAWAB</t>
  </si>
  <si>
    <t>AGUNG JOKO WIYARSO, S.S.T.P., M.M.</t>
  </si>
  <si>
    <t>DHENY HENDRAWAN, S.T.P., S.E., M.M.</t>
  </si>
  <si>
    <t>HAPSARI SEKARTAJI, S.Sos., M.M.</t>
  </si>
  <si>
    <t>SRI WAHYUNINGSIH, S.H., M.M.</t>
  </si>
  <si>
    <t>APRI LINAWATI, S.S.T.P., M.Si.</t>
  </si>
  <si>
    <t>ARDIANTO, S.S.T.P., M.M.</t>
  </si>
  <si>
    <t>PUJIYANTO, S.Sos, M.Si.</t>
  </si>
  <si>
    <t>REKAPITULASI ANGGARAN PER SUB KEGIATAN DAN TARGET KINERJA</t>
  </si>
  <si>
    <t xml:space="preserve"> 6 dokumen</t>
  </si>
  <si>
    <t xml:space="preserve"> 90 orang</t>
  </si>
  <si>
    <t>SUMBER DANA</t>
  </si>
  <si>
    <t>APBD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</si>
</sst>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00"/>
    <numFmt numFmtId="166" formatCode="000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Times New Roman"/>
      <charset val="204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164" fontId="6" fillId="0" borderId="4" xfId="1" applyFont="1" applyFill="1" applyBorder="1" applyAlignment="1">
      <alignment horizontal="left" vertical="top" wrapText="1"/>
    </xf>
    <xf numFmtId="164" fontId="6" fillId="0" borderId="1" xfId="1" applyFont="1" applyFill="1" applyBorder="1" applyAlignment="1">
      <alignment horizontal="left" vertical="top" wrapText="1"/>
    </xf>
    <xf numFmtId="164" fontId="6" fillId="0" borderId="7" xfId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/>
    </xf>
    <xf numFmtId="1" fontId="7" fillId="0" borderId="4" xfId="0" applyNumberFormat="1" applyFont="1" applyFill="1" applyBorder="1" applyAlignment="1">
      <alignment horizontal="center" vertical="top" shrinkToFit="1"/>
    </xf>
    <xf numFmtId="165" fontId="7" fillId="0" borderId="4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left" vertical="center" wrapText="1"/>
    </xf>
    <xf numFmtId="9" fontId="6" fillId="0" borderId="7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165" fontId="7" fillId="0" borderId="1" xfId="0" applyNumberFormat="1" applyFont="1" applyFill="1" applyBorder="1" applyAlignment="1">
      <alignment horizontal="center" vertical="top" shrinkToFit="1"/>
    </xf>
    <xf numFmtId="2" fontId="7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165" fontId="7" fillId="0" borderId="1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166" fontId="7" fillId="0" borderId="1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9" fontId="6" fillId="0" borderId="17" xfId="0" applyNumberFormat="1" applyFont="1" applyFill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8"/>
  <sheetViews>
    <sheetView tabSelected="1" topLeftCell="C1" zoomScale="80" zoomScaleNormal="80" zoomScaleSheetLayoutView="80" workbookViewId="0">
      <pane xSplit="5" ySplit="7" topLeftCell="H78" activePane="bottomRight" state="frozen"/>
      <selection activeCell="C1" sqref="C1"/>
      <selection pane="topRight" activeCell="H1" sqref="H1"/>
      <selection pane="bottomLeft" activeCell="C8" sqref="C8"/>
      <selection pane="bottomRight" activeCell="I78" sqref="I78"/>
    </sheetView>
  </sheetViews>
  <sheetFormatPr defaultColWidth="8.83203125" defaultRowHeight="15" x14ac:dyDescent="0.2"/>
  <cols>
    <col min="1" max="1" width="2.6640625" style="1" bestFit="1" customWidth="1"/>
    <col min="2" max="2" width="4.1640625" style="1" bestFit="1" customWidth="1"/>
    <col min="3" max="3" width="3.83203125" style="1" hidden="1" customWidth="1"/>
    <col min="4" max="4" width="5.83203125" style="1" hidden="1" customWidth="1"/>
    <col min="5" max="5" width="6.83203125" style="1" hidden="1" customWidth="1"/>
    <col min="6" max="6" width="56.1640625" style="1" customWidth="1"/>
    <col min="7" max="7" width="101.83203125" style="1" hidden="1" customWidth="1"/>
    <col min="8" max="8" width="27" style="2" bestFit="1" customWidth="1"/>
    <col min="9" max="9" width="27" style="2" customWidth="1"/>
    <col min="10" max="10" width="22" style="1" customWidth="1"/>
    <col min="11" max="11" width="26" style="1" customWidth="1"/>
    <col min="12" max="12" width="17.83203125" style="1" customWidth="1"/>
    <col min="13" max="13" width="18.83203125" style="2" customWidth="1"/>
    <col min="14" max="14" width="16" style="4" hidden="1" customWidth="1"/>
    <col min="15" max="15" width="16" style="4" customWidth="1"/>
    <col min="16" max="16" width="15.5" style="4" hidden="1" customWidth="1"/>
    <col min="17" max="17" width="15.5" style="4" customWidth="1"/>
    <col min="18" max="18" width="15.6640625" style="4" hidden="1" customWidth="1"/>
    <col min="19" max="19" width="15.6640625" style="4" customWidth="1"/>
    <col min="20" max="20" width="15.5" style="4" hidden="1" customWidth="1"/>
    <col min="21" max="21" width="15.5" style="4" customWidth="1"/>
    <col min="22" max="22" width="14.5" style="4" hidden="1" customWidth="1"/>
    <col min="23" max="23" width="14.5" style="4" customWidth="1"/>
    <col min="24" max="24" width="15.5" style="4" hidden="1" customWidth="1"/>
    <col min="25" max="25" width="15.5" style="4" customWidth="1"/>
    <col min="26" max="26" width="15.6640625" style="4" hidden="1" customWidth="1"/>
    <col min="27" max="27" width="15.6640625" style="4" customWidth="1"/>
    <col min="28" max="28" width="15.1640625" style="4" hidden="1" customWidth="1"/>
    <col min="29" max="29" width="13.33203125" style="4" customWidth="1"/>
    <col min="30" max="30" width="16.6640625" style="4" hidden="1" customWidth="1"/>
    <col min="31" max="31" width="16.6640625" style="4" customWidth="1"/>
    <col min="32" max="32" width="15" style="4" hidden="1" customWidth="1"/>
    <col min="33" max="33" width="15" style="4" customWidth="1"/>
    <col min="34" max="34" width="15.6640625" style="4" hidden="1" customWidth="1"/>
    <col min="35" max="35" width="15.6640625" style="4" customWidth="1"/>
    <col min="36" max="36" width="15.33203125" style="4" hidden="1" customWidth="1"/>
    <col min="37" max="37" width="13.5" style="4" customWidth="1"/>
    <col min="38" max="16384" width="8.83203125" style="1"/>
  </cols>
  <sheetData>
    <row r="1" spans="1:37" x14ac:dyDescent="0.2">
      <c r="A1" s="10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2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1" customHeight="1" x14ac:dyDescent="0.2">
      <c r="A3" s="11"/>
      <c r="B3" s="11"/>
      <c r="C3" s="11"/>
      <c r="D3" s="11"/>
      <c r="E3" s="11"/>
      <c r="F3" s="11"/>
      <c r="G3" s="11"/>
      <c r="H3" s="12"/>
      <c r="I3" s="12"/>
      <c r="J3" s="11"/>
      <c r="K3" s="11"/>
      <c r="L3" s="13">
        <v>2024</v>
      </c>
      <c r="M3" s="13"/>
      <c r="N3" s="13"/>
      <c r="O3" s="13"/>
      <c r="P3" s="13"/>
      <c r="Q3" s="13"/>
      <c r="R3" s="13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30.75" customHeight="1" x14ac:dyDescent="0.2">
      <c r="A4" s="15" t="s">
        <v>2</v>
      </c>
      <c r="B4" s="16"/>
      <c r="C4" s="16"/>
      <c r="D4" s="16"/>
      <c r="E4" s="17"/>
      <c r="F4" s="18" t="s">
        <v>3</v>
      </c>
      <c r="G4" s="18" t="s">
        <v>211</v>
      </c>
      <c r="H4" s="19" t="s">
        <v>4</v>
      </c>
      <c r="I4" s="19" t="s">
        <v>270</v>
      </c>
      <c r="J4" s="18" t="s">
        <v>5</v>
      </c>
      <c r="K4" s="18" t="s">
        <v>259</v>
      </c>
      <c r="L4" s="18" t="s">
        <v>6</v>
      </c>
      <c r="M4" s="20" t="s">
        <v>212</v>
      </c>
      <c r="N4" s="21" t="s">
        <v>214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30.75" customHeight="1" x14ac:dyDescent="0.2">
      <c r="A5" s="22"/>
      <c r="B5" s="23"/>
      <c r="C5" s="23"/>
      <c r="D5" s="23"/>
      <c r="E5" s="24"/>
      <c r="F5" s="25"/>
      <c r="G5" s="25"/>
      <c r="H5" s="26"/>
      <c r="I5" s="26"/>
      <c r="J5" s="25"/>
      <c r="K5" s="25"/>
      <c r="L5" s="25"/>
      <c r="M5" s="27"/>
      <c r="N5" s="22" t="s">
        <v>213</v>
      </c>
      <c r="O5" s="24"/>
      <c r="P5" s="28" t="s">
        <v>215</v>
      </c>
      <c r="Q5" s="29"/>
      <c r="R5" s="28" t="s">
        <v>216</v>
      </c>
      <c r="S5" s="29"/>
      <c r="T5" s="28" t="s">
        <v>217</v>
      </c>
      <c r="U5" s="29"/>
      <c r="V5" s="28" t="s">
        <v>218</v>
      </c>
      <c r="W5" s="29"/>
      <c r="X5" s="28" t="s">
        <v>219</v>
      </c>
      <c r="Y5" s="29"/>
      <c r="Z5" s="28" t="s">
        <v>220</v>
      </c>
      <c r="AA5" s="29"/>
      <c r="AB5" s="28" t="s">
        <v>221</v>
      </c>
      <c r="AC5" s="29"/>
      <c r="AD5" s="28" t="s">
        <v>222</v>
      </c>
      <c r="AE5" s="29"/>
      <c r="AF5" s="28" t="s">
        <v>223</v>
      </c>
      <c r="AG5" s="29"/>
      <c r="AH5" s="28" t="s">
        <v>224</v>
      </c>
      <c r="AI5" s="29"/>
      <c r="AJ5" s="30" t="s">
        <v>225</v>
      </c>
      <c r="AK5" s="31"/>
    </row>
    <row r="6" spans="1:37" ht="30.75" customHeight="1" x14ac:dyDescent="0.2">
      <c r="A6" s="32">
        <v>5</v>
      </c>
      <c r="B6" s="32"/>
      <c r="C6" s="32"/>
      <c r="D6" s="32"/>
      <c r="E6" s="32"/>
      <c r="F6" s="33" t="s">
        <v>1</v>
      </c>
      <c r="G6" s="33"/>
      <c r="H6" s="7"/>
      <c r="I6" s="7"/>
      <c r="J6" s="34"/>
      <c r="K6" s="34"/>
      <c r="L6" s="34"/>
      <c r="M6" s="35"/>
      <c r="N6" s="36" t="s">
        <v>4</v>
      </c>
      <c r="O6" s="36" t="s">
        <v>229</v>
      </c>
      <c r="P6" s="36" t="s">
        <v>4</v>
      </c>
      <c r="Q6" s="36" t="s">
        <v>229</v>
      </c>
      <c r="R6" s="36" t="s">
        <v>4</v>
      </c>
      <c r="S6" s="36" t="s">
        <v>229</v>
      </c>
      <c r="T6" s="36" t="s">
        <v>4</v>
      </c>
      <c r="U6" s="36" t="s">
        <v>229</v>
      </c>
      <c r="V6" s="36" t="s">
        <v>4</v>
      </c>
      <c r="W6" s="36" t="s">
        <v>229</v>
      </c>
      <c r="X6" s="36" t="s">
        <v>4</v>
      </c>
      <c r="Y6" s="36" t="s">
        <v>229</v>
      </c>
      <c r="Z6" s="36" t="s">
        <v>4</v>
      </c>
      <c r="AA6" s="36" t="s">
        <v>229</v>
      </c>
      <c r="AB6" s="36" t="s">
        <v>4</v>
      </c>
      <c r="AC6" s="36" t="s">
        <v>229</v>
      </c>
      <c r="AD6" s="36" t="s">
        <v>4</v>
      </c>
      <c r="AE6" s="36" t="s">
        <v>229</v>
      </c>
      <c r="AF6" s="36" t="s">
        <v>4</v>
      </c>
      <c r="AG6" s="36" t="s">
        <v>229</v>
      </c>
      <c r="AH6" s="36" t="s">
        <v>4</v>
      </c>
      <c r="AI6" s="36" t="s">
        <v>229</v>
      </c>
      <c r="AJ6" s="36" t="s">
        <v>4</v>
      </c>
      <c r="AK6" s="36" t="s">
        <v>229</v>
      </c>
    </row>
    <row r="7" spans="1:37" ht="30.75" customHeight="1" x14ac:dyDescent="0.2">
      <c r="A7" s="37">
        <v>5</v>
      </c>
      <c r="B7" s="37">
        <v>2</v>
      </c>
      <c r="C7" s="37"/>
      <c r="D7" s="37"/>
      <c r="E7" s="37"/>
      <c r="F7" s="38" t="s">
        <v>0</v>
      </c>
      <c r="G7" s="38"/>
      <c r="H7" s="8">
        <f>H8+H41+H50+H59</f>
        <v>451223002057</v>
      </c>
      <c r="I7" s="8"/>
      <c r="J7" s="39"/>
      <c r="K7" s="39"/>
      <c r="L7" s="39"/>
      <c r="M7" s="40"/>
      <c r="N7" s="36"/>
      <c r="O7" s="36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ht="30.75" customHeight="1" x14ac:dyDescent="0.2">
      <c r="A8" s="42">
        <v>5</v>
      </c>
      <c r="B8" s="43">
        <v>2</v>
      </c>
      <c r="C8" s="43">
        <v>2</v>
      </c>
      <c r="D8" s="44"/>
      <c r="E8" s="44"/>
      <c r="F8" s="39" t="s">
        <v>53</v>
      </c>
      <c r="G8" s="39" t="s">
        <v>158</v>
      </c>
      <c r="H8" s="8">
        <f>H9+H20+H29+H37</f>
        <v>380371717874</v>
      </c>
      <c r="I8" s="8"/>
      <c r="J8" s="39"/>
      <c r="K8" s="39"/>
      <c r="L8" s="39"/>
      <c r="M8" s="45"/>
      <c r="N8" s="37"/>
      <c r="O8" s="37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ht="30.75" customHeight="1" x14ac:dyDescent="0.2">
      <c r="A9" s="46">
        <v>5</v>
      </c>
      <c r="B9" s="47">
        <v>2</v>
      </c>
      <c r="C9" s="47">
        <v>2</v>
      </c>
      <c r="D9" s="48">
        <v>2.0099999999999998</v>
      </c>
      <c r="E9" s="49"/>
      <c r="F9" s="39" t="s">
        <v>54</v>
      </c>
      <c r="G9" s="39" t="s">
        <v>159</v>
      </c>
      <c r="H9" s="8">
        <f>SUM(H10:H19)</f>
        <v>1232406775</v>
      </c>
      <c r="I9" s="8"/>
      <c r="J9" s="39"/>
      <c r="K9" s="39"/>
      <c r="L9" s="39"/>
      <c r="M9" s="45">
        <v>1</v>
      </c>
      <c r="N9" s="37"/>
      <c r="O9" s="37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ht="42.75" x14ac:dyDescent="0.2">
      <c r="A10" s="46">
        <v>5</v>
      </c>
      <c r="B10" s="47">
        <v>2</v>
      </c>
      <c r="C10" s="47">
        <v>2</v>
      </c>
      <c r="D10" s="48">
        <v>2.0099999999999998</v>
      </c>
      <c r="E10" s="50">
        <v>1</v>
      </c>
      <c r="F10" s="39" t="s">
        <v>55</v>
      </c>
      <c r="G10" s="39" t="s">
        <v>160</v>
      </c>
      <c r="H10" s="8">
        <v>169452450</v>
      </c>
      <c r="I10" s="8" t="s">
        <v>271</v>
      </c>
      <c r="J10" s="39" t="s">
        <v>233</v>
      </c>
      <c r="K10" s="39" t="s">
        <v>260</v>
      </c>
      <c r="L10" s="39" t="s">
        <v>226</v>
      </c>
      <c r="M10" s="40" t="s">
        <v>32</v>
      </c>
      <c r="N10" s="36"/>
      <c r="O10" s="36"/>
      <c r="P10" s="41"/>
      <c r="Q10" s="41"/>
      <c r="R10" s="41"/>
      <c r="S10" s="41"/>
      <c r="T10" s="41"/>
      <c r="U10" s="41"/>
      <c r="V10" s="41"/>
      <c r="W10" s="41"/>
      <c r="X10" s="41"/>
      <c r="Y10" s="41">
        <v>2</v>
      </c>
      <c r="Z10" s="41"/>
      <c r="AA10" s="41">
        <v>1</v>
      </c>
      <c r="AB10" s="41"/>
      <c r="AC10" s="41">
        <v>2</v>
      </c>
      <c r="AD10" s="41"/>
      <c r="AE10" s="41"/>
      <c r="AF10" s="41"/>
      <c r="AG10" s="41"/>
      <c r="AH10" s="41"/>
      <c r="AI10" s="41"/>
      <c r="AJ10" s="41"/>
      <c r="AK10" s="41"/>
    </row>
    <row r="11" spans="1:37" ht="30" customHeight="1" x14ac:dyDescent="0.2">
      <c r="A11" s="46">
        <v>5</v>
      </c>
      <c r="B11" s="47">
        <v>2</v>
      </c>
      <c r="C11" s="47">
        <v>2</v>
      </c>
      <c r="D11" s="48">
        <v>2.0099999999999998</v>
      </c>
      <c r="E11" s="50">
        <v>2</v>
      </c>
      <c r="F11" s="39" t="s">
        <v>56</v>
      </c>
      <c r="G11" s="39" t="s">
        <v>161</v>
      </c>
      <c r="H11" s="8">
        <v>135456450</v>
      </c>
      <c r="I11" s="8" t="s">
        <v>271</v>
      </c>
      <c r="J11" s="39" t="s">
        <v>234</v>
      </c>
      <c r="K11" s="39" t="s">
        <v>260</v>
      </c>
      <c r="L11" s="39" t="s">
        <v>226</v>
      </c>
      <c r="M11" s="40" t="s">
        <v>33</v>
      </c>
      <c r="N11" s="36"/>
      <c r="O11" s="36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>
        <v>2</v>
      </c>
      <c r="AB11" s="41"/>
      <c r="AC11" s="41"/>
      <c r="AD11" s="41"/>
      <c r="AE11" s="41">
        <v>2</v>
      </c>
      <c r="AF11" s="41"/>
      <c r="AG11" s="41"/>
      <c r="AH11" s="41"/>
      <c r="AI11" s="41"/>
      <c r="AJ11" s="41"/>
      <c r="AK11" s="41"/>
    </row>
    <row r="12" spans="1:37" ht="31.5" customHeight="1" x14ac:dyDescent="0.2">
      <c r="A12" s="46">
        <v>5</v>
      </c>
      <c r="B12" s="47">
        <v>2</v>
      </c>
      <c r="C12" s="47">
        <v>2</v>
      </c>
      <c r="D12" s="48">
        <v>2.0099999999999998</v>
      </c>
      <c r="E12" s="50">
        <v>3</v>
      </c>
      <c r="F12" s="39" t="s">
        <v>57</v>
      </c>
      <c r="G12" s="39" t="s">
        <v>162</v>
      </c>
      <c r="H12" s="8">
        <v>18917750</v>
      </c>
      <c r="I12" s="8" t="s">
        <v>271</v>
      </c>
      <c r="J12" s="39" t="s">
        <v>235</v>
      </c>
      <c r="K12" s="39" t="s">
        <v>260</v>
      </c>
      <c r="L12" s="39" t="s">
        <v>227</v>
      </c>
      <c r="M12" s="40" t="s">
        <v>34</v>
      </c>
      <c r="N12" s="36"/>
      <c r="O12" s="36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>
        <v>42</v>
      </c>
      <c r="AF12" s="41"/>
      <c r="AG12" s="41"/>
      <c r="AH12" s="41"/>
      <c r="AI12" s="41"/>
      <c r="AJ12" s="41"/>
      <c r="AK12" s="41"/>
    </row>
    <row r="13" spans="1:37" ht="42.75" x14ac:dyDescent="0.2">
      <c r="A13" s="46">
        <v>5</v>
      </c>
      <c r="B13" s="47">
        <v>2</v>
      </c>
      <c r="C13" s="47">
        <v>2</v>
      </c>
      <c r="D13" s="48">
        <v>2.0099999999999998</v>
      </c>
      <c r="E13" s="50">
        <v>4</v>
      </c>
      <c r="F13" s="39" t="s">
        <v>58</v>
      </c>
      <c r="G13" s="39" t="s">
        <v>163</v>
      </c>
      <c r="H13" s="8">
        <v>19811450</v>
      </c>
      <c r="I13" s="8" t="s">
        <v>271</v>
      </c>
      <c r="J13" s="39" t="s">
        <v>235</v>
      </c>
      <c r="K13" s="39" t="s">
        <v>260</v>
      </c>
      <c r="L13" s="39" t="s">
        <v>227</v>
      </c>
      <c r="M13" s="40" t="s">
        <v>34</v>
      </c>
      <c r="N13" s="36"/>
      <c r="O13" s="36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>
        <v>42</v>
      </c>
      <c r="AF13" s="41"/>
      <c r="AG13" s="41"/>
      <c r="AH13" s="41"/>
      <c r="AI13" s="41"/>
      <c r="AJ13" s="41"/>
      <c r="AK13" s="41"/>
    </row>
    <row r="14" spans="1:37" s="3" customFormat="1" ht="29.25" customHeight="1" x14ac:dyDescent="0.2">
      <c r="A14" s="46">
        <v>5</v>
      </c>
      <c r="B14" s="47">
        <v>2</v>
      </c>
      <c r="C14" s="47">
        <v>2</v>
      </c>
      <c r="D14" s="48">
        <v>2.0099999999999998</v>
      </c>
      <c r="E14" s="50">
        <v>5</v>
      </c>
      <c r="F14" s="39" t="s">
        <v>164</v>
      </c>
      <c r="G14" s="39" t="s">
        <v>166</v>
      </c>
      <c r="H14" s="8"/>
      <c r="I14" s="8"/>
      <c r="J14" s="39"/>
      <c r="K14" s="39"/>
      <c r="L14" s="39"/>
      <c r="M14" s="40"/>
      <c r="N14" s="36"/>
      <c r="O14" s="36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s="3" customFormat="1" ht="31.5" customHeight="1" x14ac:dyDescent="0.2">
      <c r="A15" s="46">
        <v>5</v>
      </c>
      <c r="B15" s="47">
        <v>2</v>
      </c>
      <c r="C15" s="47">
        <v>2</v>
      </c>
      <c r="D15" s="48">
        <v>2.0099999999999998</v>
      </c>
      <c r="E15" s="50">
        <v>6</v>
      </c>
      <c r="F15" s="39" t="s">
        <v>165</v>
      </c>
      <c r="G15" s="39" t="s">
        <v>167</v>
      </c>
      <c r="H15" s="8"/>
      <c r="I15" s="8"/>
      <c r="J15" s="39"/>
      <c r="K15" s="39"/>
      <c r="L15" s="39"/>
      <c r="M15" s="40"/>
      <c r="N15" s="36"/>
      <c r="O15" s="36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51.6" customHeight="1" x14ac:dyDescent="0.2">
      <c r="A16" s="46">
        <v>5</v>
      </c>
      <c r="B16" s="47">
        <v>2</v>
      </c>
      <c r="C16" s="47">
        <v>2</v>
      </c>
      <c r="D16" s="48">
        <v>2.0099999999999998</v>
      </c>
      <c r="E16" s="50">
        <v>7</v>
      </c>
      <c r="F16" s="39" t="s">
        <v>59</v>
      </c>
      <c r="G16" s="39" t="s">
        <v>168</v>
      </c>
      <c r="H16" s="8">
        <v>184737350</v>
      </c>
      <c r="I16" s="8" t="s">
        <v>271</v>
      </c>
      <c r="J16" s="39" t="s">
        <v>236</v>
      </c>
      <c r="K16" s="39" t="s">
        <v>260</v>
      </c>
      <c r="L16" s="39" t="s">
        <v>226</v>
      </c>
      <c r="M16" s="40" t="s">
        <v>35</v>
      </c>
      <c r="N16" s="36"/>
      <c r="O16" s="36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>
        <v>1.5</v>
      </c>
      <c r="AD16" s="41"/>
      <c r="AE16" s="41">
        <v>1.5</v>
      </c>
      <c r="AF16" s="41"/>
      <c r="AG16" s="41"/>
      <c r="AH16" s="41"/>
      <c r="AI16" s="41"/>
      <c r="AJ16" s="41"/>
      <c r="AK16" s="41"/>
    </row>
    <row r="17" spans="1:37" ht="42.75" x14ac:dyDescent="0.2">
      <c r="A17" s="46">
        <v>5</v>
      </c>
      <c r="B17" s="47">
        <v>2</v>
      </c>
      <c r="C17" s="47">
        <v>2</v>
      </c>
      <c r="D17" s="48">
        <v>2.0099999999999998</v>
      </c>
      <c r="E17" s="50">
        <v>8</v>
      </c>
      <c r="F17" s="39" t="s">
        <v>60</v>
      </c>
      <c r="G17" s="39" t="s">
        <v>169</v>
      </c>
      <c r="H17" s="8">
        <v>183930600</v>
      </c>
      <c r="I17" s="8" t="s">
        <v>271</v>
      </c>
      <c r="J17" s="39" t="s">
        <v>237</v>
      </c>
      <c r="K17" s="39" t="s">
        <v>260</v>
      </c>
      <c r="L17" s="39" t="s">
        <v>226</v>
      </c>
      <c r="M17" s="40" t="s">
        <v>35</v>
      </c>
      <c r="N17" s="36"/>
      <c r="O17" s="36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>
        <v>1.5</v>
      </c>
      <c r="AF17" s="41"/>
      <c r="AG17" s="41">
        <v>1.5</v>
      </c>
      <c r="AH17" s="41"/>
      <c r="AI17" s="41"/>
      <c r="AJ17" s="41"/>
      <c r="AK17" s="41"/>
    </row>
    <row r="18" spans="1:37" ht="42.75" x14ac:dyDescent="0.2">
      <c r="A18" s="46">
        <v>5</v>
      </c>
      <c r="B18" s="47">
        <v>2</v>
      </c>
      <c r="C18" s="47">
        <v>2</v>
      </c>
      <c r="D18" s="48">
        <v>2.0099999999999998</v>
      </c>
      <c r="E18" s="50">
        <v>10</v>
      </c>
      <c r="F18" s="39" t="s">
        <v>61</v>
      </c>
      <c r="G18" s="39" t="s">
        <v>170</v>
      </c>
      <c r="H18" s="8">
        <v>65759600</v>
      </c>
      <c r="I18" s="8" t="s">
        <v>271</v>
      </c>
      <c r="J18" s="39" t="s">
        <v>26</v>
      </c>
      <c r="K18" s="39" t="s">
        <v>260</v>
      </c>
      <c r="L18" s="39" t="s">
        <v>226</v>
      </c>
      <c r="M18" s="40" t="s">
        <v>28</v>
      </c>
      <c r="N18" s="36"/>
      <c r="O18" s="36"/>
      <c r="P18" s="41"/>
      <c r="Q18" s="41"/>
      <c r="R18" s="41"/>
      <c r="S18" s="41"/>
      <c r="T18" s="41"/>
      <c r="U18" s="41"/>
      <c r="V18" s="41"/>
      <c r="W18" s="41"/>
      <c r="X18" s="41"/>
      <c r="Y18" s="41">
        <v>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31.5" customHeight="1" x14ac:dyDescent="0.2">
      <c r="A19" s="46">
        <v>5</v>
      </c>
      <c r="B19" s="47">
        <v>2</v>
      </c>
      <c r="C19" s="47">
        <v>2</v>
      </c>
      <c r="D19" s="48">
        <v>2.0099999999999998</v>
      </c>
      <c r="E19" s="50">
        <v>11</v>
      </c>
      <c r="F19" s="39" t="s">
        <v>62</v>
      </c>
      <c r="G19" s="39" t="s">
        <v>171</v>
      </c>
      <c r="H19" s="8">
        <v>454341125</v>
      </c>
      <c r="I19" s="8" t="s">
        <v>271</v>
      </c>
      <c r="J19" s="39" t="s">
        <v>238</v>
      </c>
      <c r="K19" s="39" t="s">
        <v>260</v>
      </c>
      <c r="L19" s="39" t="s">
        <v>226</v>
      </c>
      <c r="M19" s="40" t="s">
        <v>33</v>
      </c>
      <c r="N19" s="36"/>
      <c r="O19" s="36"/>
      <c r="P19" s="41"/>
      <c r="Q19" s="41"/>
      <c r="R19" s="41"/>
      <c r="S19" s="41"/>
      <c r="T19" s="41"/>
      <c r="U19" s="41">
        <v>1</v>
      </c>
      <c r="V19" s="41"/>
      <c r="W19" s="41"/>
      <c r="X19" s="41"/>
      <c r="Y19" s="41">
        <v>1</v>
      </c>
      <c r="Z19" s="41"/>
      <c r="AA19" s="41"/>
      <c r="AB19" s="41"/>
      <c r="AC19" s="41"/>
      <c r="AD19" s="41"/>
      <c r="AE19" s="41">
        <v>1</v>
      </c>
      <c r="AF19" s="41"/>
      <c r="AG19" s="41"/>
      <c r="AH19" s="41"/>
      <c r="AI19" s="41"/>
      <c r="AJ19" s="41"/>
      <c r="AK19" s="41">
        <v>1</v>
      </c>
    </row>
    <row r="20" spans="1:37" ht="30.75" customHeight="1" x14ac:dyDescent="0.2">
      <c r="A20" s="46">
        <v>5</v>
      </c>
      <c r="B20" s="47">
        <v>2</v>
      </c>
      <c r="C20" s="47">
        <v>2</v>
      </c>
      <c r="D20" s="48">
        <v>2.02</v>
      </c>
      <c r="E20" s="49"/>
      <c r="F20" s="39" t="s">
        <v>63</v>
      </c>
      <c r="G20" s="39" t="s">
        <v>172</v>
      </c>
      <c r="H20" s="8">
        <f>SUM(H21:H28)</f>
        <v>1144343800</v>
      </c>
      <c r="I20" s="8"/>
      <c r="J20" s="39"/>
      <c r="K20" s="39"/>
      <c r="L20" s="39"/>
      <c r="M20" s="45">
        <v>1</v>
      </c>
      <c r="N20" s="37"/>
      <c r="O20" s="37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ht="31.5" customHeight="1" x14ac:dyDescent="0.2">
      <c r="A21" s="46">
        <v>5</v>
      </c>
      <c r="B21" s="47">
        <v>2</v>
      </c>
      <c r="C21" s="47">
        <v>2</v>
      </c>
      <c r="D21" s="48">
        <v>2.02</v>
      </c>
      <c r="E21" s="50">
        <v>3</v>
      </c>
      <c r="F21" s="39" t="s">
        <v>64</v>
      </c>
      <c r="G21" s="39" t="s">
        <v>173</v>
      </c>
      <c r="H21" s="8">
        <v>95208300</v>
      </c>
      <c r="I21" s="8" t="s">
        <v>271</v>
      </c>
      <c r="J21" s="39" t="s">
        <v>239</v>
      </c>
      <c r="K21" s="39" t="s">
        <v>261</v>
      </c>
      <c r="L21" s="39" t="s">
        <v>226</v>
      </c>
      <c r="M21" s="45" t="s">
        <v>41</v>
      </c>
      <c r="N21" s="36"/>
      <c r="O21" s="36">
        <v>42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>
        <v>42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ht="47.25" customHeight="1" x14ac:dyDescent="0.2">
      <c r="A22" s="46">
        <v>5</v>
      </c>
      <c r="B22" s="47">
        <v>2</v>
      </c>
      <c r="C22" s="47">
        <v>2</v>
      </c>
      <c r="D22" s="48">
        <v>2.02</v>
      </c>
      <c r="E22" s="50">
        <v>5</v>
      </c>
      <c r="F22" s="39" t="s">
        <v>65</v>
      </c>
      <c r="G22" s="39" t="s">
        <v>174</v>
      </c>
      <c r="H22" s="8">
        <v>6576050</v>
      </c>
      <c r="I22" s="8" t="s">
        <v>271</v>
      </c>
      <c r="J22" s="39" t="s">
        <v>8</v>
      </c>
      <c r="K22" s="39" t="s">
        <v>261</v>
      </c>
      <c r="L22" s="39" t="s">
        <v>226</v>
      </c>
      <c r="M22" s="40" t="s">
        <v>42</v>
      </c>
      <c r="N22" s="36"/>
      <c r="O22" s="36">
        <v>1</v>
      </c>
      <c r="P22" s="41"/>
      <c r="Q22" s="41">
        <v>1</v>
      </c>
      <c r="R22" s="41"/>
      <c r="S22" s="41">
        <v>1</v>
      </c>
      <c r="T22" s="41"/>
      <c r="U22" s="41">
        <v>1</v>
      </c>
      <c r="V22" s="41"/>
      <c r="W22" s="41">
        <v>1</v>
      </c>
      <c r="X22" s="41"/>
      <c r="Y22" s="41">
        <v>1</v>
      </c>
      <c r="Z22" s="41"/>
      <c r="AA22" s="41">
        <v>1</v>
      </c>
      <c r="AB22" s="41"/>
      <c r="AC22" s="41">
        <v>1</v>
      </c>
      <c r="AD22" s="41"/>
      <c r="AE22" s="41">
        <v>1</v>
      </c>
      <c r="AF22" s="41"/>
      <c r="AG22" s="41">
        <v>1</v>
      </c>
      <c r="AH22" s="41"/>
      <c r="AI22" s="41">
        <v>1</v>
      </c>
      <c r="AJ22" s="41"/>
      <c r="AK22" s="41">
        <v>1</v>
      </c>
    </row>
    <row r="23" spans="1:37" ht="63" customHeight="1" x14ac:dyDescent="0.2">
      <c r="A23" s="46">
        <v>5</v>
      </c>
      <c r="B23" s="47">
        <v>2</v>
      </c>
      <c r="C23" s="47">
        <v>2</v>
      </c>
      <c r="D23" s="48">
        <v>2.02</v>
      </c>
      <c r="E23" s="50">
        <v>6</v>
      </c>
      <c r="F23" s="39" t="s">
        <v>66</v>
      </c>
      <c r="G23" s="39" t="s">
        <v>175</v>
      </c>
      <c r="H23" s="8">
        <v>7118000</v>
      </c>
      <c r="I23" s="8" t="s">
        <v>271</v>
      </c>
      <c r="J23" s="39" t="s">
        <v>240</v>
      </c>
      <c r="K23" s="39" t="s">
        <v>261</v>
      </c>
      <c r="L23" s="39" t="s">
        <v>226</v>
      </c>
      <c r="M23" s="40" t="s">
        <v>42</v>
      </c>
      <c r="N23" s="36"/>
      <c r="O23" s="36">
        <v>1</v>
      </c>
      <c r="P23" s="41"/>
      <c r="Q23" s="41">
        <v>1</v>
      </c>
      <c r="R23" s="41"/>
      <c r="S23" s="41">
        <v>1</v>
      </c>
      <c r="T23" s="41"/>
      <c r="U23" s="41">
        <v>1</v>
      </c>
      <c r="V23" s="41"/>
      <c r="W23" s="41">
        <v>1</v>
      </c>
      <c r="X23" s="41"/>
      <c r="Y23" s="41">
        <v>1</v>
      </c>
      <c r="Z23" s="41"/>
      <c r="AA23" s="41">
        <v>1</v>
      </c>
      <c r="AB23" s="41"/>
      <c r="AC23" s="41">
        <v>1</v>
      </c>
      <c r="AD23" s="41"/>
      <c r="AE23" s="41">
        <v>1</v>
      </c>
      <c r="AF23" s="41"/>
      <c r="AG23" s="41">
        <v>1</v>
      </c>
      <c r="AH23" s="41"/>
      <c r="AI23" s="41">
        <v>1</v>
      </c>
      <c r="AJ23" s="41"/>
      <c r="AK23" s="41">
        <v>1</v>
      </c>
    </row>
    <row r="24" spans="1:37" ht="76.5" customHeight="1" x14ac:dyDescent="0.2">
      <c r="A24" s="51">
        <v>5</v>
      </c>
      <c r="B24" s="52">
        <v>2</v>
      </c>
      <c r="C24" s="52">
        <v>2</v>
      </c>
      <c r="D24" s="53">
        <v>2.02</v>
      </c>
      <c r="E24" s="54">
        <v>7</v>
      </c>
      <c r="F24" s="39" t="s">
        <v>67</v>
      </c>
      <c r="G24" s="39" t="s">
        <v>176</v>
      </c>
      <c r="H24" s="8">
        <v>616404000</v>
      </c>
      <c r="I24" s="8" t="s">
        <v>271</v>
      </c>
      <c r="J24" s="39" t="s">
        <v>8</v>
      </c>
      <c r="K24" s="39" t="s">
        <v>261</v>
      </c>
      <c r="L24" s="39" t="s">
        <v>226</v>
      </c>
      <c r="M24" s="40" t="s">
        <v>43</v>
      </c>
      <c r="N24" s="37"/>
      <c r="O24" s="36">
        <v>1</v>
      </c>
      <c r="P24" s="41"/>
      <c r="Q24" s="41">
        <v>1</v>
      </c>
      <c r="R24" s="41"/>
      <c r="S24" s="41">
        <v>1</v>
      </c>
      <c r="T24" s="41"/>
      <c r="U24" s="41">
        <v>1</v>
      </c>
      <c r="V24" s="41"/>
      <c r="W24" s="41">
        <v>1</v>
      </c>
      <c r="X24" s="41"/>
      <c r="Y24" s="41">
        <v>1</v>
      </c>
      <c r="Z24" s="41"/>
      <c r="AA24" s="41">
        <v>1</v>
      </c>
      <c r="AB24" s="41"/>
      <c r="AC24" s="41">
        <v>1</v>
      </c>
      <c r="AD24" s="41"/>
      <c r="AE24" s="41">
        <v>1</v>
      </c>
      <c r="AF24" s="41"/>
      <c r="AG24" s="41">
        <v>1</v>
      </c>
      <c r="AH24" s="41"/>
      <c r="AI24" s="41">
        <v>1</v>
      </c>
      <c r="AJ24" s="41"/>
      <c r="AK24" s="41">
        <v>1</v>
      </c>
    </row>
    <row r="25" spans="1:37" ht="71.25" x14ac:dyDescent="0.2">
      <c r="A25" s="51">
        <v>5</v>
      </c>
      <c r="B25" s="52">
        <v>2</v>
      </c>
      <c r="C25" s="52">
        <v>2</v>
      </c>
      <c r="D25" s="53">
        <v>2.02</v>
      </c>
      <c r="E25" s="54">
        <v>8</v>
      </c>
      <c r="F25" s="39" t="s">
        <v>68</v>
      </c>
      <c r="G25" s="39" t="s">
        <v>177</v>
      </c>
      <c r="H25" s="8">
        <v>4956000</v>
      </c>
      <c r="I25" s="8" t="s">
        <v>271</v>
      </c>
      <c r="J25" s="39" t="s">
        <v>241</v>
      </c>
      <c r="K25" s="39" t="s">
        <v>261</v>
      </c>
      <c r="L25" s="39" t="s">
        <v>226</v>
      </c>
      <c r="M25" s="40" t="s">
        <v>44</v>
      </c>
      <c r="N25" s="37"/>
      <c r="O25" s="37"/>
      <c r="P25" s="41"/>
      <c r="Q25" s="41"/>
      <c r="R25" s="41"/>
      <c r="S25" s="41">
        <v>1</v>
      </c>
      <c r="T25" s="41"/>
      <c r="U25" s="41"/>
      <c r="V25" s="41"/>
      <c r="W25" s="41"/>
      <c r="X25" s="41"/>
      <c r="Y25" s="41">
        <v>1</v>
      </c>
      <c r="Z25" s="41"/>
      <c r="AA25" s="41"/>
      <c r="AB25" s="41"/>
      <c r="AC25" s="41"/>
      <c r="AD25" s="41"/>
      <c r="AE25" s="41">
        <v>1</v>
      </c>
      <c r="AF25" s="41"/>
      <c r="AG25" s="41"/>
      <c r="AH25" s="41"/>
      <c r="AI25" s="41"/>
      <c r="AJ25" s="41"/>
      <c r="AK25" s="41">
        <v>1</v>
      </c>
    </row>
    <row r="26" spans="1:37" ht="42.75" x14ac:dyDescent="0.2">
      <c r="A26" s="46">
        <v>5</v>
      </c>
      <c r="B26" s="47">
        <v>2</v>
      </c>
      <c r="C26" s="47">
        <v>2</v>
      </c>
      <c r="D26" s="48">
        <v>2.02</v>
      </c>
      <c r="E26" s="50">
        <v>9</v>
      </c>
      <c r="F26" s="39" t="s">
        <v>69</v>
      </c>
      <c r="G26" s="39" t="s">
        <v>178</v>
      </c>
      <c r="H26" s="8">
        <v>160000000</v>
      </c>
      <c r="I26" s="8" t="s">
        <v>271</v>
      </c>
      <c r="J26" s="39" t="s">
        <v>8</v>
      </c>
      <c r="K26" s="39" t="s">
        <v>261</v>
      </c>
      <c r="L26" s="39" t="s">
        <v>226</v>
      </c>
      <c r="M26" s="40" t="s">
        <v>42</v>
      </c>
      <c r="N26" s="36"/>
      <c r="O26" s="36">
        <v>1</v>
      </c>
      <c r="P26" s="41"/>
      <c r="Q26" s="41">
        <v>1</v>
      </c>
      <c r="R26" s="41"/>
      <c r="S26" s="41">
        <v>1</v>
      </c>
      <c r="T26" s="41"/>
      <c r="U26" s="41">
        <v>1</v>
      </c>
      <c r="V26" s="41"/>
      <c r="W26" s="41">
        <v>1</v>
      </c>
      <c r="X26" s="41"/>
      <c r="Y26" s="41">
        <v>1</v>
      </c>
      <c r="Z26" s="41"/>
      <c r="AA26" s="41">
        <v>1</v>
      </c>
      <c r="AB26" s="41"/>
      <c r="AC26" s="41">
        <v>1</v>
      </c>
      <c r="AD26" s="41"/>
      <c r="AE26" s="41">
        <v>1</v>
      </c>
      <c r="AF26" s="41"/>
      <c r="AG26" s="41">
        <v>1</v>
      </c>
      <c r="AH26" s="41"/>
      <c r="AI26" s="41">
        <v>1</v>
      </c>
      <c r="AJ26" s="41"/>
      <c r="AK26" s="41">
        <v>1</v>
      </c>
    </row>
    <row r="27" spans="1:37" ht="63.75" customHeight="1" x14ac:dyDescent="0.2">
      <c r="A27" s="46">
        <v>5</v>
      </c>
      <c r="B27" s="47">
        <v>2</v>
      </c>
      <c r="C27" s="47">
        <v>2</v>
      </c>
      <c r="D27" s="48">
        <v>2.02</v>
      </c>
      <c r="E27" s="50">
        <v>10</v>
      </c>
      <c r="F27" s="39" t="s">
        <v>70</v>
      </c>
      <c r="G27" s="39" t="s">
        <v>179</v>
      </c>
      <c r="H27" s="8">
        <v>9113000</v>
      </c>
      <c r="I27" s="8" t="s">
        <v>271</v>
      </c>
      <c r="J27" s="39" t="s">
        <v>242</v>
      </c>
      <c r="K27" s="39" t="s">
        <v>261</v>
      </c>
      <c r="L27" s="39" t="s">
        <v>227</v>
      </c>
      <c r="M27" s="40" t="s">
        <v>45</v>
      </c>
      <c r="N27" s="36"/>
      <c r="O27" s="36">
        <v>1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ht="31.5" customHeight="1" x14ac:dyDescent="0.2">
      <c r="A28" s="46">
        <v>5</v>
      </c>
      <c r="B28" s="47">
        <v>2</v>
      </c>
      <c r="C28" s="47">
        <v>2</v>
      </c>
      <c r="D28" s="48">
        <v>2.02</v>
      </c>
      <c r="E28" s="50">
        <v>11</v>
      </c>
      <c r="F28" s="39" t="s">
        <v>71</v>
      </c>
      <c r="G28" s="39" t="s">
        <v>180</v>
      </c>
      <c r="H28" s="8">
        <v>244968450</v>
      </c>
      <c r="I28" s="8" t="s">
        <v>271</v>
      </c>
      <c r="J28" s="39" t="s">
        <v>24</v>
      </c>
      <c r="K28" s="39" t="s">
        <v>261</v>
      </c>
      <c r="L28" s="39" t="s">
        <v>227</v>
      </c>
      <c r="M28" s="40" t="s">
        <v>46</v>
      </c>
      <c r="N28" s="36"/>
      <c r="O28" s="36"/>
      <c r="P28" s="41"/>
      <c r="Q28" s="41">
        <v>100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s="6" customFormat="1" ht="30.75" customHeight="1" x14ac:dyDescent="0.2">
      <c r="A29" s="46">
        <v>5</v>
      </c>
      <c r="B29" s="47">
        <v>2</v>
      </c>
      <c r="C29" s="47">
        <v>2</v>
      </c>
      <c r="D29" s="48">
        <v>2.0299999999999998</v>
      </c>
      <c r="E29" s="49"/>
      <c r="F29" s="39" t="s">
        <v>72</v>
      </c>
      <c r="G29" s="39" t="s">
        <v>181</v>
      </c>
      <c r="H29" s="8">
        <f>SUM(H30:H36)</f>
        <v>1200079119</v>
      </c>
      <c r="I29" s="8"/>
      <c r="J29" s="39"/>
      <c r="K29" s="39"/>
      <c r="L29" s="39"/>
      <c r="M29" s="45">
        <v>1</v>
      </c>
      <c r="N29" s="37"/>
      <c r="O29" s="37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ht="42.75" x14ac:dyDescent="0.2">
      <c r="A30" s="46">
        <v>5</v>
      </c>
      <c r="B30" s="47">
        <v>2</v>
      </c>
      <c r="C30" s="47">
        <v>2</v>
      </c>
      <c r="D30" s="48">
        <v>2.0299999999999998</v>
      </c>
      <c r="E30" s="50">
        <v>2</v>
      </c>
      <c r="F30" s="39" t="s">
        <v>73</v>
      </c>
      <c r="G30" s="39" t="s">
        <v>182</v>
      </c>
      <c r="H30" s="8">
        <v>53405400</v>
      </c>
      <c r="I30" s="8" t="s">
        <v>271</v>
      </c>
      <c r="J30" s="39" t="s">
        <v>243</v>
      </c>
      <c r="K30" s="39" t="s">
        <v>262</v>
      </c>
      <c r="L30" s="39" t="s">
        <v>226</v>
      </c>
      <c r="M30" s="40" t="s">
        <v>230</v>
      </c>
      <c r="N30" s="36"/>
      <c r="O30" s="36">
        <v>7.75</v>
      </c>
      <c r="P30" s="41"/>
      <c r="Q30" s="41"/>
      <c r="R30" s="41"/>
      <c r="S30" s="41"/>
      <c r="T30" s="41"/>
      <c r="U30" s="36">
        <v>7.75</v>
      </c>
      <c r="V30" s="36"/>
      <c r="W30" s="41"/>
      <c r="X30" s="41"/>
      <c r="Y30" s="41"/>
      <c r="Z30" s="41"/>
      <c r="AA30" s="36">
        <v>7.75</v>
      </c>
      <c r="AB30" s="41"/>
      <c r="AC30" s="36"/>
      <c r="AD30" s="41"/>
      <c r="AE30" s="41"/>
      <c r="AF30" s="41"/>
      <c r="AG30" s="36">
        <v>7.75</v>
      </c>
      <c r="AH30" s="41"/>
      <c r="AI30" s="41"/>
      <c r="AJ30" s="41"/>
      <c r="AK30" s="36"/>
    </row>
    <row r="31" spans="1:37" ht="51.75" customHeight="1" x14ac:dyDescent="0.2">
      <c r="A31" s="46">
        <v>5</v>
      </c>
      <c r="B31" s="47">
        <v>2</v>
      </c>
      <c r="C31" s="47">
        <v>2</v>
      </c>
      <c r="D31" s="48">
        <v>2.0299999999999998</v>
      </c>
      <c r="E31" s="50">
        <v>3</v>
      </c>
      <c r="F31" s="39" t="s">
        <v>74</v>
      </c>
      <c r="G31" s="39" t="s">
        <v>183</v>
      </c>
      <c r="H31" s="8">
        <v>8669000</v>
      </c>
      <c r="I31" s="8" t="s">
        <v>271</v>
      </c>
      <c r="J31" s="39" t="s">
        <v>244</v>
      </c>
      <c r="K31" s="39" t="s">
        <v>262</v>
      </c>
      <c r="L31" s="39" t="s">
        <v>227</v>
      </c>
      <c r="M31" s="40" t="s">
        <v>36</v>
      </c>
      <c r="N31" s="36"/>
      <c r="O31" s="36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>
        <v>1</v>
      </c>
      <c r="AD31" s="41"/>
      <c r="AE31" s="41"/>
      <c r="AF31" s="41"/>
      <c r="AG31" s="41"/>
      <c r="AH31" s="41"/>
      <c r="AI31" s="41"/>
      <c r="AJ31" s="41"/>
      <c r="AK31" s="41"/>
    </row>
    <row r="32" spans="1:37" ht="85.5" x14ac:dyDescent="0.2">
      <c r="A32" s="51">
        <v>5</v>
      </c>
      <c r="B32" s="52">
        <v>2</v>
      </c>
      <c r="C32" s="52">
        <v>2</v>
      </c>
      <c r="D32" s="53">
        <v>2.0299999999999998</v>
      </c>
      <c r="E32" s="54">
        <v>5</v>
      </c>
      <c r="F32" s="39" t="s">
        <v>75</v>
      </c>
      <c r="G32" s="39" t="s">
        <v>184</v>
      </c>
      <c r="H32" s="8">
        <v>596752450</v>
      </c>
      <c r="I32" s="8" t="s">
        <v>271</v>
      </c>
      <c r="J32" s="39" t="s">
        <v>245</v>
      </c>
      <c r="K32" s="39" t="s">
        <v>262</v>
      </c>
      <c r="L32" s="39" t="s">
        <v>227</v>
      </c>
      <c r="M32" s="40" t="s">
        <v>37</v>
      </c>
      <c r="N32" s="37"/>
      <c r="O32" s="37"/>
      <c r="P32" s="41"/>
      <c r="Q32" s="41"/>
      <c r="R32" s="41"/>
      <c r="S32" s="41">
        <v>1</v>
      </c>
      <c r="T32" s="41"/>
      <c r="U32" s="41"/>
      <c r="V32" s="41"/>
      <c r="W32" s="41">
        <v>1</v>
      </c>
      <c r="X32" s="41"/>
      <c r="Y32" s="41">
        <v>2</v>
      </c>
      <c r="Z32" s="41"/>
      <c r="AA32" s="41"/>
      <c r="AB32" s="41"/>
      <c r="AC32" s="41">
        <v>2</v>
      </c>
      <c r="AD32" s="41"/>
      <c r="AE32" s="41"/>
      <c r="AF32" s="41"/>
      <c r="AG32" s="41"/>
      <c r="AH32" s="41"/>
      <c r="AI32" s="41"/>
      <c r="AJ32" s="41"/>
      <c r="AK32" s="41"/>
    </row>
    <row r="33" spans="1:37" ht="33" customHeight="1" x14ac:dyDescent="0.2">
      <c r="A33" s="46">
        <v>5</v>
      </c>
      <c r="B33" s="47">
        <v>2</v>
      </c>
      <c r="C33" s="47">
        <v>2</v>
      </c>
      <c r="D33" s="48">
        <v>2.0299999999999998</v>
      </c>
      <c r="E33" s="50">
        <v>8</v>
      </c>
      <c r="F33" s="39" t="s">
        <v>76</v>
      </c>
      <c r="G33" s="39" t="s">
        <v>185</v>
      </c>
      <c r="H33" s="8">
        <v>6433500</v>
      </c>
      <c r="I33" s="8" t="s">
        <v>271</v>
      </c>
      <c r="J33" s="39" t="s">
        <v>235</v>
      </c>
      <c r="K33" s="39" t="s">
        <v>262</v>
      </c>
      <c r="L33" s="39" t="s">
        <v>227</v>
      </c>
      <c r="M33" s="40" t="s">
        <v>38</v>
      </c>
      <c r="N33" s="36"/>
      <c r="O33" s="36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>
        <v>1</v>
      </c>
      <c r="AF33" s="41"/>
      <c r="AG33" s="41"/>
      <c r="AH33" s="41"/>
      <c r="AI33" s="41"/>
      <c r="AJ33" s="41"/>
      <c r="AK33" s="41"/>
    </row>
    <row r="34" spans="1:37" ht="42.75" x14ac:dyDescent="0.2">
      <c r="A34" s="46">
        <v>5</v>
      </c>
      <c r="B34" s="47">
        <v>2</v>
      </c>
      <c r="C34" s="47">
        <v>2</v>
      </c>
      <c r="D34" s="48">
        <v>2.0299999999999998</v>
      </c>
      <c r="E34" s="50">
        <v>9</v>
      </c>
      <c r="F34" s="39" t="s">
        <v>77</v>
      </c>
      <c r="G34" s="39" t="s">
        <v>186</v>
      </c>
      <c r="H34" s="8">
        <v>57976319</v>
      </c>
      <c r="I34" s="8" t="s">
        <v>271</v>
      </c>
      <c r="J34" s="39" t="s">
        <v>26</v>
      </c>
      <c r="K34" s="39" t="s">
        <v>262</v>
      </c>
      <c r="L34" s="39" t="s">
        <v>227</v>
      </c>
      <c r="M34" s="40" t="s">
        <v>39</v>
      </c>
      <c r="N34" s="36"/>
      <c r="O34" s="36"/>
      <c r="P34" s="41"/>
      <c r="Q34" s="41"/>
      <c r="R34" s="41"/>
      <c r="S34" s="41"/>
      <c r="T34" s="41"/>
      <c r="U34" s="41"/>
      <c r="V34" s="41"/>
      <c r="W34" s="41"/>
      <c r="X34" s="41"/>
      <c r="Y34" s="41">
        <v>1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ht="36.75" customHeight="1" x14ac:dyDescent="0.2">
      <c r="A35" s="46">
        <v>5</v>
      </c>
      <c r="B35" s="47">
        <v>2</v>
      </c>
      <c r="C35" s="47">
        <v>2</v>
      </c>
      <c r="D35" s="48">
        <v>2.0299999999999998</v>
      </c>
      <c r="E35" s="50">
        <v>10</v>
      </c>
      <c r="F35" s="39" t="s">
        <v>78</v>
      </c>
      <c r="G35" s="39" t="s">
        <v>187</v>
      </c>
      <c r="H35" s="8">
        <v>18884550</v>
      </c>
      <c r="I35" s="8" t="s">
        <v>271</v>
      </c>
      <c r="J35" s="39" t="s">
        <v>246</v>
      </c>
      <c r="K35" s="39" t="s">
        <v>262</v>
      </c>
      <c r="L35" s="39" t="s">
        <v>227</v>
      </c>
      <c r="M35" s="40" t="s">
        <v>39</v>
      </c>
      <c r="N35" s="36"/>
      <c r="O35" s="36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>
        <v>1</v>
      </c>
      <c r="AJ35" s="41"/>
      <c r="AK35" s="41"/>
    </row>
    <row r="36" spans="1:37" ht="42.75" x14ac:dyDescent="0.2">
      <c r="A36" s="46">
        <v>5</v>
      </c>
      <c r="B36" s="47">
        <v>2</v>
      </c>
      <c r="C36" s="47">
        <v>2</v>
      </c>
      <c r="D36" s="48">
        <v>2.0299999999999998</v>
      </c>
      <c r="E36" s="50">
        <v>11</v>
      </c>
      <c r="F36" s="39" t="s">
        <v>79</v>
      </c>
      <c r="G36" s="39" t="s">
        <v>188</v>
      </c>
      <c r="H36" s="8">
        <v>457957900</v>
      </c>
      <c r="I36" s="8" t="s">
        <v>271</v>
      </c>
      <c r="J36" s="39" t="s">
        <v>247</v>
      </c>
      <c r="K36" s="39" t="s">
        <v>262</v>
      </c>
      <c r="L36" s="39" t="s">
        <v>227</v>
      </c>
      <c r="M36" s="40" t="s">
        <v>40</v>
      </c>
      <c r="N36" s="36"/>
      <c r="O36" s="36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>
        <v>90</v>
      </c>
      <c r="AF36" s="41"/>
      <c r="AG36" s="41"/>
      <c r="AH36" s="41"/>
      <c r="AI36" s="41"/>
      <c r="AJ36" s="41"/>
      <c r="AK36" s="41"/>
    </row>
    <row r="37" spans="1:37" ht="30.75" customHeight="1" x14ac:dyDescent="0.2">
      <c r="A37" s="46">
        <v>5</v>
      </c>
      <c r="B37" s="47">
        <v>2</v>
      </c>
      <c r="C37" s="47">
        <v>2</v>
      </c>
      <c r="D37" s="48">
        <v>2.04</v>
      </c>
      <c r="E37" s="49"/>
      <c r="F37" s="39" t="s">
        <v>80</v>
      </c>
      <c r="G37" s="39" t="s">
        <v>189</v>
      </c>
      <c r="H37" s="8">
        <f>SUM(H38:H40)</f>
        <v>376794888180</v>
      </c>
      <c r="I37" s="8"/>
      <c r="J37" s="39"/>
      <c r="K37" s="39" t="s">
        <v>262</v>
      </c>
      <c r="L37" s="39"/>
      <c r="M37" s="45">
        <v>1</v>
      </c>
      <c r="N37" s="37"/>
      <c r="O37" s="37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37" ht="30.75" customHeight="1" x14ac:dyDescent="0.2">
      <c r="A38" s="46">
        <v>5</v>
      </c>
      <c r="B38" s="47">
        <v>2</v>
      </c>
      <c r="C38" s="47">
        <v>2</v>
      </c>
      <c r="D38" s="48">
        <v>2.04</v>
      </c>
      <c r="E38" s="50">
        <v>8</v>
      </c>
      <c r="F38" s="39" t="s">
        <v>81</v>
      </c>
      <c r="G38" s="39" t="s">
        <v>190</v>
      </c>
      <c r="H38" s="8">
        <v>340069972700</v>
      </c>
      <c r="I38" s="8" t="s">
        <v>271</v>
      </c>
      <c r="J38" s="39" t="s">
        <v>8</v>
      </c>
      <c r="K38" s="39" t="s">
        <v>262</v>
      </c>
      <c r="L38" s="39" t="s">
        <v>227</v>
      </c>
      <c r="M38" s="40" t="s">
        <v>9</v>
      </c>
      <c r="N38" s="37"/>
      <c r="O38" s="37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37" ht="42.75" x14ac:dyDescent="0.2">
      <c r="A39" s="46">
        <v>5</v>
      </c>
      <c r="B39" s="47">
        <v>2</v>
      </c>
      <c r="C39" s="47">
        <v>2</v>
      </c>
      <c r="D39" s="48">
        <v>2.04</v>
      </c>
      <c r="E39" s="50">
        <v>9</v>
      </c>
      <c r="F39" s="39" t="s">
        <v>82</v>
      </c>
      <c r="G39" s="39" t="s">
        <v>191</v>
      </c>
      <c r="H39" s="8">
        <v>15300000000</v>
      </c>
      <c r="I39" s="8" t="s">
        <v>271</v>
      </c>
      <c r="J39" s="39" t="s">
        <v>8</v>
      </c>
      <c r="K39" s="39" t="s">
        <v>262</v>
      </c>
      <c r="L39" s="39" t="s">
        <v>227</v>
      </c>
      <c r="M39" s="40" t="s">
        <v>9</v>
      </c>
      <c r="N39" s="36"/>
      <c r="O39" s="36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37" ht="42.75" x14ac:dyDescent="0.2">
      <c r="A40" s="46">
        <v>5</v>
      </c>
      <c r="B40" s="47">
        <v>2</v>
      </c>
      <c r="C40" s="47">
        <v>2</v>
      </c>
      <c r="D40" s="48">
        <v>2.04</v>
      </c>
      <c r="E40" s="50">
        <v>10</v>
      </c>
      <c r="F40" s="39" t="s">
        <v>83</v>
      </c>
      <c r="G40" s="39" t="s">
        <v>192</v>
      </c>
      <c r="H40" s="8">
        <v>21424915480</v>
      </c>
      <c r="I40" s="8" t="s">
        <v>271</v>
      </c>
      <c r="J40" s="39" t="s">
        <v>8</v>
      </c>
      <c r="K40" s="39" t="s">
        <v>262</v>
      </c>
      <c r="L40" s="39" t="s">
        <v>227</v>
      </c>
      <c r="M40" s="40" t="s">
        <v>9</v>
      </c>
      <c r="N40" s="36"/>
      <c r="O40" s="36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7" ht="36.75" customHeight="1" x14ac:dyDescent="0.2">
      <c r="A41" s="46">
        <v>5</v>
      </c>
      <c r="B41" s="47">
        <v>2</v>
      </c>
      <c r="C41" s="47">
        <v>3</v>
      </c>
      <c r="D41" s="49"/>
      <c r="E41" s="49"/>
      <c r="F41" s="39" t="s">
        <v>84</v>
      </c>
      <c r="G41" s="39" t="s">
        <v>193</v>
      </c>
      <c r="H41" s="8">
        <f>H42</f>
        <v>1709246120</v>
      </c>
      <c r="I41" s="8"/>
      <c r="J41" s="39"/>
      <c r="K41" s="39"/>
      <c r="L41" s="39"/>
      <c r="M41" s="45">
        <v>1</v>
      </c>
      <c r="N41" s="37"/>
      <c r="O41" s="37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</row>
    <row r="42" spans="1:37" ht="30" customHeight="1" x14ac:dyDescent="0.2">
      <c r="A42" s="46">
        <v>5</v>
      </c>
      <c r="B42" s="47">
        <v>2</v>
      </c>
      <c r="C42" s="47">
        <v>3</v>
      </c>
      <c r="D42" s="48">
        <v>2.0099999999999998</v>
      </c>
      <c r="E42" s="49"/>
      <c r="F42" s="39" t="s">
        <v>85</v>
      </c>
      <c r="G42" s="39" t="s">
        <v>194</v>
      </c>
      <c r="H42" s="8">
        <f>SUM(H43:H49)</f>
        <v>1709246120</v>
      </c>
      <c r="I42" s="8"/>
      <c r="J42" s="39"/>
      <c r="K42" s="39"/>
      <c r="L42" s="39"/>
      <c r="M42" s="45">
        <v>1</v>
      </c>
      <c r="N42" s="37"/>
      <c r="O42" s="37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</row>
    <row r="43" spans="1:37" ht="30.75" customHeight="1" x14ac:dyDescent="0.2">
      <c r="A43" s="46">
        <v>5</v>
      </c>
      <c r="B43" s="47">
        <v>2</v>
      </c>
      <c r="C43" s="47">
        <v>3</v>
      </c>
      <c r="D43" s="48">
        <v>2.0099999999999998</v>
      </c>
      <c r="E43" s="50">
        <v>4</v>
      </c>
      <c r="F43" s="39" t="s">
        <v>86</v>
      </c>
      <c r="G43" s="39" t="s">
        <v>195</v>
      </c>
      <c r="H43" s="8">
        <v>24720843</v>
      </c>
      <c r="I43" s="8" t="s">
        <v>271</v>
      </c>
      <c r="J43" s="39" t="s">
        <v>240</v>
      </c>
      <c r="K43" s="39" t="s">
        <v>263</v>
      </c>
      <c r="L43" s="39" t="s">
        <v>227</v>
      </c>
      <c r="M43" s="40" t="s">
        <v>39</v>
      </c>
      <c r="N43" s="36"/>
      <c r="O43" s="36"/>
      <c r="P43" s="41"/>
      <c r="Q43" s="41"/>
      <c r="R43" s="41"/>
      <c r="S43" s="41">
        <v>1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1:37" ht="28.5" x14ac:dyDescent="0.2">
      <c r="A44" s="46">
        <v>5</v>
      </c>
      <c r="B44" s="47">
        <v>2</v>
      </c>
      <c r="C44" s="47">
        <v>3</v>
      </c>
      <c r="D44" s="48">
        <v>2.0099999999999998</v>
      </c>
      <c r="E44" s="50">
        <v>5</v>
      </c>
      <c r="F44" s="39" t="s">
        <v>87</v>
      </c>
      <c r="G44" s="39" t="s">
        <v>196</v>
      </c>
      <c r="H44" s="8">
        <v>134024530</v>
      </c>
      <c r="I44" s="8" t="s">
        <v>271</v>
      </c>
      <c r="J44" s="39" t="s">
        <v>246</v>
      </c>
      <c r="K44" s="39" t="s">
        <v>263</v>
      </c>
      <c r="L44" s="39" t="s">
        <v>226</v>
      </c>
      <c r="M44" s="40" t="s">
        <v>47</v>
      </c>
      <c r="N44" s="36"/>
      <c r="O44" s="36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>
        <v>2</v>
      </c>
      <c r="AJ44" s="41"/>
      <c r="AK44" s="41"/>
    </row>
    <row r="45" spans="1:37" ht="28.5" x14ac:dyDescent="0.2">
      <c r="A45" s="46">
        <v>5</v>
      </c>
      <c r="B45" s="47">
        <v>2</v>
      </c>
      <c r="C45" s="47">
        <v>3</v>
      </c>
      <c r="D45" s="48">
        <v>2.0099999999999998</v>
      </c>
      <c r="E45" s="50">
        <v>7</v>
      </c>
      <c r="F45" s="39" t="s">
        <v>88</v>
      </c>
      <c r="G45" s="39" t="s">
        <v>197</v>
      </c>
      <c r="H45" s="8">
        <v>282179050</v>
      </c>
      <c r="I45" s="8" t="s">
        <v>271</v>
      </c>
      <c r="J45" s="39" t="s">
        <v>48</v>
      </c>
      <c r="K45" s="39" t="s">
        <v>263</v>
      </c>
      <c r="L45" s="39" t="s">
        <v>226</v>
      </c>
      <c r="M45" s="40" t="s">
        <v>49</v>
      </c>
      <c r="N45" s="36"/>
      <c r="O45" s="36"/>
      <c r="P45" s="41"/>
      <c r="Q45" s="41"/>
      <c r="R45" s="41"/>
      <c r="S45" s="41"/>
      <c r="T45" s="41"/>
      <c r="U45" s="41"/>
      <c r="V45" s="41"/>
      <c r="W45" s="41">
        <v>150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1:37" ht="28.5" x14ac:dyDescent="0.2">
      <c r="A46" s="46">
        <v>5</v>
      </c>
      <c r="B46" s="47">
        <v>2</v>
      </c>
      <c r="C46" s="47">
        <v>3</v>
      </c>
      <c r="D46" s="48">
        <v>2.0099999999999998</v>
      </c>
      <c r="E46" s="50">
        <v>9</v>
      </c>
      <c r="F46" s="39" t="s">
        <v>89</v>
      </c>
      <c r="G46" s="39" t="s">
        <v>198</v>
      </c>
      <c r="H46" s="8">
        <v>410818613</v>
      </c>
      <c r="I46" s="8" t="s">
        <v>271</v>
      </c>
      <c r="J46" s="39" t="s">
        <v>8</v>
      </c>
      <c r="K46" s="39" t="s">
        <v>263</v>
      </c>
      <c r="L46" s="39" t="s">
        <v>226</v>
      </c>
      <c r="M46" s="40" t="s">
        <v>23</v>
      </c>
      <c r="N46" s="36"/>
      <c r="O46" s="36">
        <v>1</v>
      </c>
      <c r="P46" s="41"/>
      <c r="Q46" s="41">
        <v>1</v>
      </c>
      <c r="R46" s="41"/>
      <c r="S46" s="41">
        <v>1</v>
      </c>
      <c r="T46" s="41"/>
      <c r="U46" s="41">
        <v>1</v>
      </c>
      <c r="V46" s="41"/>
      <c r="W46" s="41">
        <v>1</v>
      </c>
      <c r="X46" s="41"/>
      <c r="Y46" s="41">
        <v>1</v>
      </c>
      <c r="Z46" s="41"/>
      <c r="AA46" s="41">
        <v>1</v>
      </c>
      <c r="AB46" s="41"/>
      <c r="AC46" s="41">
        <v>1</v>
      </c>
      <c r="AD46" s="41"/>
      <c r="AE46" s="41">
        <v>1</v>
      </c>
      <c r="AF46" s="41"/>
      <c r="AG46" s="41">
        <v>1</v>
      </c>
      <c r="AH46" s="41"/>
      <c r="AI46" s="41">
        <v>1</v>
      </c>
      <c r="AJ46" s="41"/>
      <c r="AK46" s="41">
        <v>1</v>
      </c>
    </row>
    <row r="47" spans="1:37" ht="42.75" x14ac:dyDescent="0.2">
      <c r="A47" s="46">
        <v>5</v>
      </c>
      <c r="B47" s="47">
        <v>2</v>
      </c>
      <c r="C47" s="47">
        <v>3</v>
      </c>
      <c r="D47" s="48">
        <v>2.0099999999999998</v>
      </c>
      <c r="E47" s="50">
        <v>10</v>
      </c>
      <c r="F47" s="39" t="s">
        <v>90</v>
      </c>
      <c r="G47" s="39" t="s">
        <v>199</v>
      </c>
      <c r="H47" s="8">
        <v>364770950</v>
      </c>
      <c r="I47" s="8" t="s">
        <v>271</v>
      </c>
      <c r="J47" s="39" t="s">
        <v>8</v>
      </c>
      <c r="K47" s="39" t="s">
        <v>263</v>
      </c>
      <c r="L47" s="39" t="s">
        <v>226</v>
      </c>
      <c r="M47" s="40" t="s">
        <v>257</v>
      </c>
      <c r="N47" s="36"/>
      <c r="O47" s="36">
        <v>1</v>
      </c>
      <c r="P47" s="41"/>
      <c r="Q47" s="41">
        <v>1</v>
      </c>
      <c r="R47" s="41"/>
      <c r="S47" s="41">
        <v>1</v>
      </c>
      <c r="T47" s="41"/>
      <c r="U47" s="41">
        <v>1</v>
      </c>
      <c r="V47" s="41"/>
      <c r="W47" s="41">
        <v>1</v>
      </c>
      <c r="X47" s="41"/>
      <c r="Y47" s="41">
        <v>1</v>
      </c>
      <c r="Z47" s="41"/>
      <c r="AA47" s="41">
        <v>1</v>
      </c>
      <c r="AB47" s="41"/>
      <c r="AC47" s="41">
        <v>1</v>
      </c>
      <c r="AD47" s="41"/>
      <c r="AE47" s="41">
        <v>1</v>
      </c>
      <c r="AF47" s="41"/>
      <c r="AG47" s="41">
        <v>1</v>
      </c>
      <c r="AH47" s="41"/>
      <c r="AI47" s="41">
        <v>1</v>
      </c>
      <c r="AJ47" s="41"/>
      <c r="AK47" s="41">
        <v>1</v>
      </c>
    </row>
    <row r="48" spans="1:37" ht="28.5" x14ac:dyDescent="0.2">
      <c r="A48" s="46">
        <v>5</v>
      </c>
      <c r="B48" s="47">
        <v>2</v>
      </c>
      <c r="C48" s="47">
        <v>3</v>
      </c>
      <c r="D48" s="48">
        <v>2.0099999999999998</v>
      </c>
      <c r="E48" s="50">
        <v>11</v>
      </c>
      <c r="F48" s="39" t="s">
        <v>91</v>
      </c>
      <c r="G48" s="39" t="s">
        <v>200</v>
      </c>
      <c r="H48" s="8">
        <v>113181530</v>
      </c>
      <c r="I48" s="8" t="s">
        <v>271</v>
      </c>
      <c r="J48" s="39" t="s">
        <v>248</v>
      </c>
      <c r="K48" s="39" t="s">
        <v>263</v>
      </c>
      <c r="L48" s="39" t="s">
        <v>226</v>
      </c>
      <c r="M48" s="40" t="s">
        <v>268</v>
      </c>
      <c r="N48" s="36"/>
      <c r="O48" s="36"/>
      <c r="P48" s="41"/>
      <c r="Q48" s="41"/>
      <c r="R48" s="41"/>
      <c r="S48" s="41">
        <v>2</v>
      </c>
      <c r="T48" s="41"/>
      <c r="U48" s="41"/>
      <c r="V48" s="41"/>
      <c r="W48" s="41"/>
      <c r="X48" s="41"/>
      <c r="Y48" s="41">
        <v>2</v>
      </c>
      <c r="Z48" s="41"/>
      <c r="AA48" s="41"/>
      <c r="AB48" s="41"/>
      <c r="AC48" s="41"/>
      <c r="AD48" s="41"/>
      <c r="AE48" s="41"/>
      <c r="AF48" s="41"/>
      <c r="AG48" s="41">
        <v>2</v>
      </c>
      <c r="AH48" s="41"/>
      <c r="AI48" s="41"/>
      <c r="AJ48" s="41"/>
      <c r="AK48" s="41"/>
    </row>
    <row r="49" spans="1:37" ht="28.5" x14ac:dyDescent="0.2">
      <c r="A49" s="46">
        <v>5</v>
      </c>
      <c r="B49" s="47">
        <v>2</v>
      </c>
      <c r="C49" s="47">
        <v>3</v>
      </c>
      <c r="D49" s="48">
        <v>2.0099999999999998</v>
      </c>
      <c r="E49" s="50">
        <v>13</v>
      </c>
      <c r="F49" s="39" t="s">
        <v>92</v>
      </c>
      <c r="G49" s="39" t="s">
        <v>201</v>
      </c>
      <c r="H49" s="8">
        <v>379550604</v>
      </c>
      <c r="I49" s="8" t="s">
        <v>271</v>
      </c>
      <c r="J49" s="39" t="s">
        <v>26</v>
      </c>
      <c r="K49" s="39" t="s">
        <v>263</v>
      </c>
      <c r="L49" s="39" t="s">
        <v>227</v>
      </c>
      <c r="M49" s="40" t="s">
        <v>269</v>
      </c>
      <c r="N49" s="36"/>
      <c r="O49" s="36"/>
      <c r="P49" s="41"/>
      <c r="Q49" s="41"/>
      <c r="R49" s="41"/>
      <c r="S49" s="41"/>
      <c r="T49" s="41"/>
      <c r="U49" s="41"/>
      <c r="V49" s="41"/>
      <c r="W49" s="41"/>
      <c r="X49" s="41"/>
      <c r="Y49" s="41">
        <v>90</v>
      </c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ht="28.5" x14ac:dyDescent="0.2">
      <c r="A50" s="46">
        <v>5</v>
      </c>
      <c r="B50" s="47">
        <v>2</v>
      </c>
      <c r="C50" s="47">
        <v>4</v>
      </c>
      <c r="D50" s="49"/>
      <c r="E50" s="49"/>
      <c r="F50" s="39" t="s">
        <v>93</v>
      </c>
      <c r="G50" s="39" t="s">
        <v>208</v>
      </c>
      <c r="H50" s="8">
        <f>H51</f>
        <v>4867725507</v>
      </c>
      <c r="I50" s="8"/>
      <c r="J50" s="39"/>
      <c r="K50" s="39"/>
      <c r="L50" s="39"/>
      <c r="M50" s="45">
        <v>0.51</v>
      </c>
      <c r="N50" s="37"/>
      <c r="O50" s="37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x14ac:dyDescent="0.2">
      <c r="A51" s="46">
        <v>5</v>
      </c>
      <c r="B51" s="47">
        <v>2</v>
      </c>
      <c r="C51" s="47">
        <v>4</v>
      </c>
      <c r="D51" s="48">
        <v>2.0099999999999998</v>
      </c>
      <c r="E51" s="49"/>
      <c r="F51" s="39" t="s">
        <v>94</v>
      </c>
      <c r="G51" s="39" t="s">
        <v>209</v>
      </c>
      <c r="H51" s="8">
        <f>SUM(H52:H58)</f>
        <v>4867725507</v>
      </c>
      <c r="I51" s="8"/>
      <c r="J51" s="39"/>
      <c r="K51" s="39"/>
      <c r="L51" s="39"/>
      <c r="M51" s="45">
        <v>1</v>
      </c>
      <c r="N51" s="37"/>
      <c r="O51" s="37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ht="28.5" x14ac:dyDescent="0.2">
      <c r="A52" s="46">
        <v>5</v>
      </c>
      <c r="B52" s="47">
        <v>2</v>
      </c>
      <c r="C52" s="47">
        <v>4</v>
      </c>
      <c r="D52" s="48">
        <v>2.0099999999999998</v>
      </c>
      <c r="E52" s="50">
        <v>1</v>
      </c>
      <c r="F52" s="39" t="s">
        <v>95</v>
      </c>
      <c r="G52" s="39" t="s">
        <v>210</v>
      </c>
      <c r="H52" s="8">
        <v>230218830</v>
      </c>
      <c r="I52" s="8" t="s">
        <v>271</v>
      </c>
      <c r="J52" s="39" t="s">
        <v>249</v>
      </c>
      <c r="K52" s="39" t="s">
        <v>264</v>
      </c>
      <c r="L52" s="39" t="s">
        <v>227</v>
      </c>
      <c r="M52" s="40" t="s">
        <v>28</v>
      </c>
      <c r="N52" s="36"/>
      <c r="O52" s="36"/>
      <c r="P52" s="41"/>
      <c r="Q52" s="41"/>
      <c r="R52" s="41"/>
      <c r="S52" s="41">
        <v>1</v>
      </c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>
        <v>1</v>
      </c>
      <c r="AF52" s="41"/>
      <c r="AG52" s="41"/>
      <c r="AH52" s="41"/>
      <c r="AI52" s="41"/>
      <c r="AJ52" s="41"/>
      <c r="AK52" s="41"/>
    </row>
    <row r="53" spans="1:37" ht="42.75" x14ac:dyDescent="0.2">
      <c r="A53" s="46">
        <v>5</v>
      </c>
      <c r="B53" s="47">
        <v>2</v>
      </c>
      <c r="C53" s="47">
        <v>4</v>
      </c>
      <c r="D53" s="48">
        <v>2.0099999999999998</v>
      </c>
      <c r="E53" s="50">
        <v>7</v>
      </c>
      <c r="F53" s="39" t="s">
        <v>96</v>
      </c>
      <c r="G53" s="39" t="s">
        <v>202</v>
      </c>
      <c r="H53" s="8">
        <v>1342901300</v>
      </c>
      <c r="I53" s="8" t="s">
        <v>271</v>
      </c>
      <c r="J53" s="39" t="s">
        <v>250</v>
      </c>
      <c r="K53" s="39" t="s">
        <v>264</v>
      </c>
      <c r="L53" s="39" t="s">
        <v>227</v>
      </c>
      <c r="M53" s="40" t="s">
        <v>30</v>
      </c>
      <c r="N53" s="36"/>
      <c r="O53" s="36"/>
      <c r="P53" s="41"/>
      <c r="Q53" s="41"/>
      <c r="R53" s="41"/>
      <c r="S53" s="41"/>
      <c r="T53" s="41"/>
      <c r="U53" s="41"/>
      <c r="V53" s="41"/>
      <c r="W53" s="41"/>
      <c r="X53" s="41"/>
      <c r="Y53" s="41">
        <v>75000</v>
      </c>
      <c r="Z53" s="41"/>
      <c r="AA53" s="41">
        <v>75000</v>
      </c>
      <c r="AB53" s="41"/>
      <c r="AC53" s="41">
        <v>75000</v>
      </c>
      <c r="AD53" s="41"/>
      <c r="AE53" s="41">
        <v>75000</v>
      </c>
      <c r="AF53" s="41"/>
      <c r="AG53" s="41">
        <v>75000</v>
      </c>
      <c r="AH53" s="41"/>
      <c r="AI53" s="41">
        <v>75000</v>
      </c>
      <c r="AJ53" s="41"/>
      <c r="AK53" s="41">
        <v>75000</v>
      </c>
    </row>
    <row r="54" spans="1:37" ht="30.75" customHeight="1" x14ac:dyDescent="0.2">
      <c r="A54" s="46">
        <v>5</v>
      </c>
      <c r="B54" s="47">
        <v>2</v>
      </c>
      <c r="C54" s="47">
        <v>4</v>
      </c>
      <c r="D54" s="48">
        <v>2.0099999999999998</v>
      </c>
      <c r="E54" s="50">
        <v>8</v>
      </c>
      <c r="F54" s="39" t="s">
        <v>97</v>
      </c>
      <c r="G54" s="39" t="s">
        <v>203</v>
      </c>
      <c r="H54" s="8">
        <v>1458662700</v>
      </c>
      <c r="I54" s="8" t="s">
        <v>271</v>
      </c>
      <c r="J54" s="55" t="s">
        <v>251</v>
      </c>
      <c r="K54" s="55" t="s">
        <v>264</v>
      </c>
      <c r="L54" s="55" t="s">
        <v>227</v>
      </c>
      <c r="M54" s="56" t="s">
        <v>31</v>
      </c>
      <c r="N54" s="36"/>
      <c r="O54" s="36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>
        <v>504000</v>
      </c>
    </row>
    <row r="55" spans="1:37" ht="42.75" x14ac:dyDescent="0.2">
      <c r="A55" s="46">
        <v>5</v>
      </c>
      <c r="B55" s="47">
        <v>2</v>
      </c>
      <c r="C55" s="47">
        <v>4</v>
      </c>
      <c r="D55" s="48">
        <v>2.0099999999999998</v>
      </c>
      <c r="E55" s="50">
        <v>10</v>
      </c>
      <c r="F55" s="39" t="s">
        <v>98</v>
      </c>
      <c r="G55" s="39" t="s">
        <v>204</v>
      </c>
      <c r="H55" s="9">
        <v>83667875</v>
      </c>
      <c r="I55" s="8" t="s">
        <v>271</v>
      </c>
      <c r="J55" s="57" t="s">
        <v>241</v>
      </c>
      <c r="K55" s="57" t="s">
        <v>265</v>
      </c>
      <c r="L55" s="58" t="s">
        <v>227</v>
      </c>
      <c r="M55" s="59" t="s">
        <v>50</v>
      </c>
      <c r="N55" s="36"/>
      <c r="O55" s="36"/>
      <c r="P55" s="41"/>
      <c r="Q55" s="41"/>
      <c r="R55" s="41"/>
      <c r="S55" s="41">
        <v>27</v>
      </c>
      <c r="T55" s="41"/>
      <c r="U55" s="41"/>
      <c r="V55" s="41"/>
      <c r="W55" s="41"/>
      <c r="X55" s="41"/>
      <c r="Y55" s="41">
        <v>27</v>
      </c>
      <c r="Z55" s="41"/>
      <c r="AA55" s="41"/>
      <c r="AB55" s="41"/>
      <c r="AC55" s="41"/>
      <c r="AD55" s="41"/>
      <c r="AE55" s="41">
        <v>27</v>
      </c>
      <c r="AF55" s="41"/>
      <c r="AG55" s="41"/>
      <c r="AH55" s="41"/>
      <c r="AI55" s="41"/>
      <c r="AJ55" s="41"/>
      <c r="AK55" s="41">
        <v>27</v>
      </c>
    </row>
    <row r="56" spans="1:37" ht="30" x14ac:dyDescent="0.2">
      <c r="A56" s="46">
        <v>5</v>
      </c>
      <c r="B56" s="47">
        <v>2</v>
      </c>
      <c r="C56" s="47">
        <v>4</v>
      </c>
      <c r="D56" s="48">
        <v>2.0099999999999998</v>
      </c>
      <c r="E56" s="50">
        <v>11</v>
      </c>
      <c r="F56" s="39" t="s">
        <v>99</v>
      </c>
      <c r="G56" s="60" t="s">
        <v>205</v>
      </c>
      <c r="H56" s="9">
        <v>1327875552</v>
      </c>
      <c r="I56" s="8" t="s">
        <v>271</v>
      </c>
      <c r="J56" s="58" t="s">
        <v>29</v>
      </c>
      <c r="K56" s="58" t="s">
        <v>265</v>
      </c>
      <c r="L56" s="58" t="s">
        <v>227</v>
      </c>
      <c r="M56" s="61" t="s">
        <v>31</v>
      </c>
      <c r="N56" s="36" t="s">
        <v>231</v>
      </c>
      <c r="O56" s="36">
        <v>42000</v>
      </c>
      <c r="P56" s="41"/>
      <c r="Q56" s="36">
        <v>42000</v>
      </c>
      <c r="R56" s="41"/>
      <c r="S56" s="36">
        <v>42000</v>
      </c>
      <c r="T56" s="41"/>
      <c r="U56" s="36">
        <v>42000</v>
      </c>
      <c r="V56" s="41"/>
      <c r="W56" s="41">
        <v>42000</v>
      </c>
      <c r="X56" s="41"/>
      <c r="Y56" s="41">
        <v>42000</v>
      </c>
      <c r="Z56" s="41"/>
      <c r="AA56" s="41">
        <v>42000</v>
      </c>
      <c r="AB56" s="41"/>
      <c r="AC56" s="41">
        <v>42000</v>
      </c>
      <c r="AD56" s="41"/>
      <c r="AE56" s="41">
        <v>42000</v>
      </c>
      <c r="AF56" s="41"/>
      <c r="AG56" s="41">
        <v>42000</v>
      </c>
      <c r="AH56" s="41"/>
      <c r="AI56" s="41">
        <v>42000</v>
      </c>
      <c r="AJ56" s="41"/>
      <c r="AK56" s="41">
        <v>42000</v>
      </c>
    </row>
    <row r="57" spans="1:37" x14ac:dyDescent="0.2">
      <c r="A57" s="46">
        <v>5</v>
      </c>
      <c r="B57" s="47">
        <v>2</v>
      </c>
      <c r="C57" s="47">
        <v>4</v>
      </c>
      <c r="D57" s="48">
        <v>2.0099999999999998</v>
      </c>
      <c r="E57" s="50">
        <v>12</v>
      </c>
      <c r="F57" s="39" t="s">
        <v>100</v>
      </c>
      <c r="G57" s="60" t="s">
        <v>206</v>
      </c>
      <c r="H57" s="9">
        <v>10734150</v>
      </c>
      <c r="I57" s="8" t="s">
        <v>271</v>
      </c>
      <c r="J57" s="58" t="s">
        <v>29</v>
      </c>
      <c r="K57" s="58" t="s">
        <v>265</v>
      </c>
      <c r="L57" s="58" t="s">
        <v>227</v>
      </c>
      <c r="M57" s="61" t="s">
        <v>51</v>
      </c>
      <c r="N57" s="36"/>
      <c r="O57" s="36">
        <v>4</v>
      </c>
      <c r="P57" s="41"/>
      <c r="Q57" s="41">
        <v>4</v>
      </c>
      <c r="R57" s="41"/>
      <c r="S57" s="41">
        <v>4</v>
      </c>
      <c r="T57" s="41"/>
      <c r="U57" s="41">
        <v>4</v>
      </c>
      <c r="V57" s="41"/>
      <c r="W57" s="41">
        <v>4</v>
      </c>
      <c r="X57" s="41"/>
      <c r="Y57" s="41">
        <v>4</v>
      </c>
      <c r="Z57" s="41"/>
      <c r="AA57" s="41">
        <v>4</v>
      </c>
      <c r="AB57" s="41"/>
      <c r="AC57" s="41">
        <v>4</v>
      </c>
      <c r="AD57" s="41"/>
      <c r="AE57" s="41">
        <v>4</v>
      </c>
      <c r="AF57" s="41"/>
      <c r="AG57" s="41">
        <v>4</v>
      </c>
      <c r="AH57" s="41"/>
      <c r="AI57" s="41">
        <v>5</v>
      </c>
      <c r="AJ57" s="41"/>
      <c r="AK57" s="41">
        <v>5</v>
      </c>
    </row>
    <row r="58" spans="1:37" ht="36" customHeight="1" x14ac:dyDescent="0.2">
      <c r="A58" s="46">
        <v>5</v>
      </c>
      <c r="B58" s="47">
        <v>2</v>
      </c>
      <c r="C58" s="47">
        <v>4</v>
      </c>
      <c r="D58" s="48">
        <v>2.0099999999999998</v>
      </c>
      <c r="E58" s="50">
        <v>13</v>
      </c>
      <c r="F58" s="39" t="s">
        <v>101</v>
      </c>
      <c r="G58" s="60" t="s">
        <v>207</v>
      </c>
      <c r="H58" s="9">
        <v>413665100</v>
      </c>
      <c r="I58" s="8" t="s">
        <v>271</v>
      </c>
      <c r="J58" s="58" t="s">
        <v>29</v>
      </c>
      <c r="K58" s="58" t="s">
        <v>265</v>
      </c>
      <c r="L58" s="58" t="s">
        <v>227</v>
      </c>
      <c r="M58" s="61" t="s">
        <v>31</v>
      </c>
      <c r="N58" s="36" t="s">
        <v>231</v>
      </c>
      <c r="O58" s="36">
        <v>42000</v>
      </c>
      <c r="P58" s="41"/>
      <c r="Q58" s="36">
        <v>42000</v>
      </c>
      <c r="R58" s="41"/>
      <c r="S58" s="36">
        <v>42000</v>
      </c>
      <c r="T58" s="41"/>
      <c r="U58" s="36">
        <v>42000</v>
      </c>
      <c r="V58" s="41"/>
      <c r="W58" s="41">
        <v>42000</v>
      </c>
      <c r="X58" s="41"/>
      <c r="Y58" s="41">
        <v>42000</v>
      </c>
      <c r="Z58" s="41"/>
      <c r="AA58" s="41">
        <v>42000</v>
      </c>
      <c r="AB58" s="41"/>
      <c r="AC58" s="41">
        <v>42000</v>
      </c>
      <c r="AD58" s="41"/>
      <c r="AE58" s="41">
        <v>42000</v>
      </c>
      <c r="AF58" s="41"/>
      <c r="AG58" s="41">
        <v>42000</v>
      </c>
      <c r="AH58" s="41"/>
      <c r="AI58" s="41">
        <v>42000</v>
      </c>
      <c r="AJ58" s="41"/>
      <c r="AK58" s="41">
        <v>42000</v>
      </c>
    </row>
    <row r="59" spans="1:37" ht="28.5" x14ac:dyDescent="0.2">
      <c r="A59" s="46">
        <v>5</v>
      </c>
      <c r="B59" s="47">
        <v>2</v>
      </c>
      <c r="C59" s="47">
        <v>1</v>
      </c>
      <c r="D59" s="49"/>
      <c r="E59" s="49"/>
      <c r="F59" s="39" t="s">
        <v>102</v>
      </c>
      <c r="G59" s="60" t="s">
        <v>130</v>
      </c>
      <c r="H59" s="8">
        <f>H60+H63+H66+H68+H74+H76+H81</f>
        <v>64274312556</v>
      </c>
      <c r="I59" s="7"/>
      <c r="J59" s="34"/>
      <c r="K59" s="34"/>
      <c r="L59" s="34"/>
      <c r="M59" s="62">
        <v>1</v>
      </c>
      <c r="N59" s="37"/>
      <c r="O59" s="37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</row>
    <row r="60" spans="1:37" ht="30.75" customHeight="1" x14ac:dyDescent="0.2">
      <c r="A60" s="46">
        <v>5</v>
      </c>
      <c r="B60" s="47">
        <v>2</v>
      </c>
      <c r="C60" s="47">
        <v>1</v>
      </c>
      <c r="D60" s="48">
        <v>2.0099999999999998</v>
      </c>
      <c r="E60" s="49"/>
      <c r="F60" s="39" t="s">
        <v>103</v>
      </c>
      <c r="G60" s="60" t="s">
        <v>131</v>
      </c>
      <c r="H60" s="8">
        <f>SUM(H61:H62)</f>
        <v>284876600</v>
      </c>
      <c r="I60" s="8"/>
      <c r="J60" s="39"/>
      <c r="K60" s="39"/>
      <c r="L60" s="39"/>
      <c r="M60" s="45">
        <v>1</v>
      </c>
      <c r="N60" s="37"/>
      <c r="O60" s="37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</row>
    <row r="61" spans="1:37" ht="45" customHeight="1" x14ac:dyDescent="0.2">
      <c r="A61" s="46">
        <v>5</v>
      </c>
      <c r="B61" s="47">
        <v>2</v>
      </c>
      <c r="C61" s="47">
        <v>1</v>
      </c>
      <c r="D61" s="48">
        <v>2.0099999999999998</v>
      </c>
      <c r="E61" s="50">
        <v>1</v>
      </c>
      <c r="F61" s="39" t="s">
        <v>104</v>
      </c>
      <c r="G61" s="39" t="s">
        <v>132</v>
      </c>
      <c r="H61" s="8">
        <v>134876600</v>
      </c>
      <c r="I61" s="8" t="s">
        <v>271</v>
      </c>
      <c r="J61" s="39" t="s">
        <v>252</v>
      </c>
      <c r="K61" s="39" t="s">
        <v>262</v>
      </c>
      <c r="L61" s="39" t="s">
        <v>226</v>
      </c>
      <c r="M61" s="40" t="s">
        <v>7</v>
      </c>
      <c r="N61" s="36"/>
      <c r="O61" s="36">
        <v>2</v>
      </c>
      <c r="P61" s="41"/>
      <c r="Q61" s="41">
        <v>2</v>
      </c>
      <c r="R61" s="41"/>
      <c r="S61" s="41">
        <v>1</v>
      </c>
      <c r="T61" s="41"/>
      <c r="U61" s="41"/>
      <c r="V61" s="41"/>
      <c r="W61" s="41"/>
      <c r="X61" s="41"/>
      <c r="Y61" s="41">
        <v>1</v>
      </c>
      <c r="Z61" s="41"/>
      <c r="AA61" s="41"/>
      <c r="AB61" s="41"/>
      <c r="AC61" s="41"/>
      <c r="AD61" s="41"/>
      <c r="AE61" s="41"/>
      <c r="AF61" s="41"/>
      <c r="AG61" s="41">
        <v>2</v>
      </c>
      <c r="AH61" s="41"/>
      <c r="AI61" s="41"/>
      <c r="AJ61" s="41"/>
      <c r="AK61" s="41"/>
    </row>
    <row r="62" spans="1:37" ht="30" customHeight="1" x14ac:dyDescent="0.2">
      <c r="A62" s="46">
        <v>5</v>
      </c>
      <c r="B62" s="47">
        <v>2</v>
      </c>
      <c r="C62" s="47">
        <v>1</v>
      </c>
      <c r="D62" s="48">
        <v>2.0099999999999998</v>
      </c>
      <c r="E62" s="50">
        <v>6</v>
      </c>
      <c r="F62" s="39" t="s">
        <v>105</v>
      </c>
      <c r="G62" s="39" t="s">
        <v>133</v>
      </c>
      <c r="H62" s="8">
        <v>150000000</v>
      </c>
      <c r="I62" s="8" t="s">
        <v>271</v>
      </c>
      <c r="J62" s="39" t="s">
        <v>8</v>
      </c>
      <c r="K62" s="39" t="s">
        <v>262</v>
      </c>
      <c r="L62" s="39" t="s">
        <v>227</v>
      </c>
      <c r="M62" s="40" t="s">
        <v>232</v>
      </c>
      <c r="N62" s="36"/>
      <c r="O62" s="36">
        <v>1</v>
      </c>
      <c r="P62" s="41"/>
      <c r="Q62" s="41">
        <v>1</v>
      </c>
      <c r="R62" s="41"/>
      <c r="S62" s="41">
        <v>1</v>
      </c>
      <c r="T62" s="41"/>
      <c r="U62" s="41">
        <v>1</v>
      </c>
      <c r="V62" s="41"/>
      <c r="W62" s="41">
        <v>1</v>
      </c>
      <c r="X62" s="41"/>
      <c r="Y62" s="41">
        <v>1</v>
      </c>
      <c r="Z62" s="41"/>
      <c r="AA62" s="41">
        <v>1</v>
      </c>
      <c r="AB62" s="41"/>
      <c r="AC62" s="41">
        <v>1</v>
      </c>
      <c r="AD62" s="41"/>
      <c r="AE62" s="41">
        <v>1</v>
      </c>
      <c r="AF62" s="41"/>
      <c r="AG62" s="41">
        <v>1</v>
      </c>
      <c r="AH62" s="41"/>
      <c r="AI62" s="41">
        <v>1</v>
      </c>
      <c r="AJ62" s="41"/>
      <c r="AK62" s="41">
        <v>1</v>
      </c>
    </row>
    <row r="63" spans="1:37" x14ac:dyDescent="0.2">
      <c r="A63" s="46">
        <v>5</v>
      </c>
      <c r="B63" s="47">
        <v>2</v>
      </c>
      <c r="C63" s="47">
        <v>1</v>
      </c>
      <c r="D63" s="48">
        <v>2.02</v>
      </c>
      <c r="E63" s="49"/>
      <c r="F63" s="39" t="s">
        <v>106</v>
      </c>
      <c r="G63" s="39" t="s">
        <v>134</v>
      </c>
      <c r="H63" s="8">
        <f>SUM(H64:H65)</f>
        <v>26326086618</v>
      </c>
      <c r="I63" s="8"/>
      <c r="J63" s="39"/>
      <c r="K63" s="39"/>
      <c r="L63" s="39" t="s">
        <v>228</v>
      </c>
      <c r="M63" s="45">
        <v>1</v>
      </c>
      <c r="N63" s="37"/>
      <c r="O63" s="37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</row>
    <row r="64" spans="1:37" ht="35.25" customHeight="1" x14ac:dyDescent="0.2">
      <c r="A64" s="46">
        <v>5</v>
      </c>
      <c r="B64" s="47">
        <v>2</v>
      </c>
      <c r="C64" s="47">
        <v>1</v>
      </c>
      <c r="D64" s="48">
        <v>2.02</v>
      </c>
      <c r="E64" s="50">
        <v>1</v>
      </c>
      <c r="F64" s="39" t="s">
        <v>107</v>
      </c>
      <c r="G64" s="39" t="s">
        <v>135</v>
      </c>
      <c r="H64" s="8">
        <v>26296086618</v>
      </c>
      <c r="I64" s="8" t="s">
        <v>271</v>
      </c>
      <c r="J64" s="39" t="s">
        <v>8</v>
      </c>
      <c r="K64" s="39" t="s">
        <v>266</v>
      </c>
      <c r="L64" s="39" t="s">
        <v>227</v>
      </c>
      <c r="M64" s="40" t="s">
        <v>10</v>
      </c>
      <c r="N64" s="36"/>
      <c r="O64" s="36">
        <v>68</v>
      </c>
      <c r="P64" s="41"/>
      <c r="Q64" s="41">
        <v>68</v>
      </c>
      <c r="R64" s="41"/>
      <c r="S64" s="41">
        <v>68</v>
      </c>
      <c r="T64" s="41"/>
      <c r="U64" s="41">
        <v>68</v>
      </c>
      <c r="V64" s="41"/>
      <c r="W64" s="41">
        <v>68</v>
      </c>
      <c r="X64" s="41"/>
      <c r="Y64" s="41">
        <v>68</v>
      </c>
      <c r="Z64" s="41"/>
      <c r="AA64" s="41">
        <v>68</v>
      </c>
      <c r="AB64" s="41"/>
      <c r="AC64" s="41">
        <v>68</v>
      </c>
      <c r="AD64" s="41"/>
      <c r="AE64" s="41">
        <v>68</v>
      </c>
      <c r="AF64" s="41"/>
      <c r="AG64" s="41">
        <v>68</v>
      </c>
      <c r="AH64" s="41"/>
      <c r="AI64" s="41">
        <v>68</v>
      </c>
      <c r="AJ64" s="41"/>
      <c r="AK64" s="41">
        <v>68</v>
      </c>
    </row>
    <row r="65" spans="1:37" ht="28.5" x14ac:dyDescent="0.2">
      <c r="A65" s="46">
        <v>5</v>
      </c>
      <c r="B65" s="47">
        <v>2</v>
      </c>
      <c r="C65" s="47">
        <v>1</v>
      </c>
      <c r="D65" s="48">
        <v>2.02</v>
      </c>
      <c r="E65" s="50">
        <v>5</v>
      </c>
      <c r="F65" s="39" t="s">
        <v>108</v>
      </c>
      <c r="G65" s="39" t="s">
        <v>136</v>
      </c>
      <c r="H65" s="8">
        <v>30000000</v>
      </c>
      <c r="I65" s="8" t="s">
        <v>271</v>
      </c>
      <c r="J65" s="39" t="s">
        <v>11</v>
      </c>
      <c r="K65" s="39" t="s">
        <v>266</v>
      </c>
      <c r="L65" s="39" t="s">
        <v>226</v>
      </c>
      <c r="M65" s="40" t="s">
        <v>12</v>
      </c>
      <c r="N65" s="36"/>
      <c r="O65" s="36"/>
      <c r="P65" s="41"/>
      <c r="Q65" s="36"/>
      <c r="R65" s="41"/>
      <c r="S65" s="41"/>
      <c r="T65" s="41"/>
      <c r="U65" s="41">
        <v>1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</row>
    <row r="66" spans="1:37" x14ac:dyDescent="0.2">
      <c r="A66" s="46">
        <v>5</v>
      </c>
      <c r="B66" s="47">
        <v>2</v>
      </c>
      <c r="C66" s="47">
        <v>1</v>
      </c>
      <c r="D66" s="48">
        <v>2.0499999999999998</v>
      </c>
      <c r="E66" s="49"/>
      <c r="F66" s="39" t="s">
        <v>109</v>
      </c>
      <c r="G66" s="39" t="s">
        <v>137</v>
      </c>
      <c r="H66" s="8">
        <f>SUM(H67)</f>
        <v>165975750</v>
      </c>
      <c r="I66" s="8" t="s">
        <v>271</v>
      </c>
      <c r="J66" s="39"/>
      <c r="K66" s="39"/>
      <c r="L66" s="39"/>
      <c r="M66" s="45">
        <v>1</v>
      </c>
      <c r="N66" s="37"/>
      <c r="O66" s="37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37" ht="28.5" x14ac:dyDescent="0.2">
      <c r="A67" s="46">
        <v>5</v>
      </c>
      <c r="B67" s="47">
        <v>2</v>
      </c>
      <c r="C67" s="47">
        <v>1</v>
      </c>
      <c r="D67" s="48">
        <v>2.0499999999999998</v>
      </c>
      <c r="E67" s="50">
        <v>9</v>
      </c>
      <c r="F67" s="39" t="s">
        <v>110</v>
      </c>
      <c r="G67" s="39" t="s">
        <v>138</v>
      </c>
      <c r="H67" s="8">
        <v>165975750</v>
      </c>
      <c r="I67" s="8" t="s">
        <v>271</v>
      </c>
      <c r="J67" s="39" t="s">
        <v>8</v>
      </c>
      <c r="K67" s="39" t="s">
        <v>266</v>
      </c>
      <c r="L67" s="39" t="s">
        <v>227</v>
      </c>
      <c r="M67" s="40" t="s">
        <v>13</v>
      </c>
      <c r="N67" s="36"/>
      <c r="O67" s="36">
        <v>35</v>
      </c>
      <c r="P67" s="41"/>
      <c r="Q67" s="36">
        <v>35</v>
      </c>
      <c r="R67" s="41"/>
      <c r="S67" s="36">
        <v>35</v>
      </c>
      <c r="T67" s="41"/>
      <c r="U67" s="36">
        <v>35</v>
      </c>
      <c r="V67" s="41"/>
      <c r="W67" s="36">
        <v>35</v>
      </c>
      <c r="X67" s="41"/>
      <c r="Y67" s="36">
        <v>35</v>
      </c>
      <c r="Z67" s="41"/>
      <c r="AA67" s="36">
        <v>35</v>
      </c>
      <c r="AB67" s="41"/>
      <c r="AC67" s="36">
        <v>35</v>
      </c>
      <c r="AD67" s="41"/>
      <c r="AE67" s="36">
        <v>35</v>
      </c>
      <c r="AF67" s="41"/>
      <c r="AG67" s="36">
        <v>35</v>
      </c>
      <c r="AH67" s="41"/>
      <c r="AI67" s="36">
        <v>35</v>
      </c>
      <c r="AJ67" s="41"/>
      <c r="AK67" s="36">
        <v>35</v>
      </c>
    </row>
    <row r="68" spans="1:37" x14ac:dyDescent="0.2">
      <c r="A68" s="46">
        <v>5</v>
      </c>
      <c r="B68" s="47">
        <v>2</v>
      </c>
      <c r="C68" s="47">
        <v>1</v>
      </c>
      <c r="D68" s="48">
        <v>2.06</v>
      </c>
      <c r="E68" s="49"/>
      <c r="F68" s="39" t="s">
        <v>111</v>
      </c>
      <c r="G68" s="39" t="s">
        <v>139</v>
      </c>
      <c r="H68" s="8">
        <f>SUM(H69:H73)</f>
        <v>2283782700</v>
      </c>
      <c r="I68" s="8" t="s">
        <v>271</v>
      </c>
      <c r="J68" s="39"/>
      <c r="K68" s="39"/>
      <c r="L68" s="39"/>
      <c r="M68" s="45">
        <v>1</v>
      </c>
      <c r="N68" s="37"/>
      <c r="O68" s="37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</row>
    <row r="69" spans="1:37" ht="33" customHeight="1" x14ac:dyDescent="0.2">
      <c r="A69" s="46">
        <v>5</v>
      </c>
      <c r="B69" s="47">
        <v>2</v>
      </c>
      <c r="C69" s="47">
        <v>1</v>
      </c>
      <c r="D69" s="48">
        <v>2.06</v>
      </c>
      <c r="E69" s="50">
        <v>2</v>
      </c>
      <c r="F69" s="39" t="s">
        <v>112</v>
      </c>
      <c r="G69" s="39" t="s">
        <v>140</v>
      </c>
      <c r="H69" s="8">
        <v>380276000</v>
      </c>
      <c r="I69" s="8" t="s">
        <v>271</v>
      </c>
      <c r="J69" s="39" t="s">
        <v>14</v>
      </c>
      <c r="K69" s="39" t="s">
        <v>266</v>
      </c>
      <c r="L69" s="39" t="s">
        <v>227</v>
      </c>
      <c r="M69" s="40" t="s">
        <v>15</v>
      </c>
      <c r="N69" s="36"/>
      <c r="O69" s="36"/>
      <c r="P69" s="41"/>
      <c r="Q69" s="41"/>
      <c r="R69" s="41"/>
      <c r="S69" s="41"/>
      <c r="T69" s="41"/>
      <c r="U69" s="41">
        <v>5</v>
      </c>
      <c r="V69" s="41"/>
      <c r="W69" s="41"/>
      <c r="X69" s="41"/>
      <c r="Y69" s="41">
        <v>5</v>
      </c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</row>
    <row r="70" spans="1:37" ht="33" customHeight="1" x14ac:dyDescent="0.2">
      <c r="A70" s="46">
        <v>5</v>
      </c>
      <c r="B70" s="47">
        <v>2</v>
      </c>
      <c r="C70" s="47">
        <v>1</v>
      </c>
      <c r="D70" s="48">
        <v>2.06</v>
      </c>
      <c r="E70" s="50">
        <v>4</v>
      </c>
      <c r="F70" s="39" t="s">
        <v>113</v>
      </c>
      <c r="G70" s="39" t="s">
        <v>141</v>
      </c>
      <c r="H70" s="8">
        <v>399900000</v>
      </c>
      <c r="I70" s="8" t="s">
        <v>271</v>
      </c>
      <c r="J70" s="39" t="s">
        <v>8</v>
      </c>
      <c r="K70" s="39" t="s">
        <v>266</v>
      </c>
      <c r="L70" s="39" t="s">
        <v>226</v>
      </c>
      <c r="M70" s="40" t="s">
        <v>16</v>
      </c>
      <c r="N70" s="36"/>
      <c r="O70" s="36">
        <v>2</v>
      </c>
      <c r="P70" s="41"/>
      <c r="Q70" s="41">
        <v>2</v>
      </c>
      <c r="R70" s="41"/>
      <c r="S70" s="41">
        <v>2</v>
      </c>
      <c r="T70" s="41"/>
      <c r="U70" s="41">
        <v>2</v>
      </c>
      <c r="V70" s="41"/>
      <c r="W70" s="41">
        <v>2</v>
      </c>
      <c r="X70" s="41"/>
      <c r="Y70" s="41">
        <v>2</v>
      </c>
      <c r="Z70" s="41"/>
      <c r="AA70" s="41">
        <v>2</v>
      </c>
      <c r="AB70" s="41"/>
      <c r="AC70" s="41">
        <v>2</v>
      </c>
      <c r="AD70" s="41"/>
      <c r="AE70" s="41">
        <v>2</v>
      </c>
      <c r="AF70" s="41"/>
      <c r="AG70" s="41">
        <v>2</v>
      </c>
      <c r="AH70" s="41"/>
      <c r="AI70" s="41">
        <v>2</v>
      </c>
      <c r="AJ70" s="41"/>
      <c r="AK70" s="41">
        <v>2</v>
      </c>
    </row>
    <row r="71" spans="1:37" ht="33" customHeight="1" x14ac:dyDescent="0.2">
      <c r="A71" s="46">
        <v>5</v>
      </c>
      <c r="B71" s="47">
        <v>2</v>
      </c>
      <c r="C71" s="47">
        <v>1</v>
      </c>
      <c r="D71" s="48">
        <v>2.06</v>
      </c>
      <c r="E71" s="50">
        <v>9</v>
      </c>
      <c r="F71" s="39" t="s">
        <v>114</v>
      </c>
      <c r="G71" s="39" t="s">
        <v>142</v>
      </c>
      <c r="H71" s="8">
        <v>967955000</v>
      </c>
      <c r="I71" s="8" t="s">
        <v>271</v>
      </c>
      <c r="J71" s="39" t="s">
        <v>8</v>
      </c>
      <c r="K71" s="39" t="s">
        <v>266</v>
      </c>
      <c r="L71" s="39" t="s">
        <v>226</v>
      </c>
      <c r="M71" s="40" t="s">
        <v>17</v>
      </c>
      <c r="N71" s="36"/>
      <c r="O71" s="36">
        <v>10</v>
      </c>
      <c r="P71" s="41"/>
      <c r="Q71" s="36">
        <v>10</v>
      </c>
      <c r="R71" s="41"/>
      <c r="S71" s="36">
        <v>10</v>
      </c>
      <c r="T71" s="41"/>
      <c r="U71" s="36">
        <v>10</v>
      </c>
      <c r="V71" s="41"/>
      <c r="W71" s="36">
        <v>10</v>
      </c>
      <c r="X71" s="41"/>
      <c r="Y71" s="36">
        <v>10</v>
      </c>
      <c r="Z71" s="41"/>
      <c r="AA71" s="36">
        <v>10</v>
      </c>
      <c r="AB71" s="41"/>
      <c r="AC71" s="36">
        <v>10</v>
      </c>
      <c r="AD71" s="41"/>
      <c r="AE71" s="36">
        <v>10</v>
      </c>
      <c r="AF71" s="41"/>
      <c r="AG71" s="36">
        <v>10</v>
      </c>
      <c r="AH71" s="41"/>
      <c r="AI71" s="36">
        <v>10</v>
      </c>
      <c r="AJ71" s="41"/>
      <c r="AK71" s="36">
        <v>10</v>
      </c>
    </row>
    <row r="72" spans="1:37" ht="29.25" customHeight="1" x14ac:dyDescent="0.2">
      <c r="A72" s="46">
        <v>5</v>
      </c>
      <c r="B72" s="47">
        <v>2</v>
      </c>
      <c r="C72" s="47">
        <v>1</v>
      </c>
      <c r="D72" s="48">
        <v>2.06</v>
      </c>
      <c r="E72" s="50">
        <v>10</v>
      </c>
      <c r="F72" s="39" t="s">
        <v>115</v>
      </c>
      <c r="G72" s="39" t="s">
        <v>143</v>
      </c>
      <c r="H72" s="8">
        <v>129961700</v>
      </c>
      <c r="I72" s="8" t="s">
        <v>271</v>
      </c>
      <c r="J72" s="39" t="s">
        <v>253</v>
      </c>
      <c r="K72" s="39" t="s">
        <v>266</v>
      </c>
      <c r="L72" s="39" t="s">
        <v>227</v>
      </c>
      <c r="M72" s="40" t="s">
        <v>18</v>
      </c>
      <c r="N72" s="36"/>
      <c r="O72" s="36"/>
      <c r="P72" s="41"/>
      <c r="Q72" s="41"/>
      <c r="R72" s="41"/>
      <c r="S72" s="41"/>
      <c r="T72" s="41"/>
      <c r="U72" s="41"/>
      <c r="V72" s="41"/>
      <c r="W72" s="41"/>
      <c r="X72" s="41"/>
      <c r="Y72" s="41">
        <v>21796</v>
      </c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ht="28.5" x14ac:dyDescent="0.2">
      <c r="A73" s="46">
        <v>5</v>
      </c>
      <c r="B73" s="47">
        <v>2</v>
      </c>
      <c r="C73" s="47">
        <v>1</v>
      </c>
      <c r="D73" s="48">
        <v>2.06</v>
      </c>
      <c r="E73" s="50">
        <v>11</v>
      </c>
      <c r="F73" s="39" t="s">
        <v>116</v>
      </c>
      <c r="G73" s="39" t="s">
        <v>144</v>
      </c>
      <c r="H73" s="8">
        <v>405690000</v>
      </c>
      <c r="I73" s="8" t="s">
        <v>271</v>
      </c>
      <c r="J73" s="39" t="s">
        <v>254</v>
      </c>
      <c r="K73" s="39" t="s">
        <v>266</v>
      </c>
      <c r="L73" s="39" t="s">
        <v>227</v>
      </c>
      <c r="M73" s="40" t="s">
        <v>19</v>
      </c>
      <c r="N73" s="36"/>
      <c r="O73" s="36"/>
      <c r="P73" s="41"/>
      <c r="Q73" s="41"/>
      <c r="R73" s="41"/>
      <c r="S73" s="41"/>
      <c r="T73" s="41"/>
      <c r="U73" s="41"/>
      <c r="V73" s="41"/>
      <c r="W73" s="41"/>
      <c r="X73" s="41"/>
      <c r="Y73" s="41">
        <v>5</v>
      </c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>
        <v>5</v>
      </c>
    </row>
    <row r="74" spans="1:37" ht="30.75" customHeight="1" x14ac:dyDescent="0.2">
      <c r="A74" s="46">
        <v>5</v>
      </c>
      <c r="B74" s="47">
        <v>2</v>
      </c>
      <c r="C74" s="47">
        <v>1</v>
      </c>
      <c r="D74" s="48">
        <v>2.0699999999999998</v>
      </c>
      <c r="E74" s="49"/>
      <c r="F74" s="39" t="s">
        <v>117</v>
      </c>
      <c r="G74" s="39" t="s">
        <v>145</v>
      </c>
      <c r="H74" s="8">
        <f>SUM(H75)</f>
        <v>277265000</v>
      </c>
      <c r="I74" s="8"/>
      <c r="J74" s="39"/>
      <c r="K74" s="39"/>
      <c r="L74" s="39"/>
      <c r="M74" s="45">
        <v>1</v>
      </c>
      <c r="N74" s="37"/>
      <c r="O74" s="37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</row>
    <row r="75" spans="1:37" ht="37.5" customHeight="1" x14ac:dyDescent="0.2">
      <c r="A75" s="46">
        <v>5</v>
      </c>
      <c r="B75" s="47">
        <v>2</v>
      </c>
      <c r="C75" s="47">
        <v>1</v>
      </c>
      <c r="D75" s="48">
        <v>2.0699999999999998</v>
      </c>
      <c r="E75" s="50">
        <v>2</v>
      </c>
      <c r="F75" s="39" t="s">
        <v>118</v>
      </c>
      <c r="G75" s="39" t="s">
        <v>146</v>
      </c>
      <c r="H75" s="8">
        <v>277265000</v>
      </c>
      <c r="I75" s="8" t="s">
        <v>271</v>
      </c>
      <c r="J75" s="39" t="s">
        <v>11</v>
      </c>
      <c r="K75" s="39" t="s">
        <v>266</v>
      </c>
      <c r="L75" s="39" t="s">
        <v>227</v>
      </c>
      <c r="M75" s="40" t="s">
        <v>20</v>
      </c>
      <c r="N75" s="36"/>
      <c r="O75" s="36"/>
      <c r="P75" s="41"/>
      <c r="Q75" s="41"/>
      <c r="R75" s="41"/>
      <c r="S75" s="41"/>
      <c r="T75" s="41"/>
      <c r="U75" s="41">
        <v>1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</row>
    <row r="76" spans="1:37" ht="30.75" customHeight="1" x14ac:dyDescent="0.2">
      <c r="A76" s="46">
        <v>5</v>
      </c>
      <c r="B76" s="47">
        <v>2</v>
      </c>
      <c r="C76" s="47">
        <v>1</v>
      </c>
      <c r="D76" s="48">
        <v>2.08</v>
      </c>
      <c r="E76" s="49"/>
      <c r="F76" s="39" t="s">
        <v>119</v>
      </c>
      <c r="G76" s="39" t="s">
        <v>147</v>
      </c>
      <c r="H76" s="8">
        <f>SUM(H77:H80)</f>
        <v>33673756138</v>
      </c>
      <c r="I76" s="8"/>
      <c r="J76" s="39"/>
      <c r="K76" s="39"/>
      <c r="L76" s="39"/>
      <c r="M76" s="45">
        <v>1</v>
      </c>
      <c r="N76" s="37"/>
      <c r="O76" s="37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</row>
    <row r="77" spans="1:37" ht="28.5" x14ac:dyDescent="0.2">
      <c r="A77" s="46">
        <v>5</v>
      </c>
      <c r="B77" s="47">
        <v>2</v>
      </c>
      <c r="C77" s="47">
        <v>1</v>
      </c>
      <c r="D77" s="48">
        <v>2.08</v>
      </c>
      <c r="E77" s="50">
        <v>1</v>
      </c>
      <c r="F77" s="39" t="s">
        <v>120</v>
      </c>
      <c r="G77" s="39" t="s">
        <v>148</v>
      </c>
      <c r="H77" s="8">
        <v>219414700</v>
      </c>
      <c r="I77" s="8" t="s">
        <v>271</v>
      </c>
      <c r="J77" s="39" t="s">
        <v>255</v>
      </c>
      <c r="K77" s="39" t="s">
        <v>266</v>
      </c>
      <c r="L77" s="39" t="s">
        <v>227</v>
      </c>
      <c r="M77" s="40" t="s">
        <v>22</v>
      </c>
      <c r="N77" s="36"/>
      <c r="O77" s="36"/>
      <c r="P77" s="41"/>
      <c r="Q77" s="41"/>
      <c r="R77" s="41"/>
      <c r="S77" s="41">
        <v>1</v>
      </c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>
        <v>1</v>
      </c>
    </row>
    <row r="78" spans="1:37" ht="28.5" x14ac:dyDescent="0.2">
      <c r="A78" s="46">
        <v>5</v>
      </c>
      <c r="B78" s="47">
        <v>2</v>
      </c>
      <c r="C78" s="47">
        <v>1</v>
      </c>
      <c r="D78" s="48">
        <v>2.08</v>
      </c>
      <c r="E78" s="50">
        <v>2</v>
      </c>
      <c r="F78" s="39" t="s">
        <v>121</v>
      </c>
      <c r="G78" s="39" t="s">
        <v>149</v>
      </c>
      <c r="H78" s="8">
        <v>32192120000</v>
      </c>
      <c r="I78" s="8" t="s">
        <v>271</v>
      </c>
      <c r="J78" s="39" t="s">
        <v>21</v>
      </c>
      <c r="K78" s="39" t="s">
        <v>266</v>
      </c>
      <c r="L78" s="39" t="s">
        <v>226</v>
      </c>
      <c r="M78" s="40" t="s">
        <v>23</v>
      </c>
      <c r="N78" s="36"/>
      <c r="O78" s="36">
        <v>1</v>
      </c>
      <c r="P78" s="41"/>
      <c r="Q78" s="41">
        <v>1</v>
      </c>
      <c r="R78" s="41"/>
      <c r="S78" s="41">
        <v>1</v>
      </c>
      <c r="T78" s="41"/>
      <c r="U78" s="41">
        <v>1</v>
      </c>
      <c r="V78" s="41"/>
      <c r="W78" s="41">
        <v>1</v>
      </c>
      <c r="X78" s="41"/>
      <c r="Y78" s="41">
        <v>1</v>
      </c>
      <c r="Z78" s="41"/>
      <c r="AA78" s="41">
        <v>1</v>
      </c>
      <c r="AB78" s="41"/>
      <c r="AC78" s="41">
        <v>1</v>
      </c>
      <c r="AD78" s="41"/>
      <c r="AE78" s="41">
        <v>1</v>
      </c>
      <c r="AF78" s="41"/>
      <c r="AG78" s="41">
        <v>1</v>
      </c>
      <c r="AH78" s="41"/>
      <c r="AI78" s="41">
        <v>1</v>
      </c>
      <c r="AJ78" s="41"/>
      <c r="AK78" s="41">
        <v>1</v>
      </c>
    </row>
    <row r="79" spans="1:37" ht="28.5" x14ac:dyDescent="0.2">
      <c r="A79" s="46">
        <v>5</v>
      </c>
      <c r="B79" s="47">
        <v>2</v>
      </c>
      <c r="C79" s="47">
        <v>1</v>
      </c>
      <c r="D79" s="48">
        <v>2.08</v>
      </c>
      <c r="E79" s="50">
        <v>3</v>
      </c>
      <c r="F79" s="39" t="s">
        <v>122</v>
      </c>
      <c r="G79" s="39" t="s">
        <v>150</v>
      </c>
      <c r="H79" s="8">
        <v>100111953</v>
      </c>
      <c r="I79" s="8" t="s">
        <v>271</v>
      </c>
      <c r="J79" s="39" t="s">
        <v>240</v>
      </c>
      <c r="K79" s="39" t="s">
        <v>266</v>
      </c>
      <c r="L79" s="39" t="s">
        <v>227</v>
      </c>
      <c r="M79" s="40" t="s">
        <v>12</v>
      </c>
      <c r="N79" s="36"/>
      <c r="O79" s="36"/>
      <c r="P79" s="41"/>
      <c r="Q79" s="41"/>
      <c r="R79" s="41"/>
      <c r="S79" s="41">
        <v>1</v>
      </c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</row>
    <row r="80" spans="1:37" ht="28.5" x14ac:dyDescent="0.2">
      <c r="A80" s="46">
        <v>5</v>
      </c>
      <c r="B80" s="47">
        <v>2</v>
      </c>
      <c r="C80" s="47">
        <v>1</v>
      </c>
      <c r="D80" s="48">
        <v>2.08</v>
      </c>
      <c r="E80" s="50">
        <v>4</v>
      </c>
      <c r="F80" s="39" t="s">
        <v>123</v>
      </c>
      <c r="G80" s="39" t="s">
        <v>151</v>
      </c>
      <c r="H80" s="8">
        <v>1162109485</v>
      </c>
      <c r="I80" s="8" t="s">
        <v>271</v>
      </c>
      <c r="J80" s="39" t="s">
        <v>8</v>
      </c>
      <c r="K80" s="39" t="s">
        <v>266</v>
      </c>
      <c r="L80" s="39" t="s">
        <v>226</v>
      </c>
      <c r="M80" s="40" t="s">
        <v>23</v>
      </c>
      <c r="N80" s="36"/>
      <c r="O80" s="36">
        <v>1</v>
      </c>
      <c r="P80" s="41"/>
      <c r="Q80" s="41">
        <v>1</v>
      </c>
      <c r="R80" s="41"/>
      <c r="S80" s="41">
        <v>1</v>
      </c>
      <c r="T80" s="41"/>
      <c r="U80" s="41">
        <v>1</v>
      </c>
      <c r="V80" s="41"/>
      <c r="W80" s="41">
        <v>1</v>
      </c>
      <c r="X80" s="41"/>
      <c r="Y80" s="41">
        <v>1</v>
      </c>
      <c r="Z80" s="41"/>
      <c r="AA80" s="41">
        <v>1</v>
      </c>
      <c r="AB80" s="41"/>
      <c r="AC80" s="41">
        <v>1</v>
      </c>
      <c r="AD80" s="41"/>
      <c r="AE80" s="41">
        <v>1</v>
      </c>
      <c r="AF80" s="41"/>
      <c r="AG80" s="41">
        <v>1</v>
      </c>
      <c r="AH80" s="41"/>
      <c r="AI80" s="41">
        <v>1</v>
      </c>
      <c r="AJ80" s="41"/>
      <c r="AK80" s="41">
        <v>1</v>
      </c>
    </row>
    <row r="81" spans="1:37" ht="30.75" customHeight="1" x14ac:dyDescent="0.2">
      <c r="A81" s="46">
        <v>5</v>
      </c>
      <c r="B81" s="47">
        <v>2</v>
      </c>
      <c r="C81" s="47">
        <v>1</v>
      </c>
      <c r="D81" s="48">
        <v>2.09</v>
      </c>
      <c r="E81" s="49"/>
      <c r="F81" s="39" t="s">
        <v>124</v>
      </c>
      <c r="G81" s="39" t="s">
        <v>152</v>
      </c>
      <c r="H81" s="8">
        <f>SUM(H82:H86)</f>
        <v>1262569750</v>
      </c>
      <c r="I81" s="8" t="s">
        <v>271</v>
      </c>
      <c r="J81" s="39"/>
      <c r="K81" s="39"/>
      <c r="L81" s="39"/>
      <c r="M81" s="45">
        <v>1</v>
      </c>
      <c r="N81" s="37"/>
      <c r="O81" s="37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</row>
    <row r="82" spans="1:37" ht="43.5" customHeight="1" x14ac:dyDescent="0.2">
      <c r="A82" s="46">
        <v>5</v>
      </c>
      <c r="B82" s="47">
        <v>2</v>
      </c>
      <c r="C82" s="47">
        <v>1</v>
      </c>
      <c r="D82" s="48">
        <v>2.09</v>
      </c>
      <c r="E82" s="50">
        <v>1</v>
      </c>
      <c r="F82" s="39" t="s">
        <v>125</v>
      </c>
      <c r="G82" s="39" t="s">
        <v>153</v>
      </c>
      <c r="H82" s="8">
        <v>336704000</v>
      </c>
      <c r="I82" s="8" t="s">
        <v>271</v>
      </c>
      <c r="J82" s="39" t="s">
        <v>8</v>
      </c>
      <c r="K82" s="39" t="s">
        <v>266</v>
      </c>
      <c r="L82" s="39" t="s">
        <v>226</v>
      </c>
      <c r="M82" s="40" t="s">
        <v>25</v>
      </c>
      <c r="N82" s="36"/>
      <c r="O82" s="36">
        <v>7</v>
      </c>
      <c r="P82" s="41"/>
      <c r="Q82" s="41">
        <v>7</v>
      </c>
      <c r="R82" s="41"/>
      <c r="S82" s="41">
        <v>7</v>
      </c>
      <c r="T82" s="41"/>
      <c r="U82" s="41">
        <v>7</v>
      </c>
      <c r="V82" s="41"/>
      <c r="W82" s="41">
        <v>7</v>
      </c>
      <c r="X82" s="41"/>
      <c r="Y82" s="41">
        <v>7</v>
      </c>
      <c r="Z82" s="41"/>
      <c r="AA82" s="41">
        <v>6</v>
      </c>
      <c r="AB82" s="41"/>
      <c r="AC82" s="41">
        <v>6</v>
      </c>
      <c r="AD82" s="41"/>
      <c r="AE82" s="41">
        <v>6</v>
      </c>
      <c r="AF82" s="41"/>
      <c r="AG82" s="41">
        <v>6</v>
      </c>
      <c r="AH82" s="41"/>
      <c r="AI82" s="41">
        <v>6</v>
      </c>
      <c r="AJ82" s="41"/>
      <c r="AK82" s="41">
        <v>6</v>
      </c>
    </row>
    <row r="83" spans="1:37" ht="28.5" x14ac:dyDescent="0.2">
      <c r="A83" s="46">
        <v>5</v>
      </c>
      <c r="B83" s="47">
        <v>2</v>
      </c>
      <c r="C83" s="47">
        <v>1</v>
      </c>
      <c r="D83" s="48">
        <v>2.09</v>
      </c>
      <c r="E83" s="50">
        <v>6</v>
      </c>
      <c r="F83" s="39" t="s">
        <v>126</v>
      </c>
      <c r="G83" s="39" t="s">
        <v>154</v>
      </c>
      <c r="H83" s="8">
        <v>587865750</v>
      </c>
      <c r="I83" s="8" t="s">
        <v>271</v>
      </c>
      <c r="J83" s="39" t="s">
        <v>21</v>
      </c>
      <c r="K83" s="39" t="s">
        <v>266</v>
      </c>
      <c r="L83" s="39" t="s">
        <v>227</v>
      </c>
      <c r="M83" s="40" t="s">
        <v>258</v>
      </c>
      <c r="N83" s="36"/>
      <c r="O83" s="36">
        <v>31</v>
      </c>
      <c r="P83" s="41"/>
      <c r="Q83" s="41">
        <v>32</v>
      </c>
      <c r="R83" s="41"/>
      <c r="S83" s="41">
        <v>32</v>
      </c>
      <c r="T83" s="41"/>
      <c r="U83" s="41">
        <v>32</v>
      </c>
      <c r="V83" s="41"/>
      <c r="W83" s="41">
        <v>32</v>
      </c>
      <c r="X83" s="41"/>
      <c r="Y83" s="41">
        <v>32</v>
      </c>
      <c r="Z83" s="41"/>
      <c r="AA83" s="41">
        <v>32</v>
      </c>
      <c r="AB83" s="41"/>
      <c r="AC83" s="41">
        <v>32</v>
      </c>
      <c r="AD83" s="41"/>
      <c r="AE83" s="41">
        <v>32</v>
      </c>
      <c r="AF83" s="41"/>
      <c r="AG83" s="41">
        <v>32</v>
      </c>
      <c r="AH83" s="41"/>
      <c r="AI83" s="41">
        <v>32</v>
      </c>
      <c r="AJ83" s="41"/>
      <c r="AK83" s="41">
        <v>32</v>
      </c>
    </row>
    <row r="84" spans="1:37" ht="28.5" x14ac:dyDescent="0.2">
      <c r="A84" s="46">
        <v>5</v>
      </c>
      <c r="B84" s="47">
        <v>2</v>
      </c>
      <c r="C84" s="47">
        <v>1</v>
      </c>
      <c r="D84" s="48">
        <v>2.09</v>
      </c>
      <c r="E84" s="50">
        <v>9</v>
      </c>
      <c r="F84" s="39" t="s">
        <v>127</v>
      </c>
      <c r="G84" s="39" t="s">
        <v>155</v>
      </c>
      <c r="H84" s="8">
        <v>198000000</v>
      </c>
      <c r="I84" s="8" t="s">
        <v>271</v>
      </c>
      <c r="J84" s="39" t="s">
        <v>26</v>
      </c>
      <c r="K84" s="39" t="s">
        <v>266</v>
      </c>
      <c r="L84" s="39" t="s">
        <v>227</v>
      </c>
      <c r="M84" s="40" t="s">
        <v>20</v>
      </c>
      <c r="N84" s="36"/>
      <c r="O84" s="36"/>
      <c r="P84" s="41"/>
      <c r="Q84" s="41"/>
      <c r="R84" s="41"/>
      <c r="S84" s="41"/>
      <c r="T84" s="41"/>
      <c r="U84" s="41"/>
      <c r="V84" s="41"/>
      <c r="W84" s="41"/>
      <c r="X84" s="41"/>
      <c r="Y84" s="41">
        <v>1</v>
      </c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</row>
    <row r="85" spans="1:37" ht="30" customHeight="1" x14ac:dyDescent="0.2">
      <c r="A85" s="46">
        <v>5</v>
      </c>
      <c r="B85" s="47">
        <v>2</v>
      </c>
      <c r="C85" s="47">
        <v>1</v>
      </c>
      <c r="D85" s="48">
        <v>2.09</v>
      </c>
      <c r="E85" s="50">
        <v>10</v>
      </c>
      <c r="F85" s="39" t="s">
        <v>128</v>
      </c>
      <c r="G85" s="39" t="s">
        <v>156</v>
      </c>
      <c r="H85" s="8">
        <v>100000000</v>
      </c>
      <c r="I85" s="8" t="s">
        <v>271</v>
      </c>
      <c r="J85" s="39" t="s">
        <v>26</v>
      </c>
      <c r="K85" s="39" t="s">
        <v>266</v>
      </c>
      <c r="L85" s="39" t="s">
        <v>227</v>
      </c>
      <c r="M85" s="40" t="s">
        <v>20</v>
      </c>
      <c r="N85" s="36"/>
      <c r="O85" s="36"/>
      <c r="P85" s="41"/>
      <c r="Q85" s="41"/>
      <c r="R85" s="41"/>
      <c r="S85" s="41"/>
      <c r="T85" s="41"/>
      <c r="U85" s="41"/>
      <c r="V85" s="41"/>
      <c r="W85" s="41"/>
      <c r="X85" s="41"/>
      <c r="Y85" s="41">
        <v>1</v>
      </c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</row>
    <row r="86" spans="1:37" ht="42.75" x14ac:dyDescent="0.2">
      <c r="A86" s="46">
        <v>5</v>
      </c>
      <c r="B86" s="47">
        <v>2</v>
      </c>
      <c r="C86" s="47">
        <v>1</v>
      </c>
      <c r="D86" s="48">
        <v>2.09</v>
      </c>
      <c r="E86" s="50">
        <v>11</v>
      </c>
      <c r="F86" s="39" t="s">
        <v>129</v>
      </c>
      <c r="G86" s="39" t="s">
        <v>157</v>
      </c>
      <c r="H86" s="8">
        <v>40000000</v>
      </c>
      <c r="I86" s="8" t="s">
        <v>271</v>
      </c>
      <c r="J86" s="39" t="s">
        <v>256</v>
      </c>
      <c r="K86" s="39" t="s">
        <v>266</v>
      </c>
      <c r="L86" s="39" t="s">
        <v>227</v>
      </c>
      <c r="M86" s="40" t="s">
        <v>27</v>
      </c>
      <c r="N86" s="36"/>
      <c r="O86" s="36"/>
      <c r="P86" s="41"/>
      <c r="Q86" s="41"/>
      <c r="R86" s="41"/>
      <c r="S86" s="41">
        <v>1</v>
      </c>
      <c r="T86" s="41"/>
      <c r="U86" s="41">
        <v>1</v>
      </c>
      <c r="V86" s="41"/>
      <c r="W86" s="41">
        <v>1</v>
      </c>
      <c r="X86" s="41"/>
      <c r="Y86" s="41">
        <v>1</v>
      </c>
      <c r="Z86" s="41"/>
      <c r="AA86" s="41">
        <v>1</v>
      </c>
      <c r="AB86" s="41"/>
      <c r="AC86" s="41">
        <v>1</v>
      </c>
      <c r="AD86" s="41"/>
      <c r="AE86" s="41">
        <v>1</v>
      </c>
      <c r="AF86" s="41"/>
      <c r="AG86" s="41">
        <v>1</v>
      </c>
      <c r="AH86" s="41"/>
      <c r="AI86" s="41">
        <v>1</v>
      </c>
      <c r="AJ86" s="41"/>
      <c r="AK86" s="41">
        <v>1</v>
      </c>
    </row>
    <row r="88" spans="1:37" x14ac:dyDescent="0.2">
      <c r="P88" s="5"/>
      <c r="Q88" s="5"/>
    </row>
  </sheetData>
  <mergeCells count="25">
    <mergeCell ref="K4:K5"/>
    <mergeCell ref="A1:AK1"/>
    <mergeCell ref="A2:AK2"/>
    <mergeCell ref="L3:S3"/>
    <mergeCell ref="I4:I5"/>
    <mergeCell ref="M4:M5"/>
    <mergeCell ref="L4:L5"/>
    <mergeCell ref="A4:E5"/>
    <mergeCell ref="F4:F5"/>
    <mergeCell ref="G4:G5"/>
    <mergeCell ref="H4:H5"/>
    <mergeCell ref="J4:J5"/>
    <mergeCell ref="N5:O5"/>
    <mergeCell ref="P5:Q5"/>
    <mergeCell ref="R5:S5"/>
    <mergeCell ref="T5:U5"/>
    <mergeCell ref="V5:W5"/>
    <mergeCell ref="X5:Y5"/>
    <mergeCell ref="AJ5:AK5"/>
    <mergeCell ref="N4:AK4"/>
    <mergeCell ref="Z5:AA5"/>
    <mergeCell ref="AB5:AC5"/>
    <mergeCell ref="AD5:AE5"/>
    <mergeCell ref="AF5:AG5"/>
    <mergeCell ref="AH5:AI5"/>
  </mergeCells>
  <phoneticPr fontId="4" type="noConversion"/>
  <pageMargins left="0.25" right="0.25" top="0.75" bottom="0.75" header="0.3" footer="0.3"/>
  <pageSetup paperSize="14" scale="38" fitToHeight="0" orientation="landscape" verticalDpi="0" r:id="rId1"/>
  <colBreaks count="1" manualBreakCount="1">
    <brk id="13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O30:O31"/>
  <sheetViews>
    <sheetView workbookViewId="0">
      <selection activeCell="O32" sqref="O32"/>
    </sheetView>
  </sheetViews>
  <sheetFormatPr defaultRowHeight="12.75" x14ac:dyDescent="0.2"/>
  <sheetData>
    <row r="30" spans="15:15" x14ac:dyDescent="0.2">
      <c r="O30">
        <f>42000/504000</f>
        <v>8.3333333333333329E-2</v>
      </c>
    </row>
    <row r="31" spans="15:15" x14ac:dyDescent="0.2">
      <c r="O31">
        <f>O30*100</f>
        <v>8.3333333333333321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Sheet1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 Informasi Pemerintahan Daerah - Cetak Rekap RKA Belanja SKPD</dc:title>
  <dc:creator>Siemen</dc:creator>
  <cp:lastModifiedBy>USER</cp:lastModifiedBy>
  <cp:lastPrinted>2024-03-26T03:21:51Z</cp:lastPrinted>
  <dcterms:created xsi:type="dcterms:W3CDTF">2024-01-04T08:00:39Z</dcterms:created>
  <dcterms:modified xsi:type="dcterms:W3CDTF">2024-05-22T08:17:48Z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2023-12-28T00:00:00Z</vt:filetime>
  </property>
  <property fmtid="{D5CDD505-2E9C-101B-9397-08002B2CF9AE}" pid="3" name="Creator">
    <vt:lpwstr>-</vt:lpwstr>
  </property>
  <property fmtid="{D5CDD505-2E9C-101B-9397-08002B2CF9AE}" pid="4" name="Producer">
    <vt:lpwstr>jsPDF 2.5.1</vt:lpwstr>
  </property>
  <property fmtid="{D5CDD505-2E9C-101B-9397-08002B2CF9AE}" pid="5" name="LastSaved">
    <vt:filetime>2023-12-28T00:00:00Z</vt:filetime>
  </property>
</Properties>
</file>