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activeTab="0"/>
  </bookViews>
  <sheets>
    <sheet name="Telur dan Susu_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<sst xmlns="http://schemas.openxmlformats.org/spreadsheetml/2006/main" count="49" uniqueCount="41">
  <si>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Kecamatan </t>
  </si>
  <si>
    <t>Kambing</t>
  </si>
  <si>
    <t>Ayam Ras Petelur</t>
  </si>
  <si>
    <t>Ayam Buras</t>
  </si>
  <si>
    <t>Itik</t>
  </si>
  <si>
    <t>Puyuh</t>
  </si>
  <si>
    <t xml:space="preserve">1.   Jatipuro </t>
  </si>
  <si>
    <t xml:space="preserve">2.   Jatiyoso </t>
  </si>
  <si>
    <t xml:space="preserve">3.   Jumapolo </t>
  </si>
  <si>
    <t xml:space="preserve">4.   Jumantono </t>
  </si>
  <si>
    <t xml:space="preserve">5.   Matesih </t>
  </si>
  <si>
    <t xml:space="preserve">6.   Tawangmangu </t>
  </si>
  <si>
    <t xml:space="preserve">7.   Ngargoyoso </t>
  </si>
  <si>
    <t xml:space="preserve">8.   Karangpandan </t>
  </si>
  <si>
    <t xml:space="preserve">9.   Karanganyar </t>
  </si>
  <si>
    <t xml:space="preserve">10. Tasikmadu </t>
  </si>
  <si>
    <t xml:space="preserve">11. Jaten </t>
  </si>
  <si>
    <t xml:space="preserve">12. Colomadu </t>
  </si>
  <si>
    <t xml:space="preserve">13. Gondangrejo </t>
  </si>
  <si>
    <t xml:space="preserve">14. Kebakkramat </t>
  </si>
  <si>
    <t xml:space="preserve">15. Mojogedang </t>
  </si>
  <si>
    <t xml:space="preserve">16. Kerjo </t>
  </si>
  <si>
    <t xml:space="preserve">17. Jenawi </t>
  </si>
  <si>
    <t>Jumlah 2019</t>
  </si>
  <si>
    <t>Jumlah 2018</t>
  </si>
  <si>
    <t>Produksi Telur</t>
  </si>
  <si>
    <t>Produksi Susu</t>
  </si>
  <si>
    <t xml:space="preserve">Sapi </t>
  </si>
  <si>
    <t>Jumlah</t>
  </si>
  <si>
    <t>butir</t>
  </si>
  <si>
    <t>kg</t>
  </si>
  <si>
    <t>liter</t>
  </si>
  <si>
    <t xml:space="preserve">Keterangan : </t>
  </si>
  <si>
    <t>1 Kg telur ayam ras    =  17  butir</t>
  </si>
  <si>
    <t>1 Kg telur ayam buras =  20  butir</t>
  </si>
  <si>
    <t>1 Kg telur itik / entog  =   13 butir</t>
  </si>
  <si>
    <t>1 Kg telur br. Puyuh   =    86 butir</t>
  </si>
  <si>
    <t>Jumlah 2020</t>
  </si>
  <si>
    <t>Jumlah 2021</t>
  </si>
  <si>
    <t>Jumlah 2022</t>
  </si>
  <si>
    <t>Produksi Telur  dan Susu Tahun 2022 - Kabupaten Karanganyar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</si>
</sst>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41" fontId="39" fillId="0" borderId="11" xfId="0" applyNumberFormat="1" applyFont="1" applyBorder="1" applyAlignment="1">
      <alignment vertical="center"/>
    </xf>
    <xf numFmtId="179" fontId="39" fillId="0" borderId="11" xfId="0" applyNumberFormat="1" applyFont="1" applyBorder="1" applyAlignment="1">
      <alignment vertical="center"/>
    </xf>
    <xf numFmtId="41" fontId="39" fillId="0" borderId="11" xfId="0" applyNumberFormat="1" applyFont="1" applyBorder="1" applyAlignment="1">
      <alignment/>
    </xf>
    <xf numFmtId="41" fontId="39" fillId="0" borderId="0" xfId="0" applyNumberFormat="1" applyFont="1" applyAlignment="1">
      <alignment/>
    </xf>
    <xf numFmtId="0" fontId="38" fillId="0" borderId="11" xfId="0" applyFont="1" applyFill="1" applyBorder="1" applyAlignment="1">
      <alignment horizontal="center" vertical="center"/>
    </xf>
    <xf numFmtId="41" fontId="38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1" fontId="38" fillId="0" borderId="11" xfId="0" applyNumberFormat="1" applyFont="1" applyBorder="1" applyAlignment="1">
      <alignment vertical="center"/>
    </xf>
    <xf numFmtId="3" fontId="39" fillId="0" borderId="0" xfId="0" applyNumberFormat="1" applyFont="1" applyAlignment="1">
      <alignment/>
    </xf>
    <xf numFmtId="41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7.28125" style="2" bestFit="1" customWidth="1"/>
    <col min="2" max="12" width="14.7109375" style="2" customWidth="1"/>
    <col min="13" max="13" width="8.8515625" style="2" customWidth="1"/>
    <col min="14" max="14" width="10.8515625" style="2" customWidth="1"/>
    <col min="15" max="16384" width="8.8515625" style="2" customWidth="1"/>
  </cols>
  <sheetData>
    <row r="1" ht="19.5" customHeight="1">
      <c r="A1" s="1" t="s">
        <v>40</v>
      </c>
    </row>
    <row r="2" ht="19.5" customHeight="1"/>
    <row r="3" spans="1:12" ht="19.5" customHeight="1">
      <c r="A3" s="3" t="s">
        <v>0</v>
      </c>
      <c r="B3" s="4" t="s">
        <v>25</v>
      </c>
      <c r="C3" s="4"/>
      <c r="D3" s="4"/>
      <c r="E3" s="4"/>
      <c r="F3" s="4"/>
      <c r="G3" s="4"/>
      <c r="H3" s="4"/>
      <c r="I3" s="4"/>
      <c r="J3" s="5" t="s">
        <v>26</v>
      </c>
      <c r="K3" s="6"/>
      <c r="L3" s="7"/>
    </row>
    <row r="4" spans="1:12" ht="19.5" customHeight="1">
      <c r="A4" s="8"/>
      <c r="B4" s="4" t="s">
        <v>3</v>
      </c>
      <c r="C4" s="4"/>
      <c r="D4" s="4" t="s">
        <v>2</v>
      </c>
      <c r="E4" s="4"/>
      <c r="F4" s="4" t="s">
        <v>4</v>
      </c>
      <c r="G4" s="4"/>
      <c r="H4" s="4" t="s">
        <v>5</v>
      </c>
      <c r="I4" s="4"/>
      <c r="J4" s="9" t="s">
        <v>27</v>
      </c>
      <c r="K4" s="9" t="s">
        <v>1</v>
      </c>
      <c r="L4" s="10" t="s">
        <v>28</v>
      </c>
    </row>
    <row r="5" spans="1:12" ht="19.5" customHeight="1">
      <c r="A5" s="11"/>
      <c r="B5" s="12" t="s">
        <v>29</v>
      </c>
      <c r="C5" s="12" t="s">
        <v>30</v>
      </c>
      <c r="D5" s="12" t="s">
        <v>29</v>
      </c>
      <c r="E5" s="12" t="s">
        <v>30</v>
      </c>
      <c r="F5" s="12" t="s">
        <v>29</v>
      </c>
      <c r="G5" s="12" t="s">
        <v>30</v>
      </c>
      <c r="H5" s="12" t="s">
        <v>29</v>
      </c>
      <c r="I5" s="12" t="s">
        <v>30</v>
      </c>
      <c r="J5" s="12" t="s">
        <v>31</v>
      </c>
      <c r="K5" s="12" t="s">
        <v>31</v>
      </c>
      <c r="L5" s="12" t="s">
        <v>31</v>
      </c>
    </row>
    <row r="6" spans="1:14" ht="19.5" customHeight="1">
      <c r="A6" s="13" t="s">
        <v>6</v>
      </c>
      <c r="B6" s="14">
        <v>426065</v>
      </c>
      <c r="C6" s="14">
        <f>B6/20</f>
        <v>21303.25</v>
      </c>
      <c r="D6" s="14">
        <v>6980000</v>
      </c>
      <c r="E6" s="14">
        <f>D6/17</f>
        <v>410588.23529411765</v>
      </c>
      <c r="F6" s="15">
        <v>137150</v>
      </c>
      <c r="G6" s="14">
        <f>F6/13</f>
        <v>10550</v>
      </c>
      <c r="H6" s="14">
        <v>0</v>
      </c>
      <c r="I6" s="16">
        <f>H6/86</f>
        <v>0</v>
      </c>
      <c r="J6" s="16">
        <v>0</v>
      </c>
      <c r="K6" s="16">
        <v>1260</v>
      </c>
      <c r="L6" s="16">
        <f>J6+K6</f>
        <v>1260</v>
      </c>
      <c r="N6" s="17"/>
    </row>
    <row r="7" spans="1:14" ht="19.5" customHeight="1">
      <c r="A7" s="13" t="s">
        <v>7</v>
      </c>
      <c r="B7" s="14">
        <v>482440</v>
      </c>
      <c r="C7" s="14">
        <f aca="true" t="shared" si="0" ref="C7:C22">B7/20</f>
        <v>24122</v>
      </c>
      <c r="D7" s="14">
        <v>4061000</v>
      </c>
      <c r="E7" s="14">
        <f aca="true" t="shared" si="1" ref="E7:E22">D7/17</f>
        <v>238882.35294117648</v>
      </c>
      <c r="F7" s="15">
        <v>6500</v>
      </c>
      <c r="G7" s="14">
        <f aca="true" t="shared" si="2" ref="G7:G22">F7/13</f>
        <v>500</v>
      </c>
      <c r="H7" s="14">
        <v>0</v>
      </c>
      <c r="I7" s="16">
        <f aca="true" t="shared" si="3" ref="I7:I22">H7/86</f>
        <v>0</v>
      </c>
      <c r="J7" s="16">
        <v>0</v>
      </c>
      <c r="K7" s="16">
        <v>0</v>
      </c>
      <c r="L7" s="16">
        <f aca="true" t="shared" si="4" ref="L7:L22">J7+K7</f>
        <v>0</v>
      </c>
      <c r="N7" s="17"/>
    </row>
    <row r="8" spans="1:14" ht="19.5" customHeight="1">
      <c r="A8" s="13" t="s">
        <v>8</v>
      </c>
      <c r="B8" s="14">
        <v>380300</v>
      </c>
      <c r="C8" s="14">
        <f t="shared" si="0"/>
        <v>19015</v>
      </c>
      <c r="D8" s="14">
        <v>13350000</v>
      </c>
      <c r="E8" s="14">
        <f t="shared" si="1"/>
        <v>785294.1176470588</v>
      </c>
      <c r="F8" s="15">
        <v>0</v>
      </c>
      <c r="G8" s="14">
        <f t="shared" si="2"/>
        <v>0</v>
      </c>
      <c r="H8" s="14">
        <v>0</v>
      </c>
      <c r="I8" s="16">
        <f t="shared" si="3"/>
        <v>0</v>
      </c>
      <c r="J8" s="16">
        <v>7560</v>
      </c>
      <c r="K8" s="16">
        <v>84</v>
      </c>
      <c r="L8" s="16">
        <f t="shared" si="4"/>
        <v>7644</v>
      </c>
      <c r="N8" s="17"/>
    </row>
    <row r="9" spans="1:14" ht="19.5" customHeight="1">
      <c r="A9" s="13" t="s">
        <v>9</v>
      </c>
      <c r="B9" s="14">
        <v>467353</v>
      </c>
      <c r="C9" s="14">
        <f t="shared" si="0"/>
        <v>23367.65</v>
      </c>
      <c r="D9" s="14">
        <v>43324250</v>
      </c>
      <c r="E9" s="14">
        <f t="shared" si="1"/>
        <v>2548485.294117647</v>
      </c>
      <c r="F9" s="15">
        <v>33475</v>
      </c>
      <c r="G9" s="14">
        <f t="shared" si="2"/>
        <v>2575</v>
      </c>
      <c r="H9" s="14">
        <v>1791000</v>
      </c>
      <c r="I9" s="16">
        <f t="shared" si="3"/>
        <v>20825.581395348836</v>
      </c>
      <c r="J9" s="16">
        <v>5670</v>
      </c>
      <c r="K9" s="16">
        <v>0</v>
      </c>
      <c r="L9" s="16">
        <f t="shared" si="4"/>
        <v>5670</v>
      </c>
      <c r="N9" s="17"/>
    </row>
    <row r="10" spans="1:14" ht="19.5" customHeight="1">
      <c r="A10" s="13" t="s">
        <v>10</v>
      </c>
      <c r="B10" s="14">
        <v>295385</v>
      </c>
      <c r="C10" s="14">
        <f t="shared" si="0"/>
        <v>14769.25</v>
      </c>
      <c r="D10" s="14">
        <v>598475</v>
      </c>
      <c r="E10" s="14">
        <f t="shared" si="1"/>
        <v>35204.41176470588</v>
      </c>
      <c r="F10" s="15">
        <v>77051</v>
      </c>
      <c r="G10" s="14">
        <f t="shared" si="2"/>
        <v>5927</v>
      </c>
      <c r="H10" s="14">
        <v>631600</v>
      </c>
      <c r="I10" s="16">
        <f t="shared" si="3"/>
        <v>7344.186046511628</v>
      </c>
      <c r="J10" s="16">
        <v>28560</v>
      </c>
      <c r="K10" s="16">
        <v>0</v>
      </c>
      <c r="L10" s="16">
        <f t="shared" si="4"/>
        <v>28560</v>
      </c>
      <c r="N10" s="17"/>
    </row>
    <row r="11" spans="1:14" ht="19.5" customHeight="1">
      <c r="A11" s="13" t="s">
        <v>11</v>
      </c>
      <c r="B11" s="14">
        <v>411158</v>
      </c>
      <c r="C11" s="14">
        <f t="shared" si="0"/>
        <v>20557.9</v>
      </c>
      <c r="D11" s="14">
        <v>2761250</v>
      </c>
      <c r="E11" s="14">
        <f t="shared" si="1"/>
        <v>162426.4705882353</v>
      </c>
      <c r="F11" s="15">
        <v>80470</v>
      </c>
      <c r="G11" s="14">
        <f t="shared" si="2"/>
        <v>6190</v>
      </c>
      <c r="H11" s="14">
        <v>0</v>
      </c>
      <c r="I11" s="16">
        <f t="shared" si="3"/>
        <v>0</v>
      </c>
      <c r="J11" s="16">
        <v>13860</v>
      </c>
      <c r="K11" s="16">
        <v>0</v>
      </c>
      <c r="L11" s="16">
        <f t="shared" si="4"/>
        <v>13860</v>
      </c>
      <c r="N11" s="17"/>
    </row>
    <row r="12" spans="1:14" ht="19.5" customHeight="1">
      <c r="A12" s="13" t="s">
        <v>12</v>
      </c>
      <c r="B12" s="14">
        <v>394427</v>
      </c>
      <c r="C12" s="14">
        <f t="shared" si="0"/>
        <v>19721.35</v>
      </c>
      <c r="D12" s="14">
        <v>288300</v>
      </c>
      <c r="E12" s="14">
        <f t="shared" si="1"/>
        <v>16958.823529411766</v>
      </c>
      <c r="F12" s="15">
        <v>98839</v>
      </c>
      <c r="G12" s="14">
        <f t="shared" si="2"/>
        <v>7603</v>
      </c>
      <c r="H12" s="14">
        <v>420000</v>
      </c>
      <c r="I12" s="16">
        <f t="shared" si="3"/>
        <v>4883.720930232558</v>
      </c>
      <c r="J12" s="16">
        <v>0</v>
      </c>
      <c r="K12" s="16">
        <v>0</v>
      </c>
      <c r="L12" s="16">
        <f t="shared" si="4"/>
        <v>0</v>
      </c>
      <c r="N12" s="17"/>
    </row>
    <row r="13" spans="1:14" ht="19.5" customHeight="1">
      <c r="A13" s="13" t="s">
        <v>13</v>
      </c>
      <c r="B13" s="14">
        <v>950040</v>
      </c>
      <c r="C13" s="14">
        <f t="shared" si="0"/>
        <v>47502</v>
      </c>
      <c r="D13" s="14">
        <v>4380000</v>
      </c>
      <c r="E13" s="14">
        <f t="shared" si="1"/>
        <v>257647.0588235294</v>
      </c>
      <c r="F13" s="15">
        <v>453700</v>
      </c>
      <c r="G13" s="14">
        <f t="shared" si="2"/>
        <v>34900</v>
      </c>
      <c r="H13" s="14">
        <v>0</v>
      </c>
      <c r="I13" s="16">
        <f t="shared" si="3"/>
        <v>0</v>
      </c>
      <c r="J13" s="16">
        <v>2520</v>
      </c>
      <c r="K13" s="16">
        <v>17976</v>
      </c>
      <c r="L13" s="16">
        <f t="shared" si="4"/>
        <v>20496</v>
      </c>
      <c r="N13" s="17"/>
    </row>
    <row r="14" spans="1:14" ht="19.5" customHeight="1">
      <c r="A14" s="13" t="s">
        <v>14</v>
      </c>
      <c r="B14" s="14">
        <v>710331</v>
      </c>
      <c r="C14" s="14">
        <f t="shared" si="0"/>
        <v>35516.55</v>
      </c>
      <c r="D14" s="14">
        <v>43537500</v>
      </c>
      <c r="E14" s="14">
        <f t="shared" si="1"/>
        <v>2561029.411764706</v>
      </c>
      <c r="F14" s="15">
        <v>184353</v>
      </c>
      <c r="G14" s="14">
        <f t="shared" si="2"/>
        <v>14181</v>
      </c>
      <c r="H14" s="14">
        <v>0</v>
      </c>
      <c r="I14" s="16">
        <f t="shared" si="3"/>
        <v>0</v>
      </c>
      <c r="J14" s="16">
        <v>82320</v>
      </c>
      <c r="K14" s="16">
        <v>16184</v>
      </c>
      <c r="L14" s="16">
        <f t="shared" si="4"/>
        <v>98504</v>
      </c>
      <c r="N14" s="17"/>
    </row>
    <row r="15" spans="1:14" ht="19.5" customHeight="1">
      <c r="A15" s="13" t="s">
        <v>15</v>
      </c>
      <c r="B15" s="14">
        <v>516975</v>
      </c>
      <c r="C15" s="14">
        <f t="shared" si="0"/>
        <v>25848.75</v>
      </c>
      <c r="D15" s="14">
        <v>2673500</v>
      </c>
      <c r="E15" s="14">
        <f t="shared" si="1"/>
        <v>157264.70588235295</v>
      </c>
      <c r="F15" s="15">
        <v>321633</v>
      </c>
      <c r="G15" s="14">
        <f t="shared" si="2"/>
        <v>24741</v>
      </c>
      <c r="H15" s="14">
        <v>80000</v>
      </c>
      <c r="I15" s="16">
        <f t="shared" si="3"/>
        <v>930.2325581395348</v>
      </c>
      <c r="J15" s="16">
        <v>8820</v>
      </c>
      <c r="K15" s="16">
        <v>0</v>
      </c>
      <c r="L15" s="16">
        <f t="shared" si="4"/>
        <v>8820</v>
      </c>
      <c r="N15" s="17"/>
    </row>
    <row r="16" spans="1:14" ht="19.5" customHeight="1">
      <c r="A16" s="13" t="s">
        <v>16</v>
      </c>
      <c r="B16" s="14">
        <v>548930</v>
      </c>
      <c r="C16" s="14">
        <f t="shared" si="0"/>
        <v>27446.5</v>
      </c>
      <c r="D16" s="14">
        <v>27000000</v>
      </c>
      <c r="E16" s="14">
        <f t="shared" si="1"/>
        <v>1588235.294117647</v>
      </c>
      <c r="F16" s="15">
        <v>451906</v>
      </c>
      <c r="G16" s="14">
        <f t="shared" si="2"/>
        <v>34762</v>
      </c>
      <c r="H16" s="14">
        <v>3475830</v>
      </c>
      <c r="I16" s="16">
        <f t="shared" si="3"/>
        <v>40416.62790697674</v>
      </c>
      <c r="J16" s="16">
        <v>0</v>
      </c>
      <c r="K16" s="16">
        <v>0</v>
      </c>
      <c r="L16" s="16">
        <f t="shared" si="4"/>
        <v>0</v>
      </c>
      <c r="N16" s="17"/>
    </row>
    <row r="17" spans="1:14" ht="19.5" customHeight="1">
      <c r="A17" s="13" t="s">
        <v>17</v>
      </c>
      <c r="B17" s="14">
        <v>149320</v>
      </c>
      <c r="C17" s="14">
        <f t="shared" si="0"/>
        <v>7466</v>
      </c>
      <c r="D17" s="14">
        <v>0</v>
      </c>
      <c r="E17" s="14">
        <f t="shared" si="1"/>
        <v>0</v>
      </c>
      <c r="F17" s="15">
        <v>85800</v>
      </c>
      <c r="G17" s="14">
        <f t="shared" si="2"/>
        <v>6600</v>
      </c>
      <c r="H17" s="14">
        <v>31856000</v>
      </c>
      <c r="I17" s="16">
        <f t="shared" si="3"/>
        <v>370418.6046511628</v>
      </c>
      <c r="J17" s="16">
        <v>0</v>
      </c>
      <c r="K17" s="16">
        <v>0</v>
      </c>
      <c r="L17" s="16">
        <f t="shared" si="4"/>
        <v>0</v>
      </c>
      <c r="N17" s="17"/>
    </row>
    <row r="18" spans="1:14" ht="19.5" customHeight="1">
      <c r="A18" s="13" t="s">
        <v>18</v>
      </c>
      <c r="B18" s="14">
        <v>330179</v>
      </c>
      <c r="C18" s="14">
        <f t="shared" si="0"/>
        <v>16508.95</v>
      </c>
      <c r="D18" s="14">
        <v>75750000</v>
      </c>
      <c r="E18" s="14">
        <f t="shared" si="1"/>
        <v>4455882.352941177</v>
      </c>
      <c r="F18" s="15">
        <v>239200</v>
      </c>
      <c r="G18" s="14">
        <f t="shared" si="2"/>
        <v>18400</v>
      </c>
      <c r="H18" s="14">
        <v>240000</v>
      </c>
      <c r="I18" s="16">
        <f t="shared" si="3"/>
        <v>2790.6976744186045</v>
      </c>
      <c r="J18" s="16">
        <v>0</v>
      </c>
      <c r="K18" s="16">
        <v>0</v>
      </c>
      <c r="L18" s="16">
        <f t="shared" si="4"/>
        <v>0</v>
      </c>
      <c r="N18" s="17"/>
    </row>
    <row r="19" spans="1:14" ht="19.5" customHeight="1">
      <c r="A19" s="13" t="s">
        <v>19</v>
      </c>
      <c r="B19" s="14">
        <v>200835</v>
      </c>
      <c r="C19" s="14">
        <f t="shared" si="0"/>
        <v>10041.75</v>
      </c>
      <c r="D19" s="14">
        <v>14556250</v>
      </c>
      <c r="E19" s="14">
        <f t="shared" si="1"/>
        <v>856250</v>
      </c>
      <c r="F19" s="15">
        <v>538408</v>
      </c>
      <c r="G19" s="14">
        <f t="shared" si="2"/>
        <v>41416</v>
      </c>
      <c r="H19" s="14">
        <v>435380</v>
      </c>
      <c r="I19" s="16">
        <f t="shared" si="3"/>
        <v>5062.558139534884</v>
      </c>
      <c r="J19" s="16">
        <v>6930</v>
      </c>
      <c r="K19" s="16">
        <v>0</v>
      </c>
      <c r="L19" s="16">
        <f t="shared" si="4"/>
        <v>6930</v>
      </c>
      <c r="N19" s="17"/>
    </row>
    <row r="20" spans="1:14" ht="19.5" customHeight="1">
      <c r="A20" s="13" t="s">
        <v>20</v>
      </c>
      <c r="B20" s="14">
        <v>642530</v>
      </c>
      <c r="C20" s="14">
        <f t="shared" si="0"/>
        <v>32126.5</v>
      </c>
      <c r="D20" s="14">
        <v>82562500</v>
      </c>
      <c r="E20" s="14">
        <f t="shared" si="1"/>
        <v>4856617.647058823</v>
      </c>
      <c r="F20" s="15">
        <v>2516800</v>
      </c>
      <c r="G20" s="14">
        <f t="shared" si="2"/>
        <v>193600</v>
      </c>
      <c r="H20" s="14">
        <v>10780000</v>
      </c>
      <c r="I20" s="16">
        <f t="shared" si="3"/>
        <v>125348.83720930232</v>
      </c>
      <c r="J20" s="16">
        <v>7560</v>
      </c>
      <c r="K20" s="16">
        <v>0</v>
      </c>
      <c r="L20" s="16">
        <f t="shared" si="4"/>
        <v>7560</v>
      </c>
      <c r="N20" s="17"/>
    </row>
    <row r="21" spans="1:14" ht="19.5" customHeight="1">
      <c r="A21" s="13" t="s">
        <v>21</v>
      </c>
      <c r="B21" s="14">
        <v>556471</v>
      </c>
      <c r="C21" s="14">
        <f t="shared" si="0"/>
        <v>27823.55</v>
      </c>
      <c r="D21" s="14">
        <v>544675</v>
      </c>
      <c r="E21" s="14">
        <f t="shared" si="1"/>
        <v>32039.70588235294</v>
      </c>
      <c r="F21" s="15">
        <v>298623</v>
      </c>
      <c r="G21" s="14">
        <f t="shared" si="2"/>
        <v>22971</v>
      </c>
      <c r="H21" s="14">
        <v>0</v>
      </c>
      <c r="I21" s="16">
        <f t="shared" si="3"/>
        <v>0</v>
      </c>
      <c r="J21" s="16">
        <v>0</v>
      </c>
      <c r="K21" s="16">
        <v>0</v>
      </c>
      <c r="L21" s="16">
        <f t="shared" si="4"/>
        <v>0</v>
      </c>
      <c r="N21" s="17"/>
    </row>
    <row r="22" spans="1:14" ht="19.5" customHeight="1">
      <c r="A22" s="13" t="s">
        <v>22</v>
      </c>
      <c r="B22" s="14">
        <v>144076</v>
      </c>
      <c r="C22" s="14">
        <f t="shared" si="0"/>
        <v>7203.8</v>
      </c>
      <c r="D22" s="14">
        <v>4070775</v>
      </c>
      <c r="E22" s="14">
        <f t="shared" si="1"/>
        <v>239457.35294117648</v>
      </c>
      <c r="F22" s="15">
        <v>190424</v>
      </c>
      <c r="G22" s="14">
        <f t="shared" si="2"/>
        <v>14648</v>
      </c>
      <c r="H22" s="14">
        <v>1145580</v>
      </c>
      <c r="I22" s="16">
        <f t="shared" si="3"/>
        <v>13320.697674418605</v>
      </c>
      <c r="J22" s="16">
        <v>0</v>
      </c>
      <c r="K22" s="16">
        <v>0</v>
      </c>
      <c r="L22" s="16">
        <f t="shared" si="4"/>
        <v>0</v>
      </c>
      <c r="N22" s="17"/>
    </row>
    <row r="23" spans="1:12" ht="19.5" customHeight="1">
      <c r="A23" s="18" t="s">
        <v>39</v>
      </c>
      <c r="B23" s="19">
        <f aca="true" t="shared" si="5" ref="B23:K23">SUM(B6:B22)</f>
        <v>7606815</v>
      </c>
      <c r="C23" s="19">
        <f t="shared" si="5"/>
        <v>380340.75</v>
      </c>
      <c r="D23" s="19">
        <f t="shared" si="5"/>
        <v>326438475</v>
      </c>
      <c r="E23" s="20">
        <f t="shared" si="5"/>
        <v>19202263.23529412</v>
      </c>
      <c r="F23" s="19">
        <f t="shared" si="5"/>
        <v>5714332</v>
      </c>
      <c r="G23" s="19">
        <f t="shared" si="5"/>
        <v>439564</v>
      </c>
      <c r="H23" s="19">
        <f t="shared" si="5"/>
        <v>50855390</v>
      </c>
      <c r="I23" s="19">
        <f t="shared" si="5"/>
        <v>591341.7441860465</v>
      </c>
      <c r="J23" s="19">
        <f t="shared" si="5"/>
        <v>163800</v>
      </c>
      <c r="K23" s="19">
        <f t="shared" si="5"/>
        <v>35504</v>
      </c>
      <c r="L23" s="21">
        <f>J23+K23</f>
        <v>199304</v>
      </c>
    </row>
    <row r="24" spans="1:12" ht="19.5" customHeight="1">
      <c r="A24" s="18" t="s">
        <v>38</v>
      </c>
      <c r="B24" s="19">
        <v>7600212</v>
      </c>
      <c r="C24" s="19">
        <v>380010.6</v>
      </c>
      <c r="D24" s="19">
        <v>340536600</v>
      </c>
      <c r="E24" s="20">
        <v>20031564.70588235</v>
      </c>
      <c r="F24" s="19">
        <v>7822685</v>
      </c>
      <c r="G24" s="19">
        <v>601745</v>
      </c>
      <c r="H24" s="19">
        <v>52345810</v>
      </c>
      <c r="I24" s="19">
        <v>608672.2093023257</v>
      </c>
      <c r="J24" s="19">
        <v>185430</v>
      </c>
      <c r="K24" s="19">
        <v>21392</v>
      </c>
      <c r="L24" s="21">
        <v>206822</v>
      </c>
    </row>
    <row r="25" spans="1:12" ht="19.5" customHeight="1">
      <c r="A25" s="18" t="s">
        <v>37</v>
      </c>
      <c r="B25" s="19">
        <v>8182156</v>
      </c>
      <c r="C25" s="19">
        <v>409107.8</v>
      </c>
      <c r="D25" s="19">
        <v>354719375</v>
      </c>
      <c r="E25" s="19">
        <v>20865845.588235296</v>
      </c>
      <c r="F25" s="19">
        <v>9149660</v>
      </c>
      <c r="G25" s="19">
        <v>703820</v>
      </c>
      <c r="H25" s="19">
        <v>67420250</v>
      </c>
      <c r="I25" s="19">
        <v>783956.3953488371</v>
      </c>
      <c r="J25" s="19">
        <v>214200</v>
      </c>
      <c r="K25" s="19">
        <v>7056</v>
      </c>
      <c r="L25" s="21">
        <v>221256</v>
      </c>
    </row>
    <row r="26" spans="1:12" ht="19.5" customHeight="1">
      <c r="A26" s="18" t="s">
        <v>23</v>
      </c>
      <c r="B26" s="19">
        <v>8864918</v>
      </c>
      <c r="C26" s="19">
        <v>443245.9</v>
      </c>
      <c r="D26" s="19">
        <v>358959900</v>
      </c>
      <c r="E26" s="20">
        <v>21115288.235294115</v>
      </c>
      <c r="F26" s="19">
        <v>9065628</v>
      </c>
      <c r="G26" s="19">
        <v>697356</v>
      </c>
      <c r="H26" s="19">
        <v>87171310</v>
      </c>
      <c r="I26" s="19">
        <v>1013619.8837209302</v>
      </c>
      <c r="J26" s="19">
        <v>256830</v>
      </c>
      <c r="K26" s="19">
        <v>9996</v>
      </c>
      <c r="L26" s="21">
        <v>266826</v>
      </c>
    </row>
    <row r="27" spans="1:12" ht="19.5" customHeight="1">
      <c r="A27" s="18" t="s">
        <v>24</v>
      </c>
      <c r="B27" s="19">
        <v>8672288.8</v>
      </c>
      <c r="C27" s="19">
        <v>433614.44</v>
      </c>
      <c r="D27" s="19">
        <v>353571925</v>
      </c>
      <c r="E27" s="19">
        <v>20798348.52941177</v>
      </c>
      <c r="F27" s="19">
        <v>8891298</v>
      </c>
      <c r="G27" s="19">
        <v>683946</v>
      </c>
      <c r="H27" s="19">
        <v>85783750</v>
      </c>
      <c r="I27" s="19">
        <v>997485.4651162791</v>
      </c>
      <c r="J27" s="19">
        <v>278880</v>
      </c>
      <c r="K27" s="19">
        <v>9884</v>
      </c>
      <c r="L27" s="21">
        <v>288764</v>
      </c>
    </row>
    <row r="28" spans="2:12" ht="13.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7" ht="13.5">
      <c r="A29" s="2" t="s">
        <v>32</v>
      </c>
      <c r="B29" s="2" t="s">
        <v>33</v>
      </c>
      <c r="G29" s="23">
        <f>D23/17</f>
        <v>19202263.23529412</v>
      </c>
    </row>
    <row r="30" ht="13.5">
      <c r="B30" s="2" t="s">
        <v>34</v>
      </c>
    </row>
    <row r="31" ht="13.5">
      <c r="B31" s="2" t="s">
        <v>35</v>
      </c>
    </row>
    <row r="32" ht="13.5">
      <c r="B32" s="2" t="s">
        <v>36</v>
      </c>
    </row>
  </sheetData>
  <sheetProtection/>
  <mergeCells count="7">
    <mergeCell ref="A3:A5"/>
    <mergeCell ref="B3:I3"/>
    <mergeCell ref="J3:L3"/>
    <mergeCell ref="B4:C4"/>
    <mergeCell ref="D4:E4"/>
    <mergeCell ref="F4:G4"/>
    <mergeCell ref="H4:I4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DIMI</cp:lastModifiedBy>
  <cp:lastPrinted>2022-08-30T02:00:46Z</cp:lastPrinted>
  <dcterms:created xsi:type="dcterms:W3CDTF">2020-01-23T07:50:57Z</dcterms:created>
  <dcterms:modified xsi:type="dcterms:W3CDTF">2023-04-16T17:27:49Z</dcterms:modified>
  <cp:category/>
  <cp:version/>
  <cp:contentType/>
  <cp:contentStatus/>
</cp:coreProperties>
</file>